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ah\Google Drive\University\KULeuven Master of Artificial Intelligence\Courses\Analysis of Large Scale Social Networks\assignment\"/>
    </mc:Choice>
  </mc:AlternateContent>
  <xr:revisionPtr revIDLastSave="0" documentId="13_ncr:1_{B9F8FC34-967B-410F-8574-71D03C23DDAD}" xr6:coauthVersionLast="45" xr6:coauthVersionMax="45" xr10:uidLastSave="{00000000-0000-0000-0000-000000000000}"/>
  <bookViews>
    <workbookView xWindow="-98" yWindow="503" windowWidth="20715" windowHeight="13274" activeTab="2" xr2:uid="{89DAF54C-3870-4AD5-9A06-76591FF2F4AB}"/>
  </bookViews>
  <sheets>
    <sheet name="To do" sheetId="5" r:id="rId1"/>
    <sheet name="SCHEMA" sheetId="3" r:id="rId2"/>
    <sheet name="TABLE-VIEW" sheetId="1" r:id="rId3"/>
    <sheet name="COLUMNS" sheetId="2" r:id="rId4"/>
    <sheet name="TABLE ROW COUNT" sheetId="4" r:id="rId5"/>
    <sheet name="KEYS" sheetId="6" r:id="rId6"/>
  </sheets>
  <definedNames>
    <definedName name="_xlnm._FilterDatabase" localSheetId="3" hidden="1">COLUMNS!$G$1:$AC$1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2" i="2"/>
  <c r="G2" i="1"/>
  <c r="D3" i="3"/>
  <c r="D4" i="3"/>
  <c r="D5" i="3"/>
  <c r="D6" i="3"/>
  <c r="D7" i="3"/>
  <c r="D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A3" i="1"/>
  <c r="J3" i="1" s="1"/>
  <c r="A4" i="1"/>
  <c r="J4" i="1" s="1"/>
  <c r="A5" i="1"/>
  <c r="H5" i="1" s="1"/>
  <c r="A6" i="1"/>
  <c r="I6" i="1" s="1"/>
  <c r="A7" i="1"/>
  <c r="J7" i="1" s="1"/>
  <c r="A8" i="1"/>
  <c r="J8" i="1" s="1"/>
  <c r="A9" i="1"/>
  <c r="H9" i="1" s="1"/>
  <c r="A10" i="1"/>
  <c r="I10" i="1" s="1"/>
  <c r="A11" i="1"/>
  <c r="J11" i="1" s="1"/>
  <c r="A12" i="1"/>
  <c r="J12" i="1" s="1"/>
  <c r="A13" i="1"/>
  <c r="H13" i="1" s="1"/>
  <c r="A14" i="1"/>
  <c r="I14" i="1" s="1"/>
  <c r="A15" i="1"/>
  <c r="J15" i="1" s="1"/>
  <c r="A16" i="1"/>
  <c r="J16" i="1" s="1"/>
  <c r="A17" i="1"/>
  <c r="H17" i="1" s="1"/>
  <c r="A18" i="1"/>
  <c r="I18" i="1" s="1"/>
  <c r="A19" i="1"/>
  <c r="J19" i="1" s="1"/>
  <c r="A20" i="1"/>
  <c r="J20" i="1" s="1"/>
  <c r="A21" i="1"/>
  <c r="H21" i="1" s="1"/>
  <c r="A22" i="1"/>
  <c r="I22" i="1" s="1"/>
  <c r="A23" i="1"/>
  <c r="J23" i="1" s="1"/>
  <c r="A24" i="1"/>
  <c r="J24" i="1" s="1"/>
  <c r="A25" i="1"/>
  <c r="H25" i="1" s="1"/>
  <c r="A26" i="1"/>
  <c r="I26" i="1" s="1"/>
  <c r="A27" i="1"/>
  <c r="J27" i="1" s="1"/>
  <c r="A28" i="1"/>
  <c r="J28" i="1" s="1"/>
  <c r="A29" i="1"/>
  <c r="H29" i="1" s="1"/>
  <c r="A30" i="1"/>
  <c r="I30" i="1" s="1"/>
  <c r="A31" i="1"/>
  <c r="J31" i="1" s="1"/>
  <c r="A32" i="1"/>
  <c r="J32" i="1" s="1"/>
  <c r="A33" i="1"/>
  <c r="H33" i="1" s="1"/>
  <c r="A34" i="1"/>
  <c r="I34" i="1" s="1"/>
  <c r="A35" i="1"/>
  <c r="J35" i="1" s="1"/>
  <c r="A36" i="1"/>
  <c r="J36" i="1" s="1"/>
  <c r="A37" i="1"/>
  <c r="H37" i="1" s="1"/>
  <c r="A38" i="1"/>
  <c r="I38" i="1" s="1"/>
  <c r="A39" i="1"/>
  <c r="J39" i="1" s="1"/>
  <c r="A40" i="1"/>
  <c r="J40" i="1" s="1"/>
  <c r="A41" i="1"/>
  <c r="H41" i="1" s="1"/>
  <c r="A42" i="1"/>
  <c r="I42" i="1" s="1"/>
  <c r="A43" i="1"/>
  <c r="J43" i="1" s="1"/>
  <c r="A44" i="1"/>
  <c r="J44" i="1" s="1"/>
  <c r="A45" i="1"/>
  <c r="H45" i="1" s="1"/>
  <c r="A46" i="1"/>
  <c r="I46" i="1" s="1"/>
  <c r="A47" i="1"/>
  <c r="J47" i="1" s="1"/>
  <c r="A48" i="1"/>
  <c r="J48" i="1" s="1"/>
  <c r="A49" i="1"/>
  <c r="H49" i="1" s="1"/>
  <c r="A50" i="1"/>
  <c r="I50" i="1" s="1"/>
  <c r="A51" i="1"/>
  <c r="J51" i="1" s="1"/>
  <c r="A52" i="1"/>
  <c r="J52" i="1" s="1"/>
  <c r="A53" i="1"/>
  <c r="H53" i="1" s="1"/>
  <c r="A54" i="1"/>
  <c r="I54" i="1" s="1"/>
  <c r="A55" i="1"/>
  <c r="J55" i="1" s="1"/>
  <c r="A56" i="1"/>
  <c r="J56" i="1" s="1"/>
  <c r="A57" i="1"/>
  <c r="H57" i="1" s="1"/>
  <c r="A58" i="1"/>
  <c r="I58" i="1" s="1"/>
  <c r="A59" i="1"/>
  <c r="J59" i="1" s="1"/>
  <c r="A60" i="1"/>
  <c r="J60" i="1" s="1"/>
  <c r="A61" i="1"/>
  <c r="H61" i="1" s="1"/>
  <c r="A62" i="1"/>
  <c r="I62" i="1" s="1"/>
  <c r="A63" i="1"/>
  <c r="J63" i="1" s="1"/>
  <c r="A64" i="1"/>
  <c r="J64" i="1" s="1"/>
  <c r="A65" i="1"/>
  <c r="H65" i="1" s="1"/>
  <c r="A66" i="1"/>
  <c r="I66" i="1" s="1"/>
  <c r="A67" i="1"/>
  <c r="J67" i="1" s="1"/>
  <c r="A68" i="1"/>
  <c r="J68" i="1" s="1"/>
  <c r="A69" i="1"/>
  <c r="H69" i="1" s="1"/>
  <c r="A70" i="1"/>
  <c r="I70" i="1" s="1"/>
  <c r="A71" i="1"/>
  <c r="J71" i="1" s="1"/>
  <c r="A72" i="1"/>
  <c r="J72" i="1" s="1"/>
  <c r="A73" i="1"/>
  <c r="H73" i="1" s="1"/>
  <c r="A74" i="1"/>
  <c r="I74" i="1" s="1"/>
  <c r="A75" i="1"/>
  <c r="J75" i="1" s="1"/>
  <c r="A76" i="1"/>
  <c r="J76" i="1" s="1"/>
  <c r="A77" i="1"/>
  <c r="H77" i="1" s="1"/>
  <c r="A78" i="1"/>
  <c r="I78" i="1" s="1"/>
  <c r="A79" i="1"/>
  <c r="J79" i="1" s="1"/>
  <c r="A80" i="1"/>
  <c r="J80" i="1" s="1"/>
  <c r="A81" i="1"/>
  <c r="H81" i="1" s="1"/>
  <c r="A82" i="1"/>
  <c r="I82" i="1" s="1"/>
  <c r="A83" i="1"/>
  <c r="J83" i="1" s="1"/>
  <c r="A84" i="1"/>
  <c r="J84" i="1" s="1"/>
  <c r="A85" i="1"/>
  <c r="H85" i="1" s="1"/>
  <c r="A86" i="1"/>
  <c r="I86" i="1" s="1"/>
  <c r="A87" i="1"/>
  <c r="J87" i="1" s="1"/>
  <c r="A88" i="1"/>
  <c r="J88" i="1" s="1"/>
  <c r="A89" i="1"/>
  <c r="H89" i="1" s="1"/>
  <c r="A90" i="1"/>
  <c r="I90" i="1" s="1"/>
  <c r="A91" i="1"/>
  <c r="J91" i="1" s="1"/>
  <c r="A92" i="1"/>
  <c r="J92" i="1" s="1"/>
  <c r="A2" i="1"/>
  <c r="J2" i="1" s="1"/>
  <c r="J66" i="1" l="1"/>
  <c r="J34" i="1"/>
  <c r="J62" i="1"/>
  <c r="J30" i="1"/>
  <c r="J82" i="1"/>
  <c r="J50" i="1"/>
  <c r="J18" i="1"/>
  <c r="J78" i="1"/>
  <c r="J46" i="1"/>
  <c r="J14" i="1"/>
  <c r="H88" i="1"/>
  <c r="H56" i="1"/>
  <c r="H24" i="1"/>
  <c r="H80" i="1"/>
  <c r="H64" i="1"/>
  <c r="H48" i="1"/>
  <c r="H32" i="1"/>
  <c r="H16" i="1"/>
  <c r="J90" i="1"/>
  <c r="J74" i="1"/>
  <c r="J58" i="1"/>
  <c r="J42" i="1"/>
  <c r="J26" i="1"/>
  <c r="J10" i="1"/>
  <c r="H72" i="1"/>
  <c r="H40" i="1"/>
  <c r="H8" i="1"/>
  <c r="H84" i="1"/>
  <c r="H68" i="1"/>
  <c r="H52" i="1"/>
  <c r="H36" i="1"/>
  <c r="H20" i="1"/>
  <c r="H4" i="1"/>
  <c r="H92" i="1"/>
  <c r="H76" i="1"/>
  <c r="H60" i="1"/>
  <c r="H44" i="1"/>
  <c r="H28" i="1"/>
  <c r="H12" i="1"/>
  <c r="J86" i="1"/>
  <c r="J70" i="1"/>
  <c r="J54" i="1"/>
  <c r="J38" i="1"/>
  <c r="J22" i="1"/>
  <c r="J6" i="1"/>
  <c r="I85" i="1"/>
  <c r="I73" i="1"/>
  <c r="I61" i="1"/>
  <c r="I53" i="1"/>
  <c r="I41" i="1"/>
  <c r="I29" i="1"/>
  <c r="I17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I2" i="1"/>
  <c r="I77" i="1"/>
  <c r="I65" i="1"/>
  <c r="I49" i="1"/>
  <c r="I37" i="1"/>
  <c r="I25" i="1"/>
  <c r="I13" i="1"/>
  <c r="I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I89" i="1"/>
  <c r="I81" i="1"/>
  <c r="I69" i="1"/>
  <c r="I57" i="1"/>
  <c r="I45" i="1"/>
  <c r="I33" i="1"/>
  <c r="I21" i="1"/>
  <c r="I9" i="1"/>
  <c r="H2" i="1"/>
</calcChain>
</file>

<file path=xl/sharedStrings.xml><?xml version="1.0" encoding="utf-8"?>
<sst xmlns="http://schemas.openxmlformats.org/spreadsheetml/2006/main" count="16297" uniqueCount="742">
  <si>
    <t>AdventureWorks2017</t>
  </si>
  <si>
    <t>HumanResources</t>
  </si>
  <si>
    <t>EmployeePayHistory</t>
  </si>
  <si>
    <t>BASE TABLE</t>
  </si>
  <si>
    <t>Sales</t>
  </si>
  <si>
    <t>SalesOrderHeaderSalesReason</t>
  </si>
  <si>
    <t>SalesPerson</t>
  </si>
  <si>
    <t>Production</t>
  </si>
  <si>
    <t>Illustration</t>
  </si>
  <si>
    <t>JobCandidate</t>
  </si>
  <si>
    <t>Location</t>
  </si>
  <si>
    <t>Person</t>
  </si>
  <si>
    <t>Password</t>
  </si>
  <si>
    <t>SalesPersonQuotaHistory</t>
  </si>
  <si>
    <t>SalesReason</t>
  </si>
  <si>
    <t>SalesTaxRate</t>
  </si>
  <si>
    <t>PersonCreditCard</t>
  </si>
  <si>
    <t>vAdditionalContactInfo</t>
  </si>
  <si>
    <t>VIEW</t>
  </si>
  <si>
    <t>PersonPhone</t>
  </si>
  <si>
    <t>vEmployee</t>
  </si>
  <si>
    <t>SalesTerritory</t>
  </si>
  <si>
    <t>vEmployeeDepartment</t>
  </si>
  <si>
    <t>PhoneNumberType</t>
  </si>
  <si>
    <t>vEmployeeDepartmentHistory</t>
  </si>
  <si>
    <t>vIndividualCustomer</t>
  </si>
  <si>
    <t>Product</t>
  </si>
  <si>
    <t>vPersonDemographics</t>
  </si>
  <si>
    <t>vJobCandidate</t>
  </si>
  <si>
    <t>vJobCandidateEmployment</t>
  </si>
  <si>
    <t>vJobCandidateEducation</t>
  </si>
  <si>
    <t>vProductAndDescription</t>
  </si>
  <si>
    <t>vProductModelCatalogDescription</t>
  </si>
  <si>
    <t>vProductModelInstructions</t>
  </si>
  <si>
    <t>vSalesPerson</t>
  </si>
  <si>
    <t>SalesTerritoryHistory</t>
  </si>
  <si>
    <t>vSalesPersonSalesByFiscalYears</t>
  </si>
  <si>
    <t>vStateProvinceCountryRegion</t>
  </si>
  <si>
    <t>vStoreWithDemographics</t>
  </si>
  <si>
    <t>vStoreWithContacts</t>
  </si>
  <si>
    <t>ScrapReason</t>
  </si>
  <si>
    <t>vStoreWithAddresses</t>
  </si>
  <si>
    <t>Purchasing</t>
  </si>
  <si>
    <t>vVendorWithContacts</t>
  </si>
  <si>
    <t>Shift</t>
  </si>
  <si>
    <t>vVendorWithAddresses</t>
  </si>
  <si>
    <t>ProductCategory</t>
  </si>
  <si>
    <t>ShipMethod</t>
  </si>
  <si>
    <t>ProductCostHistory</t>
  </si>
  <si>
    <t>ProductDescription</t>
  </si>
  <si>
    <t>ShoppingCartItem</t>
  </si>
  <si>
    <t>ProductDocument</t>
  </si>
  <si>
    <t>dbo</t>
  </si>
  <si>
    <t>DatabaseLog</t>
  </si>
  <si>
    <t>ProductInventory</t>
  </si>
  <si>
    <t>SpecialOffer</t>
  </si>
  <si>
    <t>ErrorLog</t>
  </si>
  <si>
    <t>ProductListPriceHistory</t>
  </si>
  <si>
    <t>Address</t>
  </si>
  <si>
    <t>SpecialOfferProduct</t>
  </si>
  <si>
    <t>ProductModel</t>
  </si>
  <si>
    <t>AddressType</t>
  </si>
  <si>
    <t>StateProvince</t>
  </si>
  <si>
    <t>ProductModelIllustration</t>
  </si>
  <si>
    <t>AWBuildVersion</t>
  </si>
  <si>
    <t>ProductModelProductDescriptionCulture</t>
  </si>
  <si>
    <t>BillOfMaterials</t>
  </si>
  <si>
    <t>Store</t>
  </si>
  <si>
    <t>ProductPhoto</t>
  </si>
  <si>
    <t>ProductProductPhoto</t>
  </si>
  <si>
    <t>TransactionHistory</t>
  </si>
  <si>
    <t>ProductReview</t>
  </si>
  <si>
    <t>BusinessEntity</t>
  </si>
  <si>
    <t>TransactionHistoryArchive</t>
  </si>
  <si>
    <t>ProductSubcategory</t>
  </si>
  <si>
    <t>BusinessEntityAddress</t>
  </si>
  <si>
    <t>ProductVendor</t>
  </si>
  <si>
    <t>BusinessEntityContact</t>
  </si>
  <si>
    <t>UnitMeasure</t>
  </si>
  <si>
    <t>Vendor</t>
  </si>
  <si>
    <t>ContactType</t>
  </si>
  <si>
    <t>CountryRegionCurrency</t>
  </si>
  <si>
    <t>CountryRegion</t>
  </si>
  <si>
    <t>WorkOrder</t>
  </si>
  <si>
    <t>PurchaseOrderDetail</t>
  </si>
  <si>
    <t>CreditCard</t>
  </si>
  <si>
    <t>Culture</t>
  </si>
  <si>
    <t>WorkOrderRouting</t>
  </si>
  <si>
    <t>Currency</t>
  </si>
  <si>
    <t>PurchaseOrderHeader</t>
  </si>
  <si>
    <t>CurrencyRate</t>
  </si>
  <si>
    <t>Customer</t>
  </si>
  <si>
    <t>Department</t>
  </si>
  <si>
    <t>Document</t>
  </si>
  <si>
    <t>SalesOrderDetail</t>
  </si>
  <si>
    <t>EmailAddress</t>
  </si>
  <si>
    <t>Employee</t>
  </si>
  <si>
    <t>SalesOrderHeader</t>
  </si>
  <si>
    <t>EmployeeDepartmentHistory</t>
  </si>
  <si>
    <t>TABLE_CATALOG</t>
  </si>
  <si>
    <t>TABLE_SCHEMA</t>
  </si>
  <si>
    <t>TABLE_NAME</t>
  </si>
  <si>
    <t>TABLE_TYPE</t>
  </si>
  <si>
    <t>BusinessEntityID</t>
  </si>
  <si>
    <t>NULL</t>
  </si>
  <si>
    <t>NO</t>
  </si>
  <si>
    <t>int</t>
  </si>
  <si>
    <t>RateChangeDate</t>
  </si>
  <si>
    <t>datetime</t>
  </si>
  <si>
    <t>Rate</t>
  </si>
  <si>
    <t>money</t>
  </si>
  <si>
    <t>PayFrequency</t>
  </si>
  <si>
    <t>tinyint</t>
  </si>
  <si>
    <t>ModifiedDate</t>
  </si>
  <si>
    <t>(getdate())</t>
  </si>
  <si>
    <t>SalesOrderID</t>
  </si>
  <si>
    <t>SalesReasonID</t>
  </si>
  <si>
    <t>TerritoryID</t>
  </si>
  <si>
    <t>YES</t>
  </si>
  <si>
    <t>SalesQuota</t>
  </si>
  <si>
    <t>Bonus</t>
  </si>
  <si>
    <t>((0.00))</t>
  </si>
  <si>
    <t>CommissionPct</t>
  </si>
  <si>
    <t>smallmoney</t>
  </si>
  <si>
    <t>SalesYTD</t>
  </si>
  <si>
    <t>SalesLastYear</t>
  </si>
  <si>
    <t>rowguid</t>
  </si>
  <si>
    <t>(newid())</t>
  </si>
  <si>
    <t>uniqueidentifier</t>
  </si>
  <si>
    <t>IllustrationID</t>
  </si>
  <si>
    <t>Diagram</t>
  </si>
  <si>
    <t>xml</t>
  </si>
  <si>
    <t>JobCandidateID</t>
  </si>
  <si>
    <t>Resume</t>
  </si>
  <si>
    <t>LocationID</t>
  </si>
  <si>
    <t>smallint</t>
  </si>
  <si>
    <t>Name</t>
  </si>
  <si>
    <t>nvarchar</t>
  </si>
  <si>
    <t>UNICODE</t>
  </si>
  <si>
    <t>SQL_Latin1_General_CP1_CI_AS</t>
  </si>
  <si>
    <t>CostRate</t>
  </si>
  <si>
    <t>Availability</t>
  </si>
  <si>
    <t>decimal</t>
  </si>
  <si>
    <t>PasswordHash</t>
  </si>
  <si>
    <t>varchar</t>
  </si>
  <si>
    <t>iso_1</t>
  </si>
  <si>
    <t>PasswordSalt</t>
  </si>
  <si>
    <t>QuotaDate</t>
  </si>
  <si>
    <t>PersonType</t>
  </si>
  <si>
    <t>nchar</t>
  </si>
  <si>
    <t>NameStyle</t>
  </si>
  <si>
    <t>((0))</t>
  </si>
  <si>
    <t>bit</t>
  </si>
  <si>
    <t>Title</t>
  </si>
  <si>
    <t>FirstName</t>
  </si>
  <si>
    <t>MiddleName</t>
  </si>
  <si>
    <t>LastName</t>
  </si>
  <si>
    <t>Suffix</t>
  </si>
  <si>
    <t>EmailPromotion</t>
  </si>
  <si>
    <t>AdditionalContactInfo</t>
  </si>
  <si>
    <t>Demographics</t>
  </si>
  <si>
    <t>ReasonType</t>
  </si>
  <si>
    <t>SalesTaxRateID</t>
  </si>
  <si>
    <t>StateProvinceID</t>
  </si>
  <si>
    <t>TaxType</t>
  </si>
  <si>
    <t>TaxRate</t>
  </si>
  <si>
    <t>CreditCardID</t>
  </si>
  <si>
    <t>TelephoneNumber</t>
  </si>
  <si>
    <t>TelephoneSpecialInstructions</t>
  </si>
  <si>
    <t>Street</t>
  </si>
  <si>
    <t>City</t>
  </si>
  <si>
    <t>PostalCode</t>
  </si>
  <si>
    <t>HomeAddressSpecialInstructions</t>
  </si>
  <si>
    <t>EMailAddress</t>
  </si>
  <si>
    <t>EMailSpecialInstructions</t>
  </si>
  <si>
    <t>EMailTelephoneNumber</t>
  </si>
  <si>
    <t>PhoneNumber</t>
  </si>
  <si>
    <t>Phone</t>
  </si>
  <si>
    <t>PhoneNumberTypeID</t>
  </si>
  <si>
    <t>JobTitle</t>
  </si>
  <si>
    <t>AddressLine1</t>
  </si>
  <si>
    <t>AddressLine2</t>
  </si>
  <si>
    <t>StateProvinceName</t>
  </si>
  <si>
    <t>CountryRegionName</t>
  </si>
  <si>
    <t>CountryRegionCode</t>
  </si>
  <si>
    <t>Group</t>
  </si>
  <si>
    <t>CostYTD</t>
  </si>
  <si>
    <t>CostLastYear</t>
  </si>
  <si>
    <t>GroupName</t>
  </si>
  <si>
    <t>StartDate</t>
  </si>
  <si>
    <t>date</t>
  </si>
  <si>
    <t>EndDate</t>
  </si>
  <si>
    <t>ProductID</t>
  </si>
  <si>
    <t>ProductNumber</t>
  </si>
  <si>
    <t>MakeFlag</t>
  </si>
  <si>
    <t>((1))</t>
  </si>
  <si>
    <t>Flag</t>
  </si>
  <si>
    <t>FinishedGoodsFlag</t>
  </si>
  <si>
    <t>Color</t>
  </si>
  <si>
    <t>SafetyStockLevel</t>
  </si>
  <si>
    <t>ReorderPoint</t>
  </si>
  <si>
    <t>StandardCost</t>
  </si>
  <si>
    <t>ListPrice</t>
  </si>
  <si>
    <t>Size</t>
  </si>
  <si>
    <t>SizeUnitMeasureCode</t>
  </si>
  <si>
    <t>WeightUnitMeasureCode</t>
  </si>
  <si>
    <t>Weight</t>
  </si>
  <si>
    <t>DaysToManufacture</t>
  </si>
  <si>
    <t>ProductLine</t>
  </si>
  <si>
    <t>Class</t>
  </si>
  <si>
    <t>Style</t>
  </si>
  <si>
    <t>ProductSubcategoryID</t>
  </si>
  <si>
    <t>ProductModelID</t>
  </si>
  <si>
    <t>SellStartDate</t>
  </si>
  <si>
    <t>SellEndDate</t>
  </si>
  <si>
    <t>DiscontinuedDate</t>
  </si>
  <si>
    <t>TotalPurchaseYTD</t>
  </si>
  <si>
    <t>DateFirstPurchase</t>
  </si>
  <si>
    <t>BirthDate</t>
  </si>
  <si>
    <t>MaritalStatus</t>
  </si>
  <si>
    <t>YearlyIncome</t>
  </si>
  <si>
    <t>Gender</t>
  </si>
  <si>
    <t>TotalChildren</t>
  </si>
  <si>
    <t>NumberChildrenAtHome</t>
  </si>
  <si>
    <t>Education</t>
  </si>
  <si>
    <t>Occupation</t>
  </si>
  <si>
    <t>HomeOwnerFlag</t>
  </si>
  <si>
    <t>NumberCarsOwned</t>
  </si>
  <si>
    <t>Name.Prefix</t>
  </si>
  <si>
    <t>Name.First</t>
  </si>
  <si>
    <t>Name.Middle</t>
  </si>
  <si>
    <t>Name.Last</t>
  </si>
  <si>
    <t>Name.Suffix</t>
  </si>
  <si>
    <t>Skills</t>
  </si>
  <si>
    <t>Addr.Type</t>
  </si>
  <si>
    <t>Addr.Loc.CountryRegion</t>
  </si>
  <si>
    <t>Addr.Loc.State</t>
  </si>
  <si>
    <t>Addr.Loc.City</t>
  </si>
  <si>
    <t>Addr.PostalCode</t>
  </si>
  <si>
    <t>EMail</t>
  </si>
  <si>
    <t>WebSite</t>
  </si>
  <si>
    <t>Emp.StartDate</t>
  </si>
  <si>
    <t>Emp.EndDate</t>
  </si>
  <si>
    <t>Emp.OrgName</t>
  </si>
  <si>
    <t>Emp.JobTitle</t>
  </si>
  <si>
    <t>Emp.Responsibility</t>
  </si>
  <si>
    <t>Emp.FunctionCategory</t>
  </si>
  <si>
    <t>Emp.IndustryCategory</t>
  </si>
  <si>
    <t>Emp.Loc.CountryRegion</t>
  </si>
  <si>
    <t>Emp.Loc.State</t>
  </si>
  <si>
    <t>Emp.Loc.City</t>
  </si>
  <si>
    <t>Edu.Level</t>
  </si>
  <si>
    <t>Edu.StartDate</t>
  </si>
  <si>
    <t>Edu.EndDate</t>
  </si>
  <si>
    <t>Edu.Degree</t>
  </si>
  <si>
    <t>Edu.Major</t>
  </si>
  <si>
    <t>Edu.Minor</t>
  </si>
  <si>
    <t>Edu.GPA</t>
  </si>
  <si>
    <t>Edu.GPAScale</t>
  </si>
  <si>
    <t>Edu.School</t>
  </si>
  <si>
    <t>Edu.Loc.CountryRegion</t>
  </si>
  <si>
    <t>Edu.Loc.State</t>
  </si>
  <si>
    <t>Edu.Loc.City</t>
  </si>
  <si>
    <t>CultureID</t>
  </si>
  <si>
    <t>Description</t>
  </si>
  <si>
    <t>Summary</t>
  </si>
  <si>
    <t>Manufacturer</t>
  </si>
  <si>
    <t>Copyright</t>
  </si>
  <si>
    <t>ProductURL</t>
  </si>
  <si>
    <t>WarrantyPeriod</t>
  </si>
  <si>
    <t>WarrantyDescription</t>
  </si>
  <si>
    <t>NoOfYears</t>
  </si>
  <si>
    <t>MaintenanceDescription</t>
  </si>
  <si>
    <t>Wheel</t>
  </si>
  <si>
    <t>Saddle</t>
  </si>
  <si>
    <t>Pedal</t>
  </si>
  <si>
    <t>BikeFrame</t>
  </si>
  <si>
    <t>Crankset</t>
  </si>
  <si>
    <t>PictureAngle</t>
  </si>
  <si>
    <t>PictureSize</t>
  </si>
  <si>
    <t>ProductPhotoID</t>
  </si>
  <si>
    <t>Material</t>
  </si>
  <si>
    <t>RiderExperience</t>
  </si>
  <si>
    <t>Instructions</t>
  </si>
  <si>
    <t>SetupHours</t>
  </si>
  <si>
    <t>MachineHours</t>
  </si>
  <si>
    <t>LaborHours</t>
  </si>
  <si>
    <t>LotSize</t>
  </si>
  <si>
    <t>Step</t>
  </si>
  <si>
    <t>TerritoryName</t>
  </si>
  <si>
    <t>TerritoryGroup</t>
  </si>
  <si>
    <t>SalesPersonID</t>
  </si>
  <si>
    <t>FullName</t>
  </si>
  <si>
    <t>StateProvinceCode</t>
  </si>
  <si>
    <t>IsOnlyStateProvinceFlag</t>
  </si>
  <si>
    <t>AnnualSales</t>
  </si>
  <si>
    <t>AnnualRevenue</t>
  </si>
  <si>
    <t>BankName</t>
  </si>
  <si>
    <t>BusinessType</t>
  </si>
  <si>
    <t>YearOpened</t>
  </si>
  <si>
    <t>Specialty</t>
  </si>
  <si>
    <t>SquareFeet</t>
  </si>
  <si>
    <t>Brands</t>
  </si>
  <si>
    <t>Internet</t>
  </si>
  <si>
    <t>NumberEmployees</t>
  </si>
  <si>
    <t>ScrapReasonID</t>
  </si>
  <si>
    <t>ShiftID</t>
  </si>
  <si>
    <t>StartTime</t>
  </si>
  <si>
    <t>time</t>
  </si>
  <si>
    <t>EndTime</t>
  </si>
  <si>
    <t>ProductCategoryID</t>
  </si>
  <si>
    <t>ShipMethodID</t>
  </si>
  <si>
    <t>ShipBase</t>
  </si>
  <si>
    <t>ShipRate</t>
  </si>
  <si>
    <t>ProductDescriptionID</t>
  </si>
  <si>
    <t>ShoppingCartItemID</t>
  </si>
  <si>
    <t>ShoppingCartID</t>
  </si>
  <si>
    <t>Quantity</t>
  </si>
  <si>
    <t>DateCreated</t>
  </si>
  <si>
    <t>DocumentNode</t>
  </si>
  <si>
    <t>hierarchyid</t>
  </si>
  <si>
    <t>DatabaseLogID</t>
  </si>
  <si>
    <t>PostTime</t>
  </si>
  <si>
    <t>DatabaseUser</t>
  </si>
  <si>
    <t>Event</t>
  </si>
  <si>
    <t>Schema</t>
  </si>
  <si>
    <t>Object</t>
  </si>
  <si>
    <t>TSQL</t>
  </si>
  <si>
    <t>XmlEvent</t>
  </si>
  <si>
    <t>Shelf</t>
  </si>
  <si>
    <t>Bin</t>
  </si>
  <si>
    <t>SpecialOfferID</t>
  </si>
  <si>
    <t>DiscountPct</t>
  </si>
  <si>
    <t>Type</t>
  </si>
  <si>
    <t>Category</t>
  </si>
  <si>
    <t>MinQty</t>
  </si>
  <si>
    <t>MaxQty</t>
  </si>
  <si>
    <t>ErrorLogID</t>
  </si>
  <si>
    <t>ErrorTime</t>
  </si>
  <si>
    <t>UserName</t>
  </si>
  <si>
    <t>ErrorNumber</t>
  </si>
  <si>
    <t>ErrorSeverity</t>
  </si>
  <si>
    <t>ErrorState</t>
  </si>
  <si>
    <t>ErrorProcedure</t>
  </si>
  <si>
    <t>ErrorLine</t>
  </si>
  <si>
    <t>ErrorMessage</t>
  </si>
  <si>
    <t>AddressID</t>
  </si>
  <si>
    <t>SpatialLocation</t>
  </si>
  <si>
    <t>geography</t>
  </si>
  <si>
    <t>CatalogDescription</t>
  </si>
  <si>
    <t>AddressTypeID</t>
  </si>
  <si>
    <t>SystemInformationID</t>
  </si>
  <si>
    <t>Database Version</t>
  </si>
  <si>
    <t>VersionDate</t>
  </si>
  <si>
    <t>BillOfMaterialsID</t>
  </si>
  <si>
    <t>ProductAssemblyID</t>
  </si>
  <si>
    <t>ComponentID</t>
  </si>
  <si>
    <t>UnitMeasureCode</t>
  </si>
  <si>
    <t>BOMLevel</t>
  </si>
  <si>
    <t>PerAssemblyQty</t>
  </si>
  <si>
    <t>((1.00))</t>
  </si>
  <si>
    <t>ThumbNailPhoto</t>
  </si>
  <si>
    <t>varbinary</t>
  </si>
  <si>
    <t>ThumbnailPhotoFileName</t>
  </si>
  <si>
    <t>LargePhoto</t>
  </si>
  <si>
    <t>LargePhotoFileName</t>
  </si>
  <si>
    <t>Primary</t>
  </si>
  <si>
    <t>TransactionID</t>
  </si>
  <si>
    <t>ReferenceOrderID</t>
  </si>
  <si>
    <t>ReferenceOrderLineID</t>
  </si>
  <si>
    <t>TransactionDate</t>
  </si>
  <si>
    <t>TransactionType</t>
  </si>
  <si>
    <t>ActualCost</t>
  </si>
  <si>
    <t>ProductReviewID</t>
  </si>
  <si>
    <t>ReviewerName</t>
  </si>
  <si>
    <t>ReviewDate</t>
  </si>
  <si>
    <t>Rating</t>
  </si>
  <si>
    <t>Comments</t>
  </si>
  <si>
    <t>AverageLeadTime</t>
  </si>
  <si>
    <t>StandardPrice</t>
  </si>
  <si>
    <t>LastReceiptCost</t>
  </si>
  <si>
    <t>LastReceiptDate</t>
  </si>
  <si>
    <t>MinOrderQty</t>
  </si>
  <si>
    <t>MaxOrderQty</t>
  </si>
  <si>
    <t>OnOrderQty</t>
  </si>
  <si>
    <t>PersonID</t>
  </si>
  <si>
    <t>ContactTypeID</t>
  </si>
  <si>
    <t>AccountNumber</t>
  </si>
  <si>
    <t>CreditRating</t>
  </si>
  <si>
    <t>PreferredVendorStatus</t>
  </si>
  <si>
    <t>ActiveFlag</t>
  </si>
  <si>
    <t>PurchasingWebServiceURL</t>
  </si>
  <si>
    <t>CurrencyCode</t>
  </si>
  <si>
    <t>WorkOrderID</t>
  </si>
  <si>
    <t>OrderQty</t>
  </si>
  <si>
    <t>StockedQty</t>
  </si>
  <si>
    <t>ScrappedQty</t>
  </si>
  <si>
    <t>DueDate</t>
  </si>
  <si>
    <t>PurchaseOrderID</t>
  </si>
  <si>
    <t>PurchaseOrderDetailID</t>
  </si>
  <si>
    <t>UnitPrice</t>
  </si>
  <si>
    <t>LineTotal</t>
  </si>
  <si>
    <t>ReceivedQty</t>
  </si>
  <si>
    <t>RejectedQty</t>
  </si>
  <si>
    <t>CardType</t>
  </si>
  <si>
    <t>CardNumber</t>
  </si>
  <si>
    <t>ExpMonth</t>
  </si>
  <si>
    <t>ExpYear</t>
  </si>
  <si>
    <t>OperationSequence</t>
  </si>
  <si>
    <t>ScheduledStartDate</t>
  </si>
  <si>
    <t>ScheduledEndDate</t>
  </si>
  <si>
    <t>ActualStartDate</t>
  </si>
  <si>
    <t>ActualEndDate</t>
  </si>
  <si>
    <t>ActualResourceHrs</t>
  </si>
  <si>
    <t>PlannedCost</t>
  </si>
  <si>
    <t>RevisionNumber</t>
  </si>
  <si>
    <t>Status</t>
  </si>
  <si>
    <t>EmployeeID</t>
  </si>
  <si>
    <t>VendorID</t>
  </si>
  <si>
    <t>OrderDate</t>
  </si>
  <si>
    <t>ShipDate</t>
  </si>
  <si>
    <t>SubTotal</t>
  </si>
  <si>
    <t>TaxAmt</t>
  </si>
  <si>
    <t>Freight</t>
  </si>
  <si>
    <t>TotalDue</t>
  </si>
  <si>
    <t>CurrencyRateID</t>
  </si>
  <si>
    <t>CurrencyRateDate</t>
  </si>
  <si>
    <t>FromCurrencyCode</t>
  </si>
  <si>
    <t>ToCurrencyCode</t>
  </si>
  <si>
    <t>AverageRate</t>
  </si>
  <si>
    <t>EndOfDayRate</t>
  </si>
  <si>
    <t>CustomerID</t>
  </si>
  <si>
    <t>StoreID</t>
  </si>
  <si>
    <t>DepartmentID</t>
  </si>
  <si>
    <t>DocumentLevel</t>
  </si>
  <si>
    <t>Owner</t>
  </si>
  <si>
    <t>FolderFlag</t>
  </si>
  <si>
    <t>FileName</t>
  </si>
  <si>
    <t>FileExtension</t>
  </si>
  <si>
    <t>Revision</t>
  </si>
  <si>
    <t>ChangeNumber</t>
  </si>
  <si>
    <t>DocumentSummary</t>
  </si>
  <si>
    <t>SalesOrderDetailID</t>
  </si>
  <si>
    <t>CarrierTrackingNumber</t>
  </si>
  <si>
    <t>UnitPriceDiscount</t>
  </si>
  <si>
    <t>((0.0))</t>
  </si>
  <si>
    <t>numeric</t>
  </si>
  <si>
    <t>EmailAddressID</t>
  </si>
  <si>
    <t>NationalIDNumber</t>
  </si>
  <si>
    <t>LoginID</t>
  </si>
  <si>
    <t>OrganizationNode</t>
  </si>
  <si>
    <t>OrganizationLevel</t>
  </si>
  <si>
    <t>HireDate</t>
  </si>
  <si>
    <t>SalariedFlag</t>
  </si>
  <si>
    <t>VacationHours</t>
  </si>
  <si>
    <t>SickLeaveHours</t>
  </si>
  <si>
    <t>CurrentFlag</t>
  </si>
  <si>
    <t>OnlineOrderFlag</t>
  </si>
  <si>
    <t>SalesOrderNumber</t>
  </si>
  <si>
    <t>PurchaseOrderNumber</t>
  </si>
  <si>
    <t>OrderNumber</t>
  </si>
  <si>
    <t>BillToAddressID</t>
  </si>
  <si>
    <t>ShipToAddressID</t>
  </si>
  <si>
    <t>CreditCardApprovalCode</t>
  </si>
  <si>
    <t>Comment</t>
  </si>
  <si>
    <t>COLUMN_NAME</t>
  </si>
  <si>
    <t>ORDINAL_POSITION</t>
  </si>
  <si>
    <t>COLUMN_DEFAULT</t>
  </si>
  <si>
    <t>IS_NULLABLE</t>
  </si>
  <si>
    <t>DATA_TYPE</t>
  </si>
  <si>
    <t>CHARACTER_MAXIMUM_LENGTH</t>
  </si>
  <si>
    <t>CHARACTER_OCTET_LENGTH</t>
  </si>
  <si>
    <t>NUMERIC_PRECISION</t>
  </si>
  <si>
    <t>NUMERIC_PRECISION_RADIX</t>
  </si>
  <si>
    <t>NUMERIC_SCALE</t>
  </si>
  <si>
    <t>DATETIME_PRECISION</t>
  </si>
  <si>
    <t>CHARACTER_SET_CATALOG</t>
  </si>
  <si>
    <t>CHARACTER_SET_NAME</t>
  </si>
  <si>
    <t>CHARACTER_SET_SCHEMA</t>
  </si>
  <si>
    <t>COLLATION_CATALOG</t>
  </si>
  <si>
    <t>COLLATION_SCHEMA</t>
  </si>
  <si>
    <t>COLLATION_NAME</t>
  </si>
  <si>
    <t>DOMAINE_CATALOG</t>
  </si>
  <si>
    <t>DOMAIN_SCHEMA</t>
  </si>
  <si>
    <t>DOMAIN_NAME</t>
  </si>
  <si>
    <t>[dbo].[AWBuildVersion]</t>
  </si>
  <si>
    <t>[dbo].[DatabaseLog]</t>
  </si>
  <si>
    <t>[dbo].[ErrorLog]</t>
  </si>
  <si>
    <t>[HumanResources].[Department]</t>
  </si>
  <si>
    <t>[HumanResources].[Employee]</t>
  </si>
  <si>
    <t>[HumanResources].[EmployeeDepartmentHistory]</t>
  </si>
  <si>
    <t>[HumanResources].[EmployeePayHistory]</t>
  </si>
  <si>
    <t>[HumanResources].[JobCandidate]</t>
  </si>
  <si>
    <t>[HumanResources].[Shift]</t>
  </si>
  <si>
    <t>[Person].[Address]</t>
  </si>
  <si>
    <t>[Person].[AddressType]</t>
  </si>
  <si>
    <t>[Person].[BusinessEntity]</t>
  </si>
  <si>
    <t>[Person].[BusinessEntityAddress]</t>
  </si>
  <si>
    <t>[Person].[BusinessEntityContact]</t>
  </si>
  <si>
    <t>[Person].[ContactType]</t>
  </si>
  <si>
    <t>[Person].[CountryRegion]</t>
  </si>
  <si>
    <t>[Person].[EmailAddress]</t>
  </si>
  <si>
    <t>[Person].[Password]</t>
  </si>
  <si>
    <t>[Person].[Person]</t>
  </si>
  <si>
    <t>[Person].[PersonPhone]</t>
  </si>
  <si>
    <t>[Person].[PhoneNumberType]</t>
  </si>
  <si>
    <t>[Person].[StateProvince]</t>
  </si>
  <si>
    <t>[Production].[BillOfMaterials]</t>
  </si>
  <si>
    <t>[Production].[Culture]</t>
  </si>
  <si>
    <t>[Production].[Document]</t>
  </si>
  <si>
    <t>[Production].[Illustration]</t>
  </si>
  <si>
    <t>[Production].[Location]</t>
  </si>
  <si>
    <t>[Production].[Product]</t>
  </si>
  <si>
    <t>[Production].[ProductCategory]</t>
  </si>
  <si>
    <t>[Production].[ProductCostHistory]</t>
  </si>
  <si>
    <t>[Production].[ProductDescription]</t>
  </si>
  <si>
    <t>[Production].[ProductDocument]</t>
  </si>
  <si>
    <t>[Production].[ProductInventory]</t>
  </si>
  <si>
    <t>[Production].[ProductListPriceHistory]</t>
  </si>
  <si>
    <t>[Production].[ProductModel]</t>
  </si>
  <si>
    <t>[Production].[ProductModelIllustration]</t>
  </si>
  <si>
    <t>[Production].[ProductModelProductDescriptionCulture]</t>
  </si>
  <si>
    <t>[Production].[ProductPhoto]</t>
  </si>
  <si>
    <t>[Production].[ProductProductPhoto]</t>
  </si>
  <si>
    <t>[Production].[ProductReview]</t>
  </si>
  <si>
    <t>[Production].[ProductSubcategory]</t>
  </si>
  <si>
    <t>[Production].[ScrapReason]</t>
  </si>
  <si>
    <t>[Production].[TransactionHistory]</t>
  </si>
  <si>
    <t>[Production].[TransactionHistoryArchive]</t>
  </si>
  <si>
    <t>[Production].[UnitMeasure]</t>
  </si>
  <si>
    <t>[Production].[WorkOrder]</t>
  </si>
  <si>
    <t>[Production].[WorkOrderRouting]</t>
  </si>
  <si>
    <t>[Purchasing].[ProductVendor]</t>
  </si>
  <si>
    <t>[Purchasing].[PurchaseOrderDetail]</t>
  </si>
  <si>
    <t>[Purchasing].[PurchaseOrderHeader]</t>
  </si>
  <si>
    <t>[Purchasing].[ShipMethod]</t>
  </si>
  <si>
    <t>[Purchasing].[Vendor]</t>
  </si>
  <si>
    <t>[Sales].[CountryRegionCurrency]</t>
  </si>
  <si>
    <t>[Sales].[CreditCard]</t>
  </si>
  <si>
    <t>[Sales].[Currency]</t>
  </si>
  <si>
    <t>[Sales].[CurrencyRate]</t>
  </si>
  <si>
    <t>[Sales].[Customer]</t>
  </si>
  <si>
    <t>[Sales].[PersonCreditCard]</t>
  </si>
  <si>
    <t>[Sales].[SalesOrderDetail]</t>
  </si>
  <si>
    <t>[Sales].[SalesOrderHeader]</t>
  </si>
  <si>
    <t>[Sales].[SalesOrderHeaderSalesReason]</t>
  </si>
  <si>
    <t>[Sales].[SalesPerson]</t>
  </si>
  <si>
    <t>[Sales].[SalesPersonQuotaHistory]</t>
  </si>
  <si>
    <t>[Sales].[SalesReason]</t>
  </si>
  <si>
    <t>[Sales].[SalesTaxRate]</t>
  </si>
  <si>
    <t>[Sales].[SalesTerritory]</t>
  </si>
  <si>
    <t>[Sales].[SalesTerritoryHistory]</t>
  </si>
  <si>
    <t>[Sales].[ShoppingCartItem]</t>
  </si>
  <si>
    <t>[Sales].[SpecialOffer]</t>
  </si>
  <si>
    <t>[Sales].[SpecialOfferProduct]</t>
  </si>
  <si>
    <t>[Sales].[Store]</t>
  </si>
  <si>
    <t>Table name</t>
  </si>
  <si>
    <t>Count</t>
  </si>
  <si>
    <t>Task number</t>
  </si>
  <si>
    <t>Progress</t>
  </si>
  <si>
    <t>Person in charge</t>
  </si>
  <si>
    <t>Perform vlookup to merge definitions from URL with right columns from excel tab COLUMNS (use this website: http://elsasoft.com/samples/sqlserver_adventureworks/SqlServer.SPRING.KATMAI.AdventureWorks/allTableColumns.htm). You will need to create a composite key with the table name and the column name first ==&gt; Make sure there is no duplicate in the data otherwise, it will lead to problem. No need to add other columns.</t>
  </si>
  <si>
    <t>FK_SalesTerritoryHistory_SalesPerson_BusinessEntityID</t>
  </si>
  <si>
    <t>FOREIGN_KEY_CONSTRAINT</t>
  </si>
  <si>
    <t>PK_PhoneNumberType_PhoneNumberTypeID</t>
  </si>
  <si>
    <t>PRIMARY_KEY_CONSTRAINT</t>
  </si>
  <si>
    <t>FK_SalesTerritoryHistory_SalesTerritory_TerritoryID</t>
  </si>
  <si>
    <t>PK_Product_ProductID</t>
  </si>
  <si>
    <t>FK_ShoppingCartItem_Product_ProductID</t>
  </si>
  <si>
    <t>PK_ProductCategory_ProductCategoryID</t>
  </si>
  <si>
    <t>FK_SpecialOfferProduct_Product_ProductID</t>
  </si>
  <si>
    <t>PK_ProductCostHistory_ProductID_StartDate</t>
  </si>
  <si>
    <t>FK_SpecialOfferProduct_SpecialOffer_SpecialOfferID</t>
  </si>
  <si>
    <t>PK_ProductDescription_ProductDescriptionID</t>
  </si>
  <si>
    <t>FK_StateProvince_CountryRegion_CountryRegionCode</t>
  </si>
  <si>
    <t>PK_ProductDocument_ProductID_DocumentNode</t>
  </si>
  <si>
    <t>FK_StateProvince_SalesTerritory_TerritoryID</t>
  </si>
  <si>
    <t>PK_ProductInventory_ProductID_LocationID</t>
  </si>
  <si>
    <t>FK_Store_BusinessEntity_BusinessEntityID</t>
  </si>
  <si>
    <t>PK_ProductListPriceHistory_ProductID_StartDate</t>
  </si>
  <si>
    <t>FK_Store_SalesPerson_SalesPersonID</t>
  </si>
  <si>
    <t>PK_ProductModel_ProductModelID</t>
  </si>
  <si>
    <t>FK_TransactionHistory_Product_ProductID</t>
  </si>
  <si>
    <t>PK_ProductModelIllustration_ProductModelID_IllustrationID</t>
  </si>
  <si>
    <t>FK_Vendor_BusinessEntity_BusinessEntityID</t>
  </si>
  <si>
    <t>PK_ProductModelProductDescriptionCulture_ProductModelID_ProductDescriptionID_CultureID</t>
  </si>
  <si>
    <t>FK_WorkOrder_Product_ProductID</t>
  </si>
  <si>
    <t>PK_ProductPhoto_ProductPhotoID</t>
  </si>
  <si>
    <t>FK_WorkOrder_ScrapReason_ScrapReasonID</t>
  </si>
  <si>
    <t>PK_ProductProductPhoto_ProductID_ProductPhotoID</t>
  </si>
  <si>
    <t>FK_WorkOrderRouting_Location_LocationID</t>
  </si>
  <si>
    <t>PK_ProductReview_ProductReviewID</t>
  </si>
  <si>
    <t>FK_WorkOrderRouting_WorkOrder_WorkOrderID</t>
  </si>
  <si>
    <t>PK_ProductSubcategory_ProductSubcategoryID</t>
  </si>
  <si>
    <t>PK_ProductVendor_ProductID_BusinessEntityID</t>
  </si>
  <si>
    <t>PK_PurchaseOrderDetail_PurchaseOrderID_PurchaseOrderDetailID</t>
  </si>
  <si>
    <t>PK_PurchaseOrderHeader_PurchaseOrderID</t>
  </si>
  <si>
    <t>PK_SalesOrderDetail_SalesOrderID_SalesOrderDetailID</t>
  </si>
  <si>
    <t>PK_SalesOrderHeader_SalesOrderID</t>
  </si>
  <si>
    <t>PK_SalesOrderHeaderSalesReason_SalesOrderID_SalesReasonID</t>
  </si>
  <si>
    <t>PK_SalesPerson_BusinessEntityID</t>
  </si>
  <si>
    <t>PK_SalesPersonQuotaHistory_BusinessEntityID_QuotaDate</t>
  </si>
  <si>
    <t>PK_SalesReason_SalesReasonID</t>
  </si>
  <si>
    <t>PK_SalesTaxRate_SalesTaxRateID</t>
  </si>
  <si>
    <t>PK_SalesTerritory_TerritoryID</t>
  </si>
  <si>
    <t>PK_SalesTerritoryHistory_BusinessEntityID_StartDate_TerritoryID</t>
  </si>
  <si>
    <t>PK_ScrapReason_ScrapReasonID</t>
  </si>
  <si>
    <t>PK_Shift_ShiftID</t>
  </si>
  <si>
    <t>PK_ShipMethod_ShipMethodID</t>
  </si>
  <si>
    <t>PK_ShoppingCartItem_ShoppingCartItemID</t>
  </si>
  <si>
    <t>PK_SpecialOffer_SpecialOfferID</t>
  </si>
  <si>
    <t>PK_SpecialOfferProduct_SpecialOfferID_ProductID</t>
  </si>
  <si>
    <t>PK_StateProvince_StateProvinceID</t>
  </si>
  <si>
    <t>PK_Store_BusinessEntityID</t>
  </si>
  <si>
    <t>PK_TransactionHistory_TransactionID</t>
  </si>
  <si>
    <t>PK_TransactionHistoryArchive_TransactionID</t>
  </si>
  <si>
    <t>PK_UnitMeasure_UnitMeasureCode</t>
  </si>
  <si>
    <t>PK_Vendor_BusinessEntityID</t>
  </si>
  <si>
    <t>PK_WorkOrder_WorkOrderID</t>
  </si>
  <si>
    <t>PK_WorkOrderRouting_WorkOrderID_ProductID_OperationSequence</t>
  </si>
  <si>
    <t>FK_Address_StateProvince_StateProvinceID</t>
  </si>
  <si>
    <t>PK_ErrorLog_ErrorLogID</t>
  </si>
  <si>
    <t>FK_BillOfMaterials_Product_ProductAssemblyID</t>
  </si>
  <si>
    <t>FK_BillOfMaterials_Product_ComponentID</t>
  </si>
  <si>
    <t>FK_BillOfMaterials_UnitMeasure_UnitMeasureCode</t>
  </si>
  <si>
    <t>FK_BusinessEntityAddress_Address_AddressID</t>
  </si>
  <si>
    <t>FK_BusinessEntityAddress_AddressType_AddressTypeID</t>
  </si>
  <si>
    <t>FK_BusinessEntityAddress_BusinessEntity_BusinessEntityID</t>
  </si>
  <si>
    <t>FK_BusinessEntityContact_Person_PersonID</t>
  </si>
  <si>
    <t>FK_BusinessEntityContact_ContactType_ContactTypeID</t>
  </si>
  <si>
    <t>FK_BusinessEntityContact_BusinessEntity_BusinessEntityID</t>
  </si>
  <si>
    <t>FK_CountryRegionCurrency_CountryRegion_CountryRegionCode</t>
  </si>
  <si>
    <t>FK_CountryRegionCurrency_Currency_CurrencyCode</t>
  </si>
  <si>
    <t>FK_CurrencyRate_Currency_FromCurrencyCode</t>
  </si>
  <si>
    <t>FK_CurrencyRate_Currency_ToCurrencyCode</t>
  </si>
  <si>
    <t>FK_Customer_Person_PersonID</t>
  </si>
  <si>
    <t>FK_Customer_Store_StoreID</t>
  </si>
  <si>
    <t>FK_Customer_SalesTerritory_TerritoryID</t>
  </si>
  <si>
    <t>FK_Document_Employee_Owner</t>
  </si>
  <si>
    <t>FK_EmailAddress_Person_BusinessEntityID</t>
  </si>
  <si>
    <t>FK_Employee_Person_BusinessEntityID</t>
  </si>
  <si>
    <t>FK_EmployeeDepartmentHistory_Department_DepartmentID</t>
  </si>
  <si>
    <t>FK_EmployeeDepartmentHistory_Employee_BusinessEntityID</t>
  </si>
  <si>
    <t>FK_EmployeeDepartmentHistory_Shift_ShiftID</t>
  </si>
  <si>
    <t>FK_EmployeePayHistory_Employee_BusinessEntityID</t>
  </si>
  <si>
    <t>FK_JobCandidate_Employee_BusinessEntityID</t>
  </si>
  <si>
    <t>FK_Password_Person_BusinessEntityID</t>
  </si>
  <si>
    <t>FK_Person_BusinessEntity_BusinessEntityID</t>
  </si>
  <si>
    <t>FK_PersonCreditCard_Person_BusinessEntityID</t>
  </si>
  <si>
    <t>FK_PersonCreditCard_CreditCard_CreditCardID</t>
  </si>
  <si>
    <t>FK_PersonPhone_Person_BusinessEntityID</t>
  </si>
  <si>
    <t>FK_PersonPhone_PhoneNumberType_PhoneNumberTypeID</t>
  </si>
  <si>
    <t>FK_Product_UnitMeasure_SizeUnitMeasureCode</t>
  </si>
  <si>
    <t>FK_Product_UnitMeasure_WeightUnitMeasureCode</t>
  </si>
  <si>
    <t>FK_Product_ProductModel_ProductModelID</t>
  </si>
  <si>
    <t>FK_Product_ProductSubcategory_ProductSubcategoryID</t>
  </si>
  <si>
    <t>FK_ProductCostHistory_Product_ProductID</t>
  </si>
  <si>
    <t>FK_ProductDocument_Product_ProductID</t>
  </si>
  <si>
    <t>FK_ProductDocument_Document_DocumentNode</t>
  </si>
  <si>
    <t>FK_ProductInventory_Location_LocationID</t>
  </si>
  <si>
    <t>FK_ProductInventory_Product_ProductID</t>
  </si>
  <si>
    <t>FK_ProductListPriceHistory_Product_ProductID</t>
  </si>
  <si>
    <t>FK_ProductModelIllustration_ProductModel_ProductModelID</t>
  </si>
  <si>
    <t>FK_ProductModelIllustration_Illustration_IllustrationID</t>
  </si>
  <si>
    <t>FK_ProductModelProductDescriptionCulture_ProductDescription_ProductDescriptionID</t>
  </si>
  <si>
    <t>FK_ProductModelProductDescriptionCulture_Culture_CultureID</t>
  </si>
  <si>
    <t>FK_ProductModelProductDescriptionCulture_ProductModel_ProductModelID</t>
  </si>
  <si>
    <t>FK_ProductProductPhoto_Product_ProductID</t>
  </si>
  <si>
    <t>PK_Address_AddressID</t>
  </si>
  <si>
    <t>FK_ProductProductPhoto_ProductPhoto_ProductPhotoID</t>
  </si>
  <si>
    <t>PK_AddressType_AddressTypeID</t>
  </si>
  <si>
    <t>FK_ProductReview_Product_ProductID</t>
  </si>
  <si>
    <t>PK_AWBuildVersion_SystemInformationID</t>
  </si>
  <si>
    <t>FK_ProductSubcategory_ProductCategory_ProductCategoryID</t>
  </si>
  <si>
    <t>PK_BillOfMaterials_BillOfMaterialsID</t>
  </si>
  <si>
    <t>FK_ProductVendor_Product_ProductID</t>
  </si>
  <si>
    <t>PK_BusinessEntity_BusinessEntityID</t>
  </si>
  <si>
    <t>FK_ProductVendor_UnitMeasure_UnitMeasureCode</t>
  </si>
  <si>
    <t>PK_BusinessEntityAddress_BusinessEntityID_AddressID_AddressTypeID</t>
  </si>
  <si>
    <t>FK_ProductVendor_Vendor_BusinessEntityID</t>
  </si>
  <si>
    <t>PK_BusinessEntityContact_BusinessEntityID_PersonID_ContactTypeID</t>
  </si>
  <si>
    <t>FK_PurchaseOrderDetail_Product_ProductID</t>
  </si>
  <si>
    <t>PK_ContactType_ContactTypeID</t>
  </si>
  <si>
    <t>FK_PurchaseOrderDetail_PurchaseOrderHeader_PurchaseOrderID</t>
  </si>
  <si>
    <t>PK_CountryRegionCurrency_CountryRegionCode_CurrencyCode</t>
  </si>
  <si>
    <t>FK_PurchaseOrderHeader_Employee_EmployeeID</t>
  </si>
  <si>
    <t>PK_CountryRegion_CountryRegionCode</t>
  </si>
  <si>
    <t>FK_PurchaseOrderHeader_Vendor_VendorID</t>
  </si>
  <si>
    <t>PK_CreditCard_CreditCardID</t>
  </si>
  <si>
    <t>FK_PurchaseOrderHeader_ShipMethod_ShipMethodID</t>
  </si>
  <si>
    <t>PK_Culture_CultureID</t>
  </si>
  <si>
    <t>FK_SalesOrderDetail_SalesOrderHeader_SalesOrderID</t>
  </si>
  <si>
    <t>PK_Currency_CurrencyCode</t>
  </si>
  <si>
    <t>FK_SalesOrderDetail_SpecialOfferProduct_SpecialOfferIDProductID</t>
  </si>
  <si>
    <t>PK_CurrencyRate_CurrencyRateID</t>
  </si>
  <si>
    <t>FK_SalesOrderHeader_Address_BillToAddressID</t>
  </si>
  <si>
    <t>PK_Customer_CustomerID</t>
  </si>
  <si>
    <t>FK_SalesOrderHeader_Address_ShipToAddressID</t>
  </si>
  <si>
    <t>PK_DatabaseLog_DatabaseLogID</t>
  </si>
  <si>
    <t>FK_SalesOrderHeader_CreditCard_CreditCardID</t>
  </si>
  <si>
    <t>PK_Department_DepartmentID</t>
  </si>
  <si>
    <t>FK_SalesOrderHeader_CurrencyRate_CurrencyRateID</t>
  </si>
  <si>
    <t>PK_Document_DocumentNode</t>
  </si>
  <si>
    <t>FK_SalesOrderHeader_Customer_CustomerID</t>
  </si>
  <si>
    <t>PK_EmailAddress_BusinessEntityID_EmailAddressID</t>
  </si>
  <si>
    <t>FK_SalesOrderHeader_SalesPerson_SalesPersonID</t>
  </si>
  <si>
    <t>PK_Employee_BusinessEntityID</t>
  </si>
  <si>
    <t>FK_SalesOrderHeader_ShipMethod_ShipMethodID</t>
  </si>
  <si>
    <t>PK_EmployeeDepartmentHistory_BusinessEntityID_StartDate_DepartmentID</t>
  </si>
  <si>
    <t>FK_SalesOrderHeader_SalesTerritory_TerritoryID</t>
  </si>
  <si>
    <t>PK_EmployeePayHistory_BusinessEntityID_RateChangeDate</t>
  </si>
  <si>
    <t>FK_SalesOrderHeaderSalesReason_SalesReason_SalesReasonID</t>
  </si>
  <si>
    <t>PK_Illustration_IllustrationID</t>
  </si>
  <si>
    <t>FK_SalesOrderHeaderSalesReason_SalesOrderHeader_SalesOrderID</t>
  </si>
  <si>
    <t>PK_JobCandidate_JobCandidateID</t>
  </si>
  <si>
    <t>FK_SalesPerson_Employee_BusinessEntityID</t>
  </si>
  <si>
    <t>PK_Location_LocationID</t>
  </si>
  <si>
    <t>FK_SalesPerson_SalesTerritory_TerritoryID</t>
  </si>
  <si>
    <t>PK_Password_BusinessEntityID</t>
  </si>
  <si>
    <t>FK_SalesPersonQuotaHistory_SalesPerson_BusinessEntityID</t>
  </si>
  <si>
    <t>PK_Person_BusinessEntityID</t>
  </si>
  <si>
    <t>FK_SalesTaxRate_StateProvince_StateProvinceID</t>
  </si>
  <si>
    <t>PK_PersonCreditCard_BusinessEntityID_CreditCardID</t>
  </si>
  <si>
    <t>FK_SalesTerritory_CountryRegion_CountryRegionCode</t>
  </si>
  <si>
    <t>PK_PersonPhone_BusinessEntityID_PhoneNumber_PhoneNumberTypeID</t>
  </si>
  <si>
    <t>NameofConstraint</t>
  </si>
  <si>
    <t>SchemaName</t>
  </si>
  <si>
    <t>TableName</t>
  </si>
  <si>
    <t>ConstraintType</t>
  </si>
  <si>
    <t>name</t>
  </si>
  <si>
    <t>nodes</t>
  </si>
  <si>
    <t>schema</t>
  </si>
  <si>
    <t>type</t>
  </si>
  <si>
    <t>node</t>
  </si>
  <si>
    <t>id</t>
  </si>
  <si>
    <t>relationship 2</t>
  </si>
  <si>
    <t>match</t>
  </si>
  <si>
    <t>n index</t>
  </si>
  <si>
    <t>relationship 1</t>
  </si>
  <si>
    <t>relationship1</t>
  </si>
  <si>
    <t>relationship2</t>
  </si>
  <si>
    <t>id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</si>
</sst>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9" fontId="0" fillId="0" borderId="0" xfId="0" applyNumberFormat="1" applyAlignment="1">
      <alignment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AB3F-8827-48A1-A80B-1C0A67894B0E}">
  <dimension ref="A1:D2"/>
  <sheetViews>
    <sheetView workbookViewId="0">
      <selection activeCell="B14" sqref="B13:B14"/>
    </sheetView>
  </sheetViews>
  <sheetFormatPr defaultColWidth="10.6640625" defaultRowHeight="14.25" x14ac:dyDescent="0.45"/>
  <cols>
    <col min="1" max="1" width="11.53125" style="1"/>
    <col min="2" max="3" width="70" style="1" customWidth="1"/>
    <col min="4" max="4" width="11.53125" style="1"/>
  </cols>
  <sheetData>
    <row r="1" spans="1:4" x14ac:dyDescent="0.45">
      <c r="A1" s="1" t="s">
        <v>558</v>
      </c>
      <c r="B1" s="1" t="s">
        <v>264</v>
      </c>
      <c r="C1" s="1" t="s">
        <v>560</v>
      </c>
      <c r="D1" s="1" t="s">
        <v>559</v>
      </c>
    </row>
    <row r="2" spans="1:4" ht="85.5" x14ac:dyDescent="0.45">
      <c r="A2" s="1">
        <v>1</v>
      </c>
      <c r="B2" s="1" t="s">
        <v>561</v>
      </c>
      <c r="D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A3A9-2E50-4458-ABCC-6A801FA9E555}">
  <dimension ref="A1:D7"/>
  <sheetViews>
    <sheetView workbookViewId="0">
      <selection activeCell="B6" sqref="B6"/>
    </sheetView>
  </sheetViews>
  <sheetFormatPr defaultColWidth="10.6640625" defaultRowHeight="14.25" x14ac:dyDescent="0.45"/>
  <cols>
    <col min="2" max="3" width="22" customWidth="1"/>
    <col min="4" max="4" width="36.33203125" bestFit="1" customWidth="1"/>
  </cols>
  <sheetData>
    <row r="1" spans="1:4" x14ac:dyDescent="0.45">
      <c r="B1" t="s">
        <v>100</v>
      </c>
      <c r="C1" t="s">
        <v>732</v>
      </c>
      <c r="D1" t="s">
        <v>730</v>
      </c>
    </row>
    <row r="2" spans="1:4" x14ac:dyDescent="0.45">
      <c r="A2">
        <v>1</v>
      </c>
      <c r="B2" t="s">
        <v>1</v>
      </c>
      <c r="C2" t="s">
        <v>731</v>
      </c>
      <c r="D2" t="str">
        <f>"merge (n"&amp;A2&amp;":"&amp;C2&amp;" {name:'"&amp;B2&amp;"'})"</f>
        <v>merge (n1:schema {name:'HumanResources'})</v>
      </c>
    </row>
    <row r="3" spans="1:4" x14ac:dyDescent="0.45">
      <c r="A3">
        <v>2</v>
      </c>
      <c r="B3" t="s">
        <v>4</v>
      </c>
      <c r="C3" t="s">
        <v>731</v>
      </c>
      <c r="D3" t="str">
        <f t="shared" ref="D3:D7" si="0">"merge (n"&amp;A3&amp;":"&amp;C3&amp;" {name:'"&amp;B3&amp;"'})"</f>
        <v>merge (n2:schema {name:'Sales'})</v>
      </c>
    </row>
    <row r="4" spans="1:4" x14ac:dyDescent="0.45">
      <c r="A4">
        <v>3</v>
      </c>
      <c r="B4" t="s">
        <v>7</v>
      </c>
      <c r="C4" t="s">
        <v>731</v>
      </c>
      <c r="D4" t="str">
        <f t="shared" si="0"/>
        <v>merge (n3:schema {name:'Production'})</v>
      </c>
    </row>
    <row r="5" spans="1:4" x14ac:dyDescent="0.45">
      <c r="A5">
        <v>4</v>
      </c>
      <c r="B5" t="s">
        <v>11</v>
      </c>
      <c r="C5" t="s">
        <v>731</v>
      </c>
      <c r="D5" t="str">
        <f t="shared" si="0"/>
        <v>merge (n4:schema {name:'Person'})</v>
      </c>
    </row>
    <row r="6" spans="1:4" x14ac:dyDescent="0.45">
      <c r="A6">
        <v>5</v>
      </c>
      <c r="B6" t="s">
        <v>42</v>
      </c>
      <c r="C6" t="s">
        <v>731</v>
      </c>
      <c r="D6" t="str">
        <f t="shared" si="0"/>
        <v>merge (n5:schema {name:'Purchasing'})</v>
      </c>
    </row>
    <row r="7" spans="1:4" x14ac:dyDescent="0.45">
      <c r="A7">
        <v>6</v>
      </c>
      <c r="B7" t="s">
        <v>52</v>
      </c>
      <c r="C7" t="s">
        <v>731</v>
      </c>
      <c r="D7" t="str">
        <f t="shared" si="0"/>
        <v>merge (n6:schema {name:'dbo'})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DE42-C315-47D7-835E-B1E83E6A482C}">
  <dimension ref="A1:J92"/>
  <sheetViews>
    <sheetView tabSelected="1" workbookViewId="0">
      <selection activeCell="E11" sqref="E11"/>
    </sheetView>
  </sheetViews>
  <sheetFormatPr defaultColWidth="10.6640625" defaultRowHeight="14.25" x14ac:dyDescent="0.45"/>
  <cols>
    <col min="1" max="1" width="17.6640625" customWidth="1"/>
    <col min="3" max="4" width="22" customWidth="1"/>
    <col min="5" max="5" width="34.53125" customWidth="1"/>
    <col min="6" max="6" width="15.796875" customWidth="1"/>
    <col min="7" max="7" width="55.265625" customWidth="1"/>
    <col min="8" max="8" width="77.9296875" customWidth="1"/>
    <col min="9" max="9" width="48.265625" customWidth="1"/>
  </cols>
  <sheetData>
    <row r="1" spans="1:10" s="3" customFormat="1" x14ac:dyDescent="0.45">
      <c r="A1" s="3" t="s">
        <v>737</v>
      </c>
      <c r="B1" s="3" t="s">
        <v>734</v>
      </c>
      <c r="C1" s="3" t="s">
        <v>99</v>
      </c>
      <c r="D1" s="3" t="s">
        <v>100</v>
      </c>
      <c r="E1" s="3" t="s">
        <v>101</v>
      </c>
      <c r="F1" s="3" t="s">
        <v>102</v>
      </c>
      <c r="G1" s="3" t="s">
        <v>733</v>
      </c>
      <c r="H1" s="3" t="s">
        <v>736</v>
      </c>
      <c r="I1" s="3" t="s">
        <v>738</v>
      </c>
      <c r="J1" s="3" t="s">
        <v>735</v>
      </c>
    </row>
    <row r="2" spans="1:10" x14ac:dyDescent="0.45">
      <c r="A2">
        <f>MATCH('TABLE-VIEW'!D2,SCHEMA!$B$2:$B$7,0)</f>
        <v>1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tr">
        <f>"merge (tv"&amp;B2&amp;":table_view {name:'"&amp;E2&amp;"',type:'"&amp;F2&amp;"'})"</f>
        <v>merge (tv1:table_view {name:'EmployeePayHistory',type:'BASE TABLE'})</v>
      </c>
      <c r="H2" t="str">
        <f>"match (tv"&amp;B2&amp;":table_view {name:'"&amp;E2&amp;"'}),(n"&amp;A2&amp;":schema {name:'"&amp;D2&amp;"'})"</f>
        <v>match (tv1:table_view {name:'EmployeePayHistory'}),(n1:schema {name:'HumanResources'})</v>
      </c>
      <c r="I2" t="str">
        <f>"merge (tv"&amp;B2&amp;")-[:PART_OF]-&gt;(n"&amp;A2&amp;")"</f>
        <v>merge (tv1)-[:PART_OF]-&gt;(n1)</v>
      </c>
      <c r="J2" t="str">
        <f>"merge (n"&amp;A2&amp;")-[:HAS_A]-&gt;(tv"&amp;B2&amp;")"</f>
        <v>merge (n1)-[:HAS_A]-&gt;(tv1)</v>
      </c>
    </row>
    <row r="3" spans="1:10" x14ac:dyDescent="0.45">
      <c r="A3">
        <f>MATCH('TABLE-VIEW'!D3,SCHEMA!$B$2:$B$7,0)</f>
        <v>2</v>
      </c>
      <c r="B3">
        <v>2</v>
      </c>
      <c r="C3" t="s">
        <v>0</v>
      </c>
      <c r="D3" t="s">
        <v>4</v>
      </c>
      <c r="E3" t="s">
        <v>5</v>
      </c>
      <c r="F3" t="s">
        <v>3</v>
      </c>
      <c r="G3" t="str">
        <f t="shared" ref="G3:G66" si="0">"merge (tv"&amp;B3&amp;":table_view {name:'"&amp;E3&amp;"',type:'"&amp;F3&amp;"'})"</f>
        <v>merge (tv2:table_view {name:'SalesOrderHeaderSalesReason',type:'BASE TABLE'})</v>
      </c>
      <c r="H3" t="str">
        <f>"match (tv"&amp;B3&amp;":table_view {name:'"&amp;E3&amp;"'}),(n"&amp;A3&amp;":schema {name:'"&amp;D3&amp;"'})"</f>
        <v>match (tv2:table_view {name:'SalesOrderHeaderSalesReason'}),(n2:schema {name:'Sales'})</v>
      </c>
      <c r="I3" t="str">
        <f>"merge (tv"&amp;B3&amp;")-[:PART_OF]-&gt;(n"&amp;A3&amp;")"</f>
        <v>merge (tv2)-[:PART_OF]-&gt;(n2)</v>
      </c>
      <c r="J3" t="str">
        <f>"merge (n"&amp;A3&amp;")-[:HAS_A]-&gt;(tv"&amp;B3&amp;")"</f>
        <v>merge (n2)-[:HAS_A]-&gt;(tv2)</v>
      </c>
    </row>
    <row r="4" spans="1:10" x14ac:dyDescent="0.45">
      <c r="A4">
        <f>MATCH('TABLE-VIEW'!D4,SCHEMA!$B$2:$B$7,0)</f>
        <v>2</v>
      </c>
      <c r="B4">
        <v>3</v>
      </c>
      <c r="C4" t="s">
        <v>0</v>
      </c>
      <c r="D4" t="s">
        <v>4</v>
      </c>
      <c r="E4" t="s">
        <v>6</v>
      </c>
      <c r="F4" t="s">
        <v>3</v>
      </c>
      <c r="G4" t="str">
        <f t="shared" si="0"/>
        <v>merge (tv3:table_view {name:'SalesPerson',type:'BASE TABLE'})</v>
      </c>
      <c r="H4" t="str">
        <f>"match (tv"&amp;B4&amp;":table_view {name:'"&amp;E4&amp;"'}),(n"&amp;A4&amp;":schema {name:'"&amp;D4&amp;"'})"</f>
        <v>match (tv3:table_view {name:'SalesPerson'}),(n2:schema {name:'Sales'})</v>
      </c>
      <c r="I4" t="str">
        <f>"merge (tv"&amp;B4&amp;")-[:PART_OF]-&gt;(n"&amp;A4&amp;")"</f>
        <v>merge (tv3)-[:PART_OF]-&gt;(n2)</v>
      </c>
      <c r="J4" t="str">
        <f>"merge (n"&amp;A4&amp;")-[:HAS_A]-&gt;(tv"&amp;B4&amp;")"</f>
        <v>merge (n2)-[:HAS_A]-&gt;(tv3)</v>
      </c>
    </row>
    <row r="5" spans="1:10" x14ac:dyDescent="0.45">
      <c r="A5">
        <f>MATCH('TABLE-VIEW'!D5,SCHEMA!$B$2:$B$7,0)</f>
        <v>3</v>
      </c>
      <c r="B5">
        <v>4</v>
      </c>
      <c r="C5" t="s">
        <v>0</v>
      </c>
      <c r="D5" t="s">
        <v>7</v>
      </c>
      <c r="E5" t="s">
        <v>8</v>
      </c>
      <c r="F5" t="s">
        <v>3</v>
      </c>
      <c r="G5" t="str">
        <f t="shared" si="0"/>
        <v>merge (tv4:table_view {name:'Illustration',type:'BASE TABLE'})</v>
      </c>
      <c r="H5" t="str">
        <f>"match (tv"&amp;B5&amp;":table_view {name:'"&amp;E5&amp;"'}),(n"&amp;A5&amp;":schema {name:'"&amp;D5&amp;"'})"</f>
        <v>match (tv4:table_view {name:'Illustration'}),(n3:schema {name:'Production'})</v>
      </c>
      <c r="I5" t="str">
        <f>"merge (tv"&amp;B5&amp;")-[:PART_OF]-&gt;(n"&amp;A5&amp;")"</f>
        <v>merge (tv4)-[:PART_OF]-&gt;(n3)</v>
      </c>
      <c r="J5" t="str">
        <f>"merge (n"&amp;A5&amp;")-[:HAS_A]-&gt;(tv"&amp;B5&amp;")"</f>
        <v>merge (n3)-[:HAS_A]-&gt;(tv4)</v>
      </c>
    </row>
    <row r="6" spans="1:10" x14ac:dyDescent="0.45">
      <c r="A6">
        <f>MATCH('TABLE-VIEW'!D6,SCHEMA!$B$2:$B$7,0)</f>
        <v>1</v>
      </c>
      <c r="B6">
        <v>5</v>
      </c>
      <c r="C6" t="s">
        <v>0</v>
      </c>
      <c r="D6" t="s">
        <v>1</v>
      </c>
      <c r="E6" t="s">
        <v>9</v>
      </c>
      <c r="F6" t="s">
        <v>3</v>
      </c>
      <c r="G6" t="str">
        <f t="shared" si="0"/>
        <v>merge (tv5:table_view {name:'JobCandidate',type:'BASE TABLE'})</v>
      </c>
      <c r="H6" t="str">
        <f>"match (tv"&amp;B6&amp;":table_view {name:'"&amp;E6&amp;"'}),(n"&amp;A6&amp;":schema {name:'"&amp;D6&amp;"'})"</f>
        <v>match (tv5:table_view {name:'JobCandidate'}),(n1:schema {name:'HumanResources'})</v>
      </c>
      <c r="I6" t="str">
        <f>"merge (tv"&amp;B6&amp;")-[:PART_OF]-&gt;(n"&amp;A6&amp;")"</f>
        <v>merge (tv5)-[:PART_OF]-&gt;(n1)</v>
      </c>
      <c r="J6" t="str">
        <f>"merge (n"&amp;A6&amp;")-[:HAS_A]-&gt;(tv"&amp;B6&amp;")"</f>
        <v>merge (n1)-[:HAS_A]-&gt;(tv5)</v>
      </c>
    </row>
    <row r="7" spans="1:10" x14ac:dyDescent="0.45">
      <c r="A7">
        <f>MATCH('TABLE-VIEW'!D7,SCHEMA!$B$2:$B$7,0)</f>
        <v>3</v>
      </c>
      <c r="B7">
        <v>6</v>
      </c>
      <c r="C7" t="s">
        <v>0</v>
      </c>
      <c r="D7" t="s">
        <v>7</v>
      </c>
      <c r="E7" t="s">
        <v>10</v>
      </c>
      <c r="F7" t="s">
        <v>3</v>
      </c>
      <c r="G7" t="str">
        <f t="shared" si="0"/>
        <v>merge (tv6:table_view {name:'Location',type:'BASE TABLE'})</v>
      </c>
      <c r="H7" t="str">
        <f>"match (tv"&amp;B7&amp;":table_view {name:'"&amp;E7&amp;"'}),(n"&amp;A7&amp;":schema {name:'"&amp;D7&amp;"'})"</f>
        <v>match (tv6:table_view {name:'Location'}),(n3:schema {name:'Production'})</v>
      </c>
      <c r="I7" t="str">
        <f>"merge (tv"&amp;B7&amp;")-[:PART_OF]-&gt;(n"&amp;A7&amp;")"</f>
        <v>merge (tv6)-[:PART_OF]-&gt;(n3)</v>
      </c>
      <c r="J7" t="str">
        <f>"merge (n"&amp;A7&amp;")-[:HAS_A]-&gt;(tv"&amp;B7&amp;")"</f>
        <v>merge (n3)-[:HAS_A]-&gt;(tv6)</v>
      </c>
    </row>
    <row r="8" spans="1:10" x14ac:dyDescent="0.45">
      <c r="A8">
        <f>MATCH('TABLE-VIEW'!D8,SCHEMA!$B$2:$B$7,0)</f>
        <v>4</v>
      </c>
      <c r="B8">
        <v>7</v>
      </c>
      <c r="C8" t="s">
        <v>0</v>
      </c>
      <c r="D8" t="s">
        <v>11</v>
      </c>
      <c r="E8" t="s">
        <v>12</v>
      </c>
      <c r="F8" t="s">
        <v>3</v>
      </c>
      <c r="G8" t="str">
        <f t="shared" si="0"/>
        <v>merge (tv7:table_view {name:'Password',type:'BASE TABLE'})</v>
      </c>
      <c r="H8" t="str">
        <f>"match (tv"&amp;B8&amp;":table_view {name:'"&amp;E8&amp;"'}),(n"&amp;A8&amp;":schema {name:'"&amp;D8&amp;"'})"</f>
        <v>match (tv7:table_view {name:'Password'}),(n4:schema {name:'Person'})</v>
      </c>
      <c r="I8" t="str">
        <f>"merge (tv"&amp;B8&amp;")-[:PART_OF]-&gt;(n"&amp;A8&amp;")"</f>
        <v>merge (tv7)-[:PART_OF]-&gt;(n4)</v>
      </c>
      <c r="J8" t="str">
        <f>"merge (n"&amp;A8&amp;")-[:HAS_A]-&gt;(tv"&amp;B8&amp;")"</f>
        <v>merge (n4)-[:HAS_A]-&gt;(tv7)</v>
      </c>
    </row>
    <row r="9" spans="1:10" x14ac:dyDescent="0.45">
      <c r="A9">
        <f>MATCH('TABLE-VIEW'!D9,SCHEMA!$B$2:$B$7,0)</f>
        <v>2</v>
      </c>
      <c r="B9">
        <v>8</v>
      </c>
      <c r="C9" t="s">
        <v>0</v>
      </c>
      <c r="D9" t="s">
        <v>4</v>
      </c>
      <c r="E9" t="s">
        <v>13</v>
      </c>
      <c r="F9" t="s">
        <v>3</v>
      </c>
      <c r="G9" t="str">
        <f t="shared" si="0"/>
        <v>merge (tv8:table_view {name:'SalesPersonQuotaHistory',type:'BASE TABLE'})</v>
      </c>
      <c r="H9" t="str">
        <f>"match (tv"&amp;B9&amp;":table_view {name:'"&amp;E9&amp;"'}),(n"&amp;A9&amp;":schema {name:'"&amp;D9&amp;"'})"</f>
        <v>match (tv8:table_view {name:'SalesPersonQuotaHistory'}),(n2:schema {name:'Sales'})</v>
      </c>
      <c r="I9" t="str">
        <f>"merge (tv"&amp;B9&amp;")-[:PART_OF]-&gt;(n"&amp;A9&amp;")"</f>
        <v>merge (tv8)-[:PART_OF]-&gt;(n2)</v>
      </c>
      <c r="J9" t="str">
        <f>"merge (n"&amp;A9&amp;")-[:HAS_A]-&gt;(tv"&amp;B9&amp;")"</f>
        <v>merge (n2)-[:HAS_A]-&gt;(tv8)</v>
      </c>
    </row>
    <row r="10" spans="1:10" x14ac:dyDescent="0.45">
      <c r="A10">
        <f>MATCH('TABLE-VIEW'!D10,SCHEMA!$B$2:$B$7,0)</f>
        <v>4</v>
      </c>
      <c r="B10">
        <v>9</v>
      </c>
      <c r="C10" t="s">
        <v>0</v>
      </c>
      <c r="D10" t="s">
        <v>11</v>
      </c>
      <c r="E10" t="s">
        <v>11</v>
      </c>
      <c r="F10" t="s">
        <v>3</v>
      </c>
      <c r="G10" t="str">
        <f t="shared" si="0"/>
        <v>merge (tv9:table_view {name:'Person',type:'BASE TABLE'})</v>
      </c>
      <c r="H10" t="str">
        <f>"match (tv"&amp;B10&amp;":table_view {name:'"&amp;E10&amp;"'}),(n"&amp;A10&amp;":schema {name:'"&amp;D10&amp;"'})"</f>
        <v>match (tv9:table_view {name:'Person'}),(n4:schema {name:'Person'})</v>
      </c>
      <c r="I10" t="str">
        <f>"merge (tv"&amp;B10&amp;")-[:PART_OF]-&gt;(n"&amp;A10&amp;")"</f>
        <v>merge (tv9)-[:PART_OF]-&gt;(n4)</v>
      </c>
      <c r="J10" t="str">
        <f>"merge (n"&amp;A10&amp;")-[:HAS_A]-&gt;(tv"&amp;B10&amp;")"</f>
        <v>merge (n4)-[:HAS_A]-&gt;(tv9)</v>
      </c>
    </row>
    <row r="11" spans="1:10" x14ac:dyDescent="0.45">
      <c r="A11">
        <f>MATCH('TABLE-VIEW'!D11,SCHEMA!$B$2:$B$7,0)</f>
        <v>2</v>
      </c>
      <c r="B11">
        <v>10</v>
      </c>
      <c r="C11" t="s">
        <v>0</v>
      </c>
      <c r="D11" t="s">
        <v>4</v>
      </c>
      <c r="E11" t="s">
        <v>14</v>
      </c>
      <c r="F11" t="s">
        <v>3</v>
      </c>
      <c r="G11" t="str">
        <f t="shared" si="0"/>
        <v>merge (tv10:table_view {name:'SalesReason',type:'BASE TABLE'})</v>
      </c>
      <c r="H11" t="str">
        <f>"match (tv"&amp;B11&amp;":table_view {name:'"&amp;E11&amp;"'}),(n"&amp;A11&amp;":schema {name:'"&amp;D11&amp;"'})"</f>
        <v>match (tv10:table_view {name:'SalesReason'}),(n2:schema {name:'Sales'})</v>
      </c>
      <c r="I11" t="str">
        <f>"merge (tv"&amp;B11&amp;")-[:PART_OF]-&gt;(n"&amp;A11&amp;")"</f>
        <v>merge (tv10)-[:PART_OF]-&gt;(n2)</v>
      </c>
      <c r="J11" t="str">
        <f>"merge (n"&amp;A11&amp;")-[:HAS_A]-&gt;(tv"&amp;B11&amp;")"</f>
        <v>merge (n2)-[:HAS_A]-&gt;(tv10)</v>
      </c>
    </row>
    <row r="12" spans="1:10" x14ac:dyDescent="0.45">
      <c r="A12">
        <f>MATCH('TABLE-VIEW'!D12,SCHEMA!$B$2:$B$7,0)</f>
        <v>2</v>
      </c>
      <c r="B12">
        <v>11</v>
      </c>
      <c r="C12" t="s">
        <v>0</v>
      </c>
      <c r="D12" t="s">
        <v>4</v>
      </c>
      <c r="E12" t="s">
        <v>15</v>
      </c>
      <c r="F12" t="s">
        <v>3</v>
      </c>
      <c r="G12" t="str">
        <f t="shared" si="0"/>
        <v>merge (tv11:table_view {name:'SalesTaxRate',type:'BASE TABLE'})</v>
      </c>
      <c r="H12" t="str">
        <f>"match (tv"&amp;B12&amp;":table_view {name:'"&amp;E12&amp;"'}),(n"&amp;A12&amp;":schema {name:'"&amp;D12&amp;"'})"</f>
        <v>match (tv11:table_view {name:'SalesTaxRate'}),(n2:schema {name:'Sales'})</v>
      </c>
      <c r="I12" t="str">
        <f>"merge (tv"&amp;B12&amp;")-[:PART_OF]-&gt;(n"&amp;A12&amp;")"</f>
        <v>merge (tv11)-[:PART_OF]-&gt;(n2)</v>
      </c>
      <c r="J12" t="str">
        <f>"merge (n"&amp;A12&amp;")-[:HAS_A]-&gt;(tv"&amp;B12&amp;")"</f>
        <v>merge (n2)-[:HAS_A]-&gt;(tv11)</v>
      </c>
    </row>
    <row r="13" spans="1:10" x14ac:dyDescent="0.45">
      <c r="A13">
        <f>MATCH('TABLE-VIEW'!D13,SCHEMA!$B$2:$B$7,0)</f>
        <v>2</v>
      </c>
      <c r="B13">
        <v>12</v>
      </c>
      <c r="C13" t="s">
        <v>0</v>
      </c>
      <c r="D13" t="s">
        <v>4</v>
      </c>
      <c r="E13" t="s">
        <v>16</v>
      </c>
      <c r="F13" t="s">
        <v>3</v>
      </c>
      <c r="G13" t="str">
        <f t="shared" si="0"/>
        <v>merge (tv12:table_view {name:'PersonCreditCard',type:'BASE TABLE'})</v>
      </c>
      <c r="H13" t="str">
        <f>"match (tv"&amp;B13&amp;":table_view {name:'"&amp;E13&amp;"'}),(n"&amp;A13&amp;":schema {name:'"&amp;D13&amp;"'})"</f>
        <v>match (tv12:table_view {name:'PersonCreditCard'}),(n2:schema {name:'Sales'})</v>
      </c>
      <c r="I13" t="str">
        <f>"merge (tv"&amp;B13&amp;")-[:PART_OF]-&gt;(n"&amp;A13&amp;")"</f>
        <v>merge (tv12)-[:PART_OF]-&gt;(n2)</v>
      </c>
      <c r="J13" t="str">
        <f>"merge (n"&amp;A13&amp;")-[:HAS_A]-&gt;(tv"&amp;B13&amp;")"</f>
        <v>merge (n2)-[:HAS_A]-&gt;(tv12)</v>
      </c>
    </row>
    <row r="14" spans="1:10" x14ac:dyDescent="0.45">
      <c r="A14">
        <f>MATCH('TABLE-VIEW'!D14,SCHEMA!$B$2:$B$7,0)</f>
        <v>4</v>
      </c>
      <c r="B14">
        <v>13</v>
      </c>
      <c r="C14" t="s">
        <v>0</v>
      </c>
      <c r="D14" t="s">
        <v>11</v>
      </c>
      <c r="E14" t="s">
        <v>17</v>
      </c>
      <c r="F14" t="s">
        <v>18</v>
      </c>
      <c r="G14" t="str">
        <f t="shared" si="0"/>
        <v>merge (tv13:table_view {name:'vAdditionalContactInfo',type:'VIEW'})</v>
      </c>
      <c r="H14" t="str">
        <f>"match (tv"&amp;B14&amp;":table_view {name:'"&amp;E14&amp;"'}),(n"&amp;A14&amp;":schema {name:'"&amp;D14&amp;"'})"</f>
        <v>match (tv13:table_view {name:'vAdditionalContactInfo'}),(n4:schema {name:'Person'})</v>
      </c>
      <c r="I14" t="str">
        <f>"merge (tv"&amp;B14&amp;")-[:PART_OF]-&gt;(n"&amp;A14&amp;")"</f>
        <v>merge (tv13)-[:PART_OF]-&gt;(n4)</v>
      </c>
      <c r="J14" t="str">
        <f>"merge (n"&amp;A14&amp;")-[:HAS_A]-&gt;(tv"&amp;B14&amp;")"</f>
        <v>merge (n4)-[:HAS_A]-&gt;(tv13)</v>
      </c>
    </row>
    <row r="15" spans="1:10" x14ac:dyDescent="0.45">
      <c r="A15">
        <f>MATCH('TABLE-VIEW'!D15,SCHEMA!$B$2:$B$7,0)</f>
        <v>4</v>
      </c>
      <c r="B15">
        <v>14</v>
      </c>
      <c r="C15" t="s">
        <v>0</v>
      </c>
      <c r="D15" t="s">
        <v>11</v>
      </c>
      <c r="E15" t="s">
        <v>19</v>
      </c>
      <c r="F15" t="s">
        <v>3</v>
      </c>
      <c r="G15" t="str">
        <f t="shared" si="0"/>
        <v>merge (tv14:table_view {name:'PersonPhone',type:'BASE TABLE'})</v>
      </c>
      <c r="H15" t="str">
        <f>"match (tv"&amp;B15&amp;":table_view {name:'"&amp;E15&amp;"'}),(n"&amp;A15&amp;":schema {name:'"&amp;D15&amp;"'})"</f>
        <v>match (tv14:table_view {name:'PersonPhone'}),(n4:schema {name:'Person'})</v>
      </c>
      <c r="I15" t="str">
        <f>"merge (tv"&amp;B15&amp;")-[:PART_OF]-&gt;(n"&amp;A15&amp;")"</f>
        <v>merge (tv14)-[:PART_OF]-&gt;(n4)</v>
      </c>
      <c r="J15" t="str">
        <f>"merge (n"&amp;A15&amp;")-[:HAS_A]-&gt;(tv"&amp;B15&amp;")"</f>
        <v>merge (n4)-[:HAS_A]-&gt;(tv14)</v>
      </c>
    </row>
    <row r="16" spans="1:10" x14ac:dyDescent="0.45">
      <c r="A16">
        <f>MATCH('TABLE-VIEW'!D16,SCHEMA!$B$2:$B$7,0)</f>
        <v>1</v>
      </c>
      <c r="B16">
        <v>15</v>
      </c>
      <c r="C16" t="s">
        <v>0</v>
      </c>
      <c r="D16" t="s">
        <v>1</v>
      </c>
      <c r="E16" t="s">
        <v>20</v>
      </c>
      <c r="F16" t="s">
        <v>18</v>
      </c>
      <c r="G16" t="str">
        <f t="shared" si="0"/>
        <v>merge (tv15:table_view {name:'vEmployee',type:'VIEW'})</v>
      </c>
      <c r="H16" t="str">
        <f>"match (tv"&amp;B16&amp;":table_view {name:'"&amp;E16&amp;"'}),(n"&amp;A16&amp;":schema {name:'"&amp;D16&amp;"'})"</f>
        <v>match (tv15:table_view {name:'vEmployee'}),(n1:schema {name:'HumanResources'})</v>
      </c>
      <c r="I16" t="str">
        <f>"merge (tv"&amp;B16&amp;")-[:PART_OF]-&gt;(n"&amp;A16&amp;")"</f>
        <v>merge (tv15)-[:PART_OF]-&gt;(n1)</v>
      </c>
      <c r="J16" t="str">
        <f>"merge (n"&amp;A16&amp;")-[:HAS_A]-&gt;(tv"&amp;B16&amp;")"</f>
        <v>merge (n1)-[:HAS_A]-&gt;(tv15)</v>
      </c>
    </row>
    <row r="17" spans="1:10" x14ac:dyDescent="0.45">
      <c r="A17">
        <f>MATCH('TABLE-VIEW'!D17,SCHEMA!$B$2:$B$7,0)</f>
        <v>2</v>
      </c>
      <c r="B17">
        <v>16</v>
      </c>
      <c r="C17" t="s">
        <v>0</v>
      </c>
      <c r="D17" t="s">
        <v>4</v>
      </c>
      <c r="E17" t="s">
        <v>21</v>
      </c>
      <c r="F17" t="s">
        <v>3</v>
      </c>
      <c r="G17" t="str">
        <f t="shared" si="0"/>
        <v>merge (tv16:table_view {name:'SalesTerritory',type:'BASE TABLE'})</v>
      </c>
      <c r="H17" t="str">
        <f>"match (tv"&amp;B17&amp;":table_view {name:'"&amp;E17&amp;"'}),(n"&amp;A17&amp;":schema {name:'"&amp;D17&amp;"'})"</f>
        <v>match (tv16:table_view {name:'SalesTerritory'}),(n2:schema {name:'Sales'})</v>
      </c>
      <c r="I17" t="str">
        <f>"merge (tv"&amp;B17&amp;")-[:PART_OF]-&gt;(n"&amp;A17&amp;")"</f>
        <v>merge (tv16)-[:PART_OF]-&gt;(n2)</v>
      </c>
      <c r="J17" t="str">
        <f>"merge (n"&amp;A17&amp;")-[:HAS_A]-&gt;(tv"&amp;B17&amp;")"</f>
        <v>merge (n2)-[:HAS_A]-&gt;(tv16)</v>
      </c>
    </row>
    <row r="18" spans="1:10" x14ac:dyDescent="0.45">
      <c r="A18">
        <f>MATCH('TABLE-VIEW'!D18,SCHEMA!$B$2:$B$7,0)</f>
        <v>1</v>
      </c>
      <c r="B18">
        <v>17</v>
      </c>
      <c r="C18" t="s">
        <v>0</v>
      </c>
      <c r="D18" t="s">
        <v>1</v>
      </c>
      <c r="E18" t="s">
        <v>22</v>
      </c>
      <c r="F18" t="s">
        <v>18</v>
      </c>
      <c r="G18" t="str">
        <f t="shared" si="0"/>
        <v>merge (tv17:table_view {name:'vEmployeeDepartment',type:'VIEW'})</v>
      </c>
      <c r="H18" t="str">
        <f>"match (tv"&amp;B18&amp;":table_view {name:'"&amp;E18&amp;"'}),(n"&amp;A18&amp;":schema {name:'"&amp;D18&amp;"'})"</f>
        <v>match (tv17:table_view {name:'vEmployeeDepartment'}),(n1:schema {name:'HumanResources'})</v>
      </c>
      <c r="I18" t="str">
        <f>"merge (tv"&amp;B18&amp;")-[:PART_OF]-&gt;(n"&amp;A18&amp;")"</f>
        <v>merge (tv17)-[:PART_OF]-&gt;(n1)</v>
      </c>
      <c r="J18" t="str">
        <f>"merge (n"&amp;A18&amp;")-[:HAS_A]-&gt;(tv"&amp;B18&amp;")"</f>
        <v>merge (n1)-[:HAS_A]-&gt;(tv17)</v>
      </c>
    </row>
    <row r="19" spans="1:10" x14ac:dyDescent="0.45">
      <c r="A19">
        <f>MATCH('TABLE-VIEW'!D19,SCHEMA!$B$2:$B$7,0)</f>
        <v>4</v>
      </c>
      <c r="B19">
        <v>18</v>
      </c>
      <c r="C19" t="s">
        <v>0</v>
      </c>
      <c r="D19" t="s">
        <v>11</v>
      </c>
      <c r="E19" t="s">
        <v>23</v>
      </c>
      <c r="F19" t="s">
        <v>3</v>
      </c>
      <c r="G19" t="str">
        <f t="shared" si="0"/>
        <v>merge (tv18:table_view {name:'PhoneNumberType',type:'BASE TABLE'})</v>
      </c>
      <c r="H19" t="str">
        <f>"match (tv"&amp;B19&amp;":table_view {name:'"&amp;E19&amp;"'}),(n"&amp;A19&amp;":schema {name:'"&amp;D19&amp;"'})"</f>
        <v>match (tv18:table_view {name:'PhoneNumberType'}),(n4:schema {name:'Person'})</v>
      </c>
      <c r="I19" t="str">
        <f>"merge (tv"&amp;B19&amp;")-[:PART_OF]-&gt;(n"&amp;A19&amp;")"</f>
        <v>merge (tv18)-[:PART_OF]-&gt;(n4)</v>
      </c>
      <c r="J19" t="str">
        <f>"merge (n"&amp;A19&amp;")-[:HAS_A]-&gt;(tv"&amp;B19&amp;")"</f>
        <v>merge (n4)-[:HAS_A]-&gt;(tv18)</v>
      </c>
    </row>
    <row r="20" spans="1:10" x14ac:dyDescent="0.45">
      <c r="A20">
        <f>MATCH('TABLE-VIEW'!D20,SCHEMA!$B$2:$B$7,0)</f>
        <v>1</v>
      </c>
      <c r="B20">
        <v>19</v>
      </c>
      <c r="C20" t="s">
        <v>0</v>
      </c>
      <c r="D20" t="s">
        <v>1</v>
      </c>
      <c r="E20" t="s">
        <v>24</v>
      </c>
      <c r="F20" t="s">
        <v>18</v>
      </c>
      <c r="G20" t="str">
        <f t="shared" si="0"/>
        <v>merge (tv19:table_view {name:'vEmployeeDepartmentHistory',type:'VIEW'})</v>
      </c>
      <c r="H20" t="str">
        <f>"match (tv"&amp;B20&amp;":table_view {name:'"&amp;E20&amp;"'}),(n"&amp;A20&amp;":schema {name:'"&amp;D20&amp;"'})"</f>
        <v>match (tv19:table_view {name:'vEmployeeDepartmentHistory'}),(n1:schema {name:'HumanResources'})</v>
      </c>
      <c r="I20" t="str">
        <f>"merge (tv"&amp;B20&amp;")-[:PART_OF]-&gt;(n"&amp;A20&amp;")"</f>
        <v>merge (tv19)-[:PART_OF]-&gt;(n1)</v>
      </c>
      <c r="J20" t="str">
        <f>"merge (n"&amp;A20&amp;")-[:HAS_A]-&gt;(tv"&amp;B20&amp;")"</f>
        <v>merge (n1)-[:HAS_A]-&gt;(tv19)</v>
      </c>
    </row>
    <row r="21" spans="1:10" x14ac:dyDescent="0.45">
      <c r="A21">
        <f>MATCH('TABLE-VIEW'!D21,SCHEMA!$B$2:$B$7,0)</f>
        <v>2</v>
      </c>
      <c r="B21">
        <v>20</v>
      </c>
      <c r="C21" t="s">
        <v>0</v>
      </c>
      <c r="D21" t="s">
        <v>4</v>
      </c>
      <c r="E21" t="s">
        <v>25</v>
      </c>
      <c r="F21" t="s">
        <v>18</v>
      </c>
      <c r="G21" t="str">
        <f t="shared" si="0"/>
        <v>merge (tv20:table_view {name:'vIndividualCustomer',type:'VIEW'})</v>
      </c>
      <c r="H21" t="str">
        <f>"match (tv"&amp;B21&amp;":table_view {name:'"&amp;E21&amp;"'}),(n"&amp;A21&amp;":schema {name:'"&amp;D21&amp;"'})"</f>
        <v>match (tv20:table_view {name:'vIndividualCustomer'}),(n2:schema {name:'Sales'})</v>
      </c>
      <c r="I21" t="str">
        <f>"merge (tv"&amp;B21&amp;")-[:PART_OF]-&gt;(n"&amp;A21&amp;")"</f>
        <v>merge (tv20)-[:PART_OF]-&gt;(n2)</v>
      </c>
      <c r="J21" t="str">
        <f>"merge (n"&amp;A21&amp;")-[:HAS_A]-&gt;(tv"&amp;B21&amp;")"</f>
        <v>merge (n2)-[:HAS_A]-&gt;(tv20)</v>
      </c>
    </row>
    <row r="22" spans="1:10" x14ac:dyDescent="0.45">
      <c r="A22">
        <f>MATCH('TABLE-VIEW'!D22,SCHEMA!$B$2:$B$7,0)</f>
        <v>3</v>
      </c>
      <c r="B22">
        <v>21</v>
      </c>
      <c r="C22" t="s">
        <v>0</v>
      </c>
      <c r="D22" t="s">
        <v>7</v>
      </c>
      <c r="E22" t="s">
        <v>26</v>
      </c>
      <c r="F22" t="s">
        <v>3</v>
      </c>
      <c r="G22" t="str">
        <f t="shared" si="0"/>
        <v>merge (tv21:table_view {name:'Product',type:'BASE TABLE'})</v>
      </c>
      <c r="H22" t="str">
        <f>"match (tv"&amp;B22&amp;":table_view {name:'"&amp;E22&amp;"'}),(n"&amp;A22&amp;":schema {name:'"&amp;D22&amp;"'})"</f>
        <v>match (tv21:table_view {name:'Product'}),(n3:schema {name:'Production'})</v>
      </c>
      <c r="I22" t="str">
        <f>"merge (tv"&amp;B22&amp;")-[:PART_OF]-&gt;(n"&amp;A22&amp;")"</f>
        <v>merge (tv21)-[:PART_OF]-&gt;(n3)</v>
      </c>
      <c r="J22" t="str">
        <f>"merge (n"&amp;A22&amp;")-[:HAS_A]-&gt;(tv"&amp;B22&amp;")"</f>
        <v>merge (n3)-[:HAS_A]-&gt;(tv21)</v>
      </c>
    </row>
    <row r="23" spans="1:10" x14ac:dyDescent="0.45">
      <c r="A23">
        <f>MATCH('TABLE-VIEW'!D23,SCHEMA!$B$2:$B$7,0)</f>
        <v>2</v>
      </c>
      <c r="B23">
        <v>22</v>
      </c>
      <c r="C23" t="s">
        <v>0</v>
      </c>
      <c r="D23" t="s">
        <v>4</v>
      </c>
      <c r="E23" t="s">
        <v>27</v>
      </c>
      <c r="F23" t="s">
        <v>18</v>
      </c>
      <c r="G23" t="str">
        <f t="shared" si="0"/>
        <v>merge (tv22:table_view {name:'vPersonDemographics',type:'VIEW'})</v>
      </c>
      <c r="H23" t="str">
        <f>"match (tv"&amp;B23&amp;":table_view {name:'"&amp;E23&amp;"'}),(n"&amp;A23&amp;":schema {name:'"&amp;D23&amp;"'})"</f>
        <v>match (tv22:table_view {name:'vPersonDemographics'}),(n2:schema {name:'Sales'})</v>
      </c>
      <c r="I23" t="str">
        <f>"merge (tv"&amp;B23&amp;")-[:PART_OF]-&gt;(n"&amp;A23&amp;")"</f>
        <v>merge (tv22)-[:PART_OF]-&gt;(n2)</v>
      </c>
      <c r="J23" t="str">
        <f>"merge (n"&amp;A23&amp;")-[:HAS_A]-&gt;(tv"&amp;B23&amp;")"</f>
        <v>merge (n2)-[:HAS_A]-&gt;(tv22)</v>
      </c>
    </row>
    <row r="24" spans="1:10" x14ac:dyDescent="0.45">
      <c r="A24">
        <f>MATCH('TABLE-VIEW'!D24,SCHEMA!$B$2:$B$7,0)</f>
        <v>1</v>
      </c>
      <c r="B24">
        <v>23</v>
      </c>
      <c r="C24" t="s">
        <v>0</v>
      </c>
      <c r="D24" t="s">
        <v>1</v>
      </c>
      <c r="E24" t="s">
        <v>28</v>
      </c>
      <c r="F24" t="s">
        <v>18</v>
      </c>
      <c r="G24" t="str">
        <f t="shared" si="0"/>
        <v>merge (tv23:table_view {name:'vJobCandidate',type:'VIEW'})</v>
      </c>
      <c r="H24" t="str">
        <f>"match (tv"&amp;B24&amp;":table_view {name:'"&amp;E24&amp;"'}),(n"&amp;A24&amp;":schema {name:'"&amp;D24&amp;"'})"</f>
        <v>match (tv23:table_view {name:'vJobCandidate'}),(n1:schema {name:'HumanResources'})</v>
      </c>
      <c r="I24" t="str">
        <f>"merge (tv"&amp;B24&amp;")-[:PART_OF]-&gt;(n"&amp;A24&amp;")"</f>
        <v>merge (tv23)-[:PART_OF]-&gt;(n1)</v>
      </c>
      <c r="J24" t="str">
        <f>"merge (n"&amp;A24&amp;")-[:HAS_A]-&gt;(tv"&amp;B24&amp;")"</f>
        <v>merge (n1)-[:HAS_A]-&gt;(tv23)</v>
      </c>
    </row>
    <row r="25" spans="1:10" x14ac:dyDescent="0.45">
      <c r="A25">
        <f>MATCH('TABLE-VIEW'!D25,SCHEMA!$B$2:$B$7,0)</f>
        <v>1</v>
      </c>
      <c r="B25">
        <v>24</v>
      </c>
      <c r="C25" t="s">
        <v>0</v>
      </c>
      <c r="D25" t="s">
        <v>1</v>
      </c>
      <c r="E25" t="s">
        <v>29</v>
      </c>
      <c r="F25" t="s">
        <v>18</v>
      </c>
      <c r="G25" t="str">
        <f t="shared" si="0"/>
        <v>merge (tv24:table_view {name:'vJobCandidateEmployment',type:'VIEW'})</v>
      </c>
      <c r="H25" t="str">
        <f>"match (tv"&amp;B25&amp;":table_view {name:'"&amp;E25&amp;"'}),(n"&amp;A25&amp;":schema {name:'"&amp;D25&amp;"'})"</f>
        <v>match (tv24:table_view {name:'vJobCandidateEmployment'}),(n1:schema {name:'HumanResources'})</v>
      </c>
      <c r="I25" t="str">
        <f>"merge (tv"&amp;B25&amp;")-[:PART_OF]-&gt;(n"&amp;A25&amp;")"</f>
        <v>merge (tv24)-[:PART_OF]-&gt;(n1)</v>
      </c>
      <c r="J25" t="str">
        <f>"merge (n"&amp;A25&amp;")-[:HAS_A]-&gt;(tv"&amp;B25&amp;")"</f>
        <v>merge (n1)-[:HAS_A]-&gt;(tv24)</v>
      </c>
    </row>
    <row r="26" spans="1:10" x14ac:dyDescent="0.45">
      <c r="A26">
        <f>MATCH('TABLE-VIEW'!D26,SCHEMA!$B$2:$B$7,0)</f>
        <v>1</v>
      </c>
      <c r="B26">
        <v>25</v>
      </c>
      <c r="C26" t="s">
        <v>0</v>
      </c>
      <c r="D26" t="s">
        <v>1</v>
      </c>
      <c r="E26" t="s">
        <v>30</v>
      </c>
      <c r="F26" t="s">
        <v>18</v>
      </c>
      <c r="G26" t="str">
        <f t="shared" si="0"/>
        <v>merge (tv25:table_view {name:'vJobCandidateEducation',type:'VIEW'})</v>
      </c>
      <c r="H26" t="str">
        <f>"match (tv"&amp;B26&amp;":table_view {name:'"&amp;E26&amp;"'}),(n"&amp;A26&amp;":schema {name:'"&amp;D26&amp;"'})"</f>
        <v>match (tv25:table_view {name:'vJobCandidateEducation'}),(n1:schema {name:'HumanResources'})</v>
      </c>
      <c r="I26" t="str">
        <f>"merge (tv"&amp;B26&amp;")-[:PART_OF]-&gt;(n"&amp;A26&amp;")"</f>
        <v>merge (tv25)-[:PART_OF]-&gt;(n1)</v>
      </c>
      <c r="J26" t="str">
        <f>"merge (n"&amp;A26&amp;")-[:HAS_A]-&gt;(tv"&amp;B26&amp;")"</f>
        <v>merge (n1)-[:HAS_A]-&gt;(tv25)</v>
      </c>
    </row>
    <row r="27" spans="1:10" x14ac:dyDescent="0.45">
      <c r="A27">
        <f>MATCH('TABLE-VIEW'!D27,SCHEMA!$B$2:$B$7,0)</f>
        <v>3</v>
      </c>
      <c r="B27">
        <v>26</v>
      </c>
      <c r="C27" t="s">
        <v>0</v>
      </c>
      <c r="D27" t="s">
        <v>7</v>
      </c>
      <c r="E27" t="s">
        <v>31</v>
      </c>
      <c r="F27" t="s">
        <v>18</v>
      </c>
      <c r="G27" t="str">
        <f t="shared" si="0"/>
        <v>merge (tv26:table_view {name:'vProductAndDescription',type:'VIEW'})</v>
      </c>
      <c r="H27" t="str">
        <f>"match (tv"&amp;B27&amp;":table_view {name:'"&amp;E27&amp;"'}),(n"&amp;A27&amp;":schema {name:'"&amp;D27&amp;"'})"</f>
        <v>match (tv26:table_view {name:'vProductAndDescription'}),(n3:schema {name:'Production'})</v>
      </c>
      <c r="I27" t="str">
        <f>"merge (tv"&amp;B27&amp;")-[:PART_OF]-&gt;(n"&amp;A27&amp;")"</f>
        <v>merge (tv26)-[:PART_OF]-&gt;(n3)</v>
      </c>
      <c r="J27" t="str">
        <f>"merge (n"&amp;A27&amp;")-[:HAS_A]-&gt;(tv"&amp;B27&amp;")"</f>
        <v>merge (n3)-[:HAS_A]-&gt;(tv26)</v>
      </c>
    </row>
    <row r="28" spans="1:10" x14ac:dyDescent="0.45">
      <c r="A28">
        <f>MATCH('TABLE-VIEW'!D28,SCHEMA!$B$2:$B$7,0)</f>
        <v>3</v>
      </c>
      <c r="B28">
        <v>27</v>
      </c>
      <c r="C28" t="s">
        <v>0</v>
      </c>
      <c r="D28" t="s">
        <v>7</v>
      </c>
      <c r="E28" t="s">
        <v>32</v>
      </c>
      <c r="F28" t="s">
        <v>18</v>
      </c>
      <c r="G28" t="str">
        <f t="shared" si="0"/>
        <v>merge (tv27:table_view {name:'vProductModelCatalogDescription',type:'VIEW'})</v>
      </c>
      <c r="H28" t="str">
        <f>"match (tv"&amp;B28&amp;":table_view {name:'"&amp;E28&amp;"'}),(n"&amp;A28&amp;":schema {name:'"&amp;D28&amp;"'})"</f>
        <v>match (tv27:table_view {name:'vProductModelCatalogDescription'}),(n3:schema {name:'Production'})</v>
      </c>
      <c r="I28" t="str">
        <f>"merge (tv"&amp;B28&amp;")-[:PART_OF]-&gt;(n"&amp;A28&amp;")"</f>
        <v>merge (tv27)-[:PART_OF]-&gt;(n3)</v>
      </c>
      <c r="J28" t="str">
        <f>"merge (n"&amp;A28&amp;")-[:HAS_A]-&gt;(tv"&amp;B28&amp;")"</f>
        <v>merge (n3)-[:HAS_A]-&gt;(tv27)</v>
      </c>
    </row>
    <row r="29" spans="1:10" x14ac:dyDescent="0.45">
      <c r="A29">
        <f>MATCH('TABLE-VIEW'!D29,SCHEMA!$B$2:$B$7,0)</f>
        <v>3</v>
      </c>
      <c r="B29">
        <v>28</v>
      </c>
      <c r="C29" t="s">
        <v>0</v>
      </c>
      <c r="D29" t="s">
        <v>7</v>
      </c>
      <c r="E29" t="s">
        <v>33</v>
      </c>
      <c r="F29" t="s">
        <v>18</v>
      </c>
      <c r="G29" t="str">
        <f t="shared" si="0"/>
        <v>merge (tv28:table_view {name:'vProductModelInstructions',type:'VIEW'})</v>
      </c>
      <c r="H29" t="str">
        <f>"match (tv"&amp;B29&amp;":table_view {name:'"&amp;E29&amp;"'}),(n"&amp;A29&amp;":schema {name:'"&amp;D29&amp;"'})"</f>
        <v>match (tv28:table_view {name:'vProductModelInstructions'}),(n3:schema {name:'Production'})</v>
      </c>
      <c r="I29" t="str">
        <f>"merge (tv"&amp;B29&amp;")-[:PART_OF]-&gt;(n"&amp;A29&amp;")"</f>
        <v>merge (tv28)-[:PART_OF]-&gt;(n3)</v>
      </c>
      <c r="J29" t="str">
        <f>"merge (n"&amp;A29&amp;")-[:HAS_A]-&gt;(tv"&amp;B29&amp;")"</f>
        <v>merge (n3)-[:HAS_A]-&gt;(tv28)</v>
      </c>
    </row>
    <row r="30" spans="1:10" x14ac:dyDescent="0.45">
      <c r="A30">
        <f>MATCH('TABLE-VIEW'!D30,SCHEMA!$B$2:$B$7,0)</f>
        <v>2</v>
      </c>
      <c r="B30">
        <v>29</v>
      </c>
      <c r="C30" t="s">
        <v>0</v>
      </c>
      <c r="D30" t="s">
        <v>4</v>
      </c>
      <c r="E30" t="s">
        <v>34</v>
      </c>
      <c r="F30" t="s">
        <v>18</v>
      </c>
      <c r="G30" t="str">
        <f t="shared" si="0"/>
        <v>merge (tv29:table_view {name:'vSalesPerson',type:'VIEW'})</v>
      </c>
      <c r="H30" t="str">
        <f>"match (tv"&amp;B30&amp;":table_view {name:'"&amp;E30&amp;"'}),(n"&amp;A30&amp;":schema {name:'"&amp;D30&amp;"'})"</f>
        <v>match (tv29:table_view {name:'vSalesPerson'}),(n2:schema {name:'Sales'})</v>
      </c>
      <c r="I30" t="str">
        <f>"merge (tv"&amp;B30&amp;")-[:PART_OF]-&gt;(n"&amp;A30&amp;")"</f>
        <v>merge (tv29)-[:PART_OF]-&gt;(n2)</v>
      </c>
      <c r="J30" t="str">
        <f>"merge (n"&amp;A30&amp;")-[:HAS_A]-&gt;(tv"&amp;B30&amp;")"</f>
        <v>merge (n2)-[:HAS_A]-&gt;(tv29)</v>
      </c>
    </row>
    <row r="31" spans="1:10" x14ac:dyDescent="0.45">
      <c r="A31">
        <f>MATCH('TABLE-VIEW'!D31,SCHEMA!$B$2:$B$7,0)</f>
        <v>2</v>
      </c>
      <c r="B31">
        <v>30</v>
      </c>
      <c r="C31" t="s">
        <v>0</v>
      </c>
      <c r="D31" t="s">
        <v>4</v>
      </c>
      <c r="E31" t="s">
        <v>35</v>
      </c>
      <c r="F31" t="s">
        <v>3</v>
      </c>
      <c r="G31" t="str">
        <f t="shared" si="0"/>
        <v>merge (tv30:table_view {name:'SalesTerritoryHistory',type:'BASE TABLE'})</v>
      </c>
      <c r="H31" t="str">
        <f>"match (tv"&amp;B31&amp;":table_view {name:'"&amp;E31&amp;"'}),(n"&amp;A31&amp;":schema {name:'"&amp;D31&amp;"'})"</f>
        <v>match (tv30:table_view {name:'SalesTerritoryHistory'}),(n2:schema {name:'Sales'})</v>
      </c>
      <c r="I31" t="str">
        <f>"merge (tv"&amp;B31&amp;")-[:PART_OF]-&gt;(n"&amp;A31&amp;")"</f>
        <v>merge (tv30)-[:PART_OF]-&gt;(n2)</v>
      </c>
      <c r="J31" t="str">
        <f>"merge (n"&amp;A31&amp;")-[:HAS_A]-&gt;(tv"&amp;B31&amp;")"</f>
        <v>merge (n2)-[:HAS_A]-&gt;(tv30)</v>
      </c>
    </row>
    <row r="32" spans="1:10" x14ac:dyDescent="0.45">
      <c r="A32">
        <f>MATCH('TABLE-VIEW'!D32,SCHEMA!$B$2:$B$7,0)</f>
        <v>2</v>
      </c>
      <c r="B32">
        <v>31</v>
      </c>
      <c r="C32" t="s">
        <v>0</v>
      </c>
      <c r="D32" t="s">
        <v>4</v>
      </c>
      <c r="E32" t="s">
        <v>36</v>
      </c>
      <c r="F32" t="s">
        <v>18</v>
      </c>
      <c r="G32" t="str">
        <f t="shared" si="0"/>
        <v>merge (tv31:table_view {name:'vSalesPersonSalesByFiscalYears',type:'VIEW'})</v>
      </c>
      <c r="H32" t="str">
        <f>"match (tv"&amp;B32&amp;":table_view {name:'"&amp;E32&amp;"'}),(n"&amp;A32&amp;":schema {name:'"&amp;D32&amp;"'})"</f>
        <v>match (tv31:table_view {name:'vSalesPersonSalesByFiscalYears'}),(n2:schema {name:'Sales'})</v>
      </c>
      <c r="I32" t="str">
        <f>"merge (tv"&amp;B32&amp;")-[:PART_OF]-&gt;(n"&amp;A32&amp;")"</f>
        <v>merge (tv31)-[:PART_OF]-&gt;(n2)</v>
      </c>
      <c r="J32" t="str">
        <f>"merge (n"&amp;A32&amp;")-[:HAS_A]-&gt;(tv"&amp;B32&amp;")"</f>
        <v>merge (n2)-[:HAS_A]-&gt;(tv31)</v>
      </c>
    </row>
    <row r="33" spans="1:10" x14ac:dyDescent="0.45">
      <c r="A33">
        <f>MATCH('TABLE-VIEW'!D33,SCHEMA!$B$2:$B$7,0)</f>
        <v>4</v>
      </c>
      <c r="B33">
        <v>32</v>
      </c>
      <c r="C33" t="s">
        <v>0</v>
      </c>
      <c r="D33" t="s">
        <v>11</v>
      </c>
      <c r="E33" t="s">
        <v>37</v>
      </c>
      <c r="F33" t="s">
        <v>18</v>
      </c>
      <c r="G33" t="str">
        <f t="shared" si="0"/>
        <v>merge (tv32:table_view {name:'vStateProvinceCountryRegion',type:'VIEW'})</v>
      </c>
      <c r="H33" t="str">
        <f>"match (tv"&amp;B33&amp;":table_view {name:'"&amp;E33&amp;"'}),(n"&amp;A33&amp;":schema {name:'"&amp;D33&amp;"'})"</f>
        <v>match (tv32:table_view {name:'vStateProvinceCountryRegion'}),(n4:schema {name:'Person'})</v>
      </c>
      <c r="I33" t="str">
        <f>"merge (tv"&amp;B33&amp;")-[:PART_OF]-&gt;(n"&amp;A33&amp;")"</f>
        <v>merge (tv32)-[:PART_OF]-&gt;(n4)</v>
      </c>
      <c r="J33" t="str">
        <f>"merge (n"&amp;A33&amp;")-[:HAS_A]-&gt;(tv"&amp;B33&amp;")"</f>
        <v>merge (n4)-[:HAS_A]-&gt;(tv32)</v>
      </c>
    </row>
    <row r="34" spans="1:10" x14ac:dyDescent="0.45">
      <c r="A34">
        <f>MATCH('TABLE-VIEW'!D34,SCHEMA!$B$2:$B$7,0)</f>
        <v>2</v>
      </c>
      <c r="B34">
        <v>33</v>
      </c>
      <c r="C34" t="s">
        <v>0</v>
      </c>
      <c r="D34" t="s">
        <v>4</v>
      </c>
      <c r="E34" t="s">
        <v>38</v>
      </c>
      <c r="F34" t="s">
        <v>18</v>
      </c>
      <c r="G34" t="str">
        <f t="shared" si="0"/>
        <v>merge (tv33:table_view {name:'vStoreWithDemographics',type:'VIEW'})</v>
      </c>
      <c r="H34" t="str">
        <f>"match (tv"&amp;B34&amp;":table_view {name:'"&amp;E34&amp;"'}),(n"&amp;A34&amp;":schema {name:'"&amp;D34&amp;"'})"</f>
        <v>match (tv33:table_view {name:'vStoreWithDemographics'}),(n2:schema {name:'Sales'})</v>
      </c>
      <c r="I34" t="str">
        <f>"merge (tv"&amp;B34&amp;")-[:PART_OF]-&gt;(n"&amp;A34&amp;")"</f>
        <v>merge (tv33)-[:PART_OF]-&gt;(n2)</v>
      </c>
      <c r="J34" t="str">
        <f>"merge (n"&amp;A34&amp;")-[:HAS_A]-&gt;(tv"&amp;B34&amp;")"</f>
        <v>merge (n2)-[:HAS_A]-&gt;(tv33)</v>
      </c>
    </row>
    <row r="35" spans="1:10" x14ac:dyDescent="0.45">
      <c r="A35">
        <f>MATCH('TABLE-VIEW'!D35,SCHEMA!$B$2:$B$7,0)</f>
        <v>2</v>
      </c>
      <c r="B35">
        <v>34</v>
      </c>
      <c r="C35" t="s">
        <v>0</v>
      </c>
      <c r="D35" t="s">
        <v>4</v>
      </c>
      <c r="E35" t="s">
        <v>39</v>
      </c>
      <c r="F35" t="s">
        <v>18</v>
      </c>
      <c r="G35" t="str">
        <f t="shared" si="0"/>
        <v>merge (tv34:table_view {name:'vStoreWithContacts',type:'VIEW'})</v>
      </c>
      <c r="H35" t="str">
        <f>"match (tv"&amp;B35&amp;":table_view {name:'"&amp;E35&amp;"'}),(n"&amp;A35&amp;":schema {name:'"&amp;D35&amp;"'})"</f>
        <v>match (tv34:table_view {name:'vStoreWithContacts'}),(n2:schema {name:'Sales'})</v>
      </c>
      <c r="I35" t="str">
        <f>"merge (tv"&amp;B35&amp;")-[:PART_OF]-&gt;(n"&amp;A35&amp;")"</f>
        <v>merge (tv34)-[:PART_OF]-&gt;(n2)</v>
      </c>
      <c r="J35" t="str">
        <f>"merge (n"&amp;A35&amp;")-[:HAS_A]-&gt;(tv"&amp;B35&amp;")"</f>
        <v>merge (n2)-[:HAS_A]-&gt;(tv34)</v>
      </c>
    </row>
    <row r="36" spans="1:10" x14ac:dyDescent="0.45">
      <c r="A36">
        <f>MATCH('TABLE-VIEW'!D36,SCHEMA!$B$2:$B$7,0)</f>
        <v>3</v>
      </c>
      <c r="B36">
        <v>35</v>
      </c>
      <c r="C36" t="s">
        <v>0</v>
      </c>
      <c r="D36" t="s">
        <v>7</v>
      </c>
      <c r="E36" t="s">
        <v>40</v>
      </c>
      <c r="F36" t="s">
        <v>3</v>
      </c>
      <c r="G36" t="str">
        <f t="shared" si="0"/>
        <v>merge (tv35:table_view {name:'ScrapReason',type:'BASE TABLE'})</v>
      </c>
      <c r="H36" t="str">
        <f>"match (tv"&amp;B36&amp;":table_view {name:'"&amp;E36&amp;"'}),(n"&amp;A36&amp;":schema {name:'"&amp;D36&amp;"'})"</f>
        <v>match (tv35:table_view {name:'ScrapReason'}),(n3:schema {name:'Production'})</v>
      </c>
      <c r="I36" t="str">
        <f>"merge (tv"&amp;B36&amp;")-[:PART_OF]-&gt;(n"&amp;A36&amp;")"</f>
        <v>merge (tv35)-[:PART_OF]-&gt;(n3)</v>
      </c>
      <c r="J36" t="str">
        <f>"merge (n"&amp;A36&amp;")-[:HAS_A]-&gt;(tv"&amp;B36&amp;")"</f>
        <v>merge (n3)-[:HAS_A]-&gt;(tv35)</v>
      </c>
    </row>
    <row r="37" spans="1:10" x14ac:dyDescent="0.45">
      <c r="A37">
        <f>MATCH('TABLE-VIEW'!D37,SCHEMA!$B$2:$B$7,0)</f>
        <v>2</v>
      </c>
      <c r="B37">
        <v>36</v>
      </c>
      <c r="C37" t="s">
        <v>0</v>
      </c>
      <c r="D37" t="s">
        <v>4</v>
      </c>
      <c r="E37" t="s">
        <v>41</v>
      </c>
      <c r="F37" t="s">
        <v>18</v>
      </c>
      <c r="G37" t="str">
        <f t="shared" si="0"/>
        <v>merge (tv36:table_view {name:'vStoreWithAddresses',type:'VIEW'})</v>
      </c>
      <c r="H37" t="str">
        <f>"match (tv"&amp;B37&amp;":table_view {name:'"&amp;E37&amp;"'}),(n"&amp;A37&amp;":schema {name:'"&amp;D37&amp;"'})"</f>
        <v>match (tv36:table_view {name:'vStoreWithAddresses'}),(n2:schema {name:'Sales'})</v>
      </c>
      <c r="I37" t="str">
        <f>"merge (tv"&amp;B37&amp;")-[:PART_OF]-&gt;(n"&amp;A37&amp;")"</f>
        <v>merge (tv36)-[:PART_OF]-&gt;(n2)</v>
      </c>
      <c r="J37" t="str">
        <f>"merge (n"&amp;A37&amp;")-[:HAS_A]-&gt;(tv"&amp;B37&amp;")"</f>
        <v>merge (n2)-[:HAS_A]-&gt;(tv36)</v>
      </c>
    </row>
    <row r="38" spans="1:10" x14ac:dyDescent="0.45">
      <c r="A38">
        <f>MATCH('TABLE-VIEW'!D38,SCHEMA!$B$2:$B$7,0)</f>
        <v>5</v>
      </c>
      <c r="B38">
        <v>37</v>
      </c>
      <c r="C38" t="s">
        <v>0</v>
      </c>
      <c r="D38" t="s">
        <v>42</v>
      </c>
      <c r="E38" t="s">
        <v>43</v>
      </c>
      <c r="F38" t="s">
        <v>18</v>
      </c>
      <c r="G38" t="str">
        <f t="shared" si="0"/>
        <v>merge (tv37:table_view {name:'vVendorWithContacts',type:'VIEW'})</v>
      </c>
      <c r="H38" t="str">
        <f>"match (tv"&amp;B38&amp;":table_view {name:'"&amp;E38&amp;"'}),(n"&amp;A38&amp;":schema {name:'"&amp;D38&amp;"'})"</f>
        <v>match (tv37:table_view {name:'vVendorWithContacts'}),(n5:schema {name:'Purchasing'})</v>
      </c>
      <c r="I38" t="str">
        <f>"merge (tv"&amp;B38&amp;")-[:PART_OF]-&gt;(n"&amp;A38&amp;")"</f>
        <v>merge (tv37)-[:PART_OF]-&gt;(n5)</v>
      </c>
      <c r="J38" t="str">
        <f>"merge (n"&amp;A38&amp;")-[:HAS_A]-&gt;(tv"&amp;B38&amp;")"</f>
        <v>merge (n5)-[:HAS_A]-&gt;(tv37)</v>
      </c>
    </row>
    <row r="39" spans="1:10" x14ac:dyDescent="0.45">
      <c r="A39">
        <f>MATCH('TABLE-VIEW'!D39,SCHEMA!$B$2:$B$7,0)</f>
        <v>1</v>
      </c>
      <c r="B39">
        <v>38</v>
      </c>
      <c r="C39" t="s">
        <v>0</v>
      </c>
      <c r="D39" t="s">
        <v>1</v>
      </c>
      <c r="E39" t="s">
        <v>44</v>
      </c>
      <c r="F39" t="s">
        <v>3</v>
      </c>
      <c r="G39" t="str">
        <f t="shared" si="0"/>
        <v>merge (tv38:table_view {name:'Shift',type:'BASE TABLE'})</v>
      </c>
      <c r="H39" t="str">
        <f>"match (tv"&amp;B39&amp;":table_view {name:'"&amp;E39&amp;"'}),(n"&amp;A39&amp;":schema {name:'"&amp;D39&amp;"'})"</f>
        <v>match (tv38:table_view {name:'Shift'}),(n1:schema {name:'HumanResources'})</v>
      </c>
      <c r="I39" t="str">
        <f>"merge (tv"&amp;B39&amp;")-[:PART_OF]-&gt;(n"&amp;A39&amp;")"</f>
        <v>merge (tv38)-[:PART_OF]-&gt;(n1)</v>
      </c>
      <c r="J39" t="str">
        <f>"merge (n"&amp;A39&amp;")-[:HAS_A]-&gt;(tv"&amp;B39&amp;")"</f>
        <v>merge (n1)-[:HAS_A]-&gt;(tv38)</v>
      </c>
    </row>
    <row r="40" spans="1:10" x14ac:dyDescent="0.45">
      <c r="A40">
        <f>MATCH('TABLE-VIEW'!D40,SCHEMA!$B$2:$B$7,0)</f>
        <v>5</v>
      </c>
      <c r="B40">
        <v>39</v>
      </c>
      <c r="C40" t="s">
        <v>0</v>
      </c>
      <c r="D40" t="s">
        <v>42</v>
      </c>
      <c r="E40" t="s">
        <v>45</v>
      </c>
      <c r="F40" t="s">
        <v>18</v>
      </c>
      <c r="G40" t="str">
        <f t="shared" si="0"/>
        <v>merge (tv39:table_view {name:'vVendorWithAddresses',type:'VIEW'})</v>
      </c>
      <c r="H40" t="str">
        <f>"match (tv"&amp;B40&amp;":table_view {name:'"&amp;E40&amp;"'}),(n"&amp;A40&amp;":schema {name:'"&amp;D40&amp;"'})"</f>
        <v>match (tv39:table_view {name:'vVendorWithAddresses'}),(n5:schema {name:'Purchasing'})</v>
      </c>
      <c r="I40" t="str">
        <f>"merge (tv"&amp;B40&amp;")-[:PART_OF]-&gt;(n"&amp;A40&amp;")"</f>
        <v>merge (tv39)-[:PART_OF]-&gt;(n5)</v>
      </c>
      <c r="J40" t="str">
        <f>"merge (n"&amp;A40&amp;")-[:HAS_A]-&gt;(tv"&amp;B40&amp;")"</f>
        <v>merge (n5)-[:HAS_A]-&gt;(tv39)</v>
      </c>
    </row>
    <row r="41" spans="1:10" x14ac:dyDescent="0.45">
      <c r="A41">
        <f>MATCH('TABLE-VIEW'!D41,SCHEMA!$B$2:$B$7,0)</f>
        <v>3</v>
      </c>
      <c r="B41">
        <v>40</v>
      </c>
      <c r="C41" t="s">
        <v>0</v>
      </c>
      <c r="D41" t="s">
        <v>7</v>
      </c>
      <c r="E41" t="s">
        <v>46</v>
      </c>
      <c r="F41" t="s">
        <v>3</v>
      </c>
      <c r="G41" t="str">
        <f t="shared" si="0"/>
        <v>merge (tv40:table_view {name:'ProductCategory',type:'BASE TABLE'})</v>
      </c>
      <c r="H41" t="str">
        <f>"match (tv"&amp;B41&amp;":table_view {name:'"&amp;E41&amp;"'}),(n"&amp;A41&amp;":schema {name:'"&amp;D41&amp;"'})"</f>
        <v>match (tv40:table_view {name:'ProductCategory'}),(n3:schema {name:'Production'})</v>
      </c>
      <c r="I41" t="str">
        <f>"merge (tv"&amp;B41&amp;")-[:PART_OF]-&gt;(n"&amp;A41&amp;")"</f>
        <v>merge (tv40)-[:PART_OF]-&gt;(n3)</v>
      </c>
      <c r="J41" t="str">
        <f>"merge (n"&amp;A41&amp;")-[:HAS_A]-&gt;(tv"&amp;B41&amp;")"</f>
        <v>merge (n3)-[:HAS_A]-&gt;(tv40)</v>
      </c>
    </row>
    <row r="42" spans="1:10" x14ac:dyDescent="0.45">
      <c r="A42">
        <f>MATCH('TABLE-VIEW'!D42,SCHEMA!$B$2:$B$7,0)</f>
        <v>5</v>
      </c>
      <c r="B42">
        <v>41</v>
      </c>
      <c r="C42" t="s">
        <v>0</v>
      </c>
      <c r="D42" t="s">
        <v>42</v>
      </c>
      <c r="E42" t="s">
        <v>47</v>
      </c>
      <c r="F42" t="s">
        <v>3</v>
      </c>
      <c r="G42" t="str">
        <f t="shared" si="0"/>
        <v>merge (tv41:table_view {name:'ShipMethod',type:'BASE TABLE'})</v>
      </c>
      <c r="H42" t="str">
        <f>"match (tv"&amp;B42&amp;":table_view {name:'"&amp;E42&amp;"'}),(n"&amp;A42&amp;":schema {name:'"&amp;D42&amp;"'})"</f>
        <v>match (tv41:table_view {name:'ShipMethod'}),(n5:schema {name:'Purchasing'})</v>
      </c>
      <c r="I42" t="str">
        <f>"merge (tv"&amp;B42&amp;")-[:PART_OF]-&gt;(n"&amp;A42&amp;")"</f>
        <v>merge (tv41)-[:PART_OF]-&gt;(n5)</v>
      </c>
      <c r="J42" t="str">
        <f>"merge (n"&amp;A42&amp;")-[:HAS_A]-&gt;(tv"&amp;B42&amp;")"</f>
        <v>merge (n5)-[:HAS_A]-&gt;(tv41)</v>
      </c>
    </row>
    <row r="43" spans="1:10" x14ac:dyDescent="0.45">
      <c r="A43">
        <f>MATCH('TABLE-VIEW'!D43,SCHEMA!$B$2:$B$7,0)</f>
        <v>3</v>
      </c>
      <c r="B43">
        <v>42</v>
      </c>
      <c r="C43" t="s">
        <v>0</v>
      </c>
      <c r="D43" t="s">
        <v>7</v>
      </c>
      <c r="E43" t="s">
        <v>48</v>
      </c>
      <c r="F43" t="s">
        <v>3</v>
      </c>
      <c r="G43" t="str">
        <f t="shared" si="0"/>
        <v>merge (tv42:table_view {name:'ProductCostHistory',type:'BASE TABLE'})</v>
      </c>
      <c r="H43" t="str">
        <f>"match (tv"&amp;B43&amp;":table_view {name:'"&amp;E43&amp;"'}),(n"&amp;A43&amp;":schema {name:'"&amp;D43&amp;"'})"</f>
        <v>match (tv42:table_view {name:'ProductCostHistory'}),(n3:schema {name:'Production'})</v>
      </c>
      <c r="I43" t="str">
        <f>"merge (tv"&amp;B43&amp;")-[:PART_OF]-&gt;(n"&amp;A43&amp;")"</f>
        <v>merge (tv42)-[:PART_OF]-&gt;(n3)</v>
      </c>
      <c r="J43" t="str">
        <f>"merge (n"&amp;A43&amp;")-[:HAS_A]-&gt;(tv"&amp;B43&amp;")"</f>
        <v>merge (n3)-[:HAS_A]-&gt;(tv42)</v>
      </c>
    </row>
    <row r="44" spans="1:10" x14ac:dyDescent="0.45">
      <c r="A44">
        <f>MATCH('TABLE-VIEW'!D44,SCHEMA!$B$2:$B$7,0)</f>
        <v>3</v>
      </c>
      <c r="B44">
        <v>43</v>
      </c>
      <c r="C44" t="s">
        <v>0</v>
      </c>
      <c r="D44" t="s">
        <v>7</v>
      </c>
      <c r="E44" t="s">
        <v>49</v>
      </c>
      <c r="F44" t="s">
        <v>3</v>
      </c>
      <c r="G44" t="str">
        <f t="shared" si="0"/>
        <v>merge (tv43:table_view {name:'ProductDescription',type:'BASE TABLE'})</v>
      </c>
      <c r="H44" t="str">
        <f>"match (tv"&amp;B44&amp;":table_view {name:'"&amp;E44&amp;"'}),(n"&amp;A44&amp;":schema {name:'"&amp;D44&amp;"'})"</f>
        <v>match (tv43:table_view {name:'ProductDescription'}),(n3:schema {name:'Production'})</v>
      </c>
      <c r="I44" t="str">
        <f>"merge (tv"&amp;B44&amp;")-[:PART_OF]-&gt;(n"&amp;A44&amp;")"</f>
        <v>merge (tv43)-[:PART_OF]-&gt;(n3)</v>
      </c>
      <c r="J44" t="str">
        <f>"merge (n"&amp;A44&amp;")-[:HAS_A]-&gt;(tv"&amp;B44&amp;")"</f>
        <v>merge (n3)-[:HAS_A]-&gt;(tv43)</v>
      </c>
    </row>
    <row r="45" spans="1:10" x14ac:dyDescent="0.45">
      <c r="A45">
        <f>MATCH('TABLE-VIEW'!D45,SCHEMA!$B$2:$B$7,0)</f>
        <v>2</v>
      </c>
      <c r="B45">
        <v>44</v>
      </c>
      <c r="C45" t="s">
        <v>0</v>
      </c>
      <c r="D45" t="s">
        <v>4</v>
      </c>
      <c r="E45" t="s">
        <v>50</v>
      </c>
      <c r="F45" t="s">
        <v>3</v>
      </c>
      <c r="G45" t="str">
        <f t="shared" si="0"/>
        <v>merge (tv44:table_view {name:'ShoppingCartItem',type:'BASE TABLE'})</v>
      </c>
      <c r="H45" t="str">
        <f>"match (tv"&amp;B45&amp;":table_view {name:'"&amp;E45&amp;"'}),(n"&amp;A45&amp;":schema {name:'"&amp;D45&amp;"'})"</f>
        <v>match (tv44:table_view {name:'ShoppingCartItem'}),(n2:schema {name:'Sales'})</v>
      </c>
      <c r="I45" t="str">
        <f>"merge (tv"&amp;B45&amp;")-[:PART_OF]-&gt;(n"&amp;A45&amp;")"</f>
        <v>merge (tv44)-[:PART_OF]-&gt;(n2)</v>
      </c>
      <c r="J45" t="str">
        <f>"merge (n"&amp;A45&amp;")-[:HAS_A]-&gt;(tv"&amp;B45&amp;")"</f>
        <v>merge (n2)-[:HAS_A]-&gt;(tv44)</v>
      </c>
    </row>
    <row r="46" spans="1:10" x14ac:dyDescent="0.45">
      <c r="A46">
        <f>MATCH('TABLE-VIEW'!D46,SCHEMA!$B$2:$B$7,0)</f>
        <v>3</v>
      </c>
      <c r="B46">
        <v>45</v>
      </c>
      <c r="C46" t="s">
        <v>0</v>
      </c>
      <c r="D46" t="s">
        <v>7</v>
      </c>
      <c r="E46" t="s">
        <v>51</v>
      </c>
      <c r="F46" t="s">
        <v>3</v>
      </c>
      <c r="G46" t="str">
        <f t="shared" si="0"/>
        <v>merge (tv45:table_view {name:'ProductDocument',type:'BASE TABLE'})</v>
      </c>
      <c r="H46" t="str">
        <f>"match (tv"&amp;B46&amp;":table_view {name:'"&amp;E46&amp;"'}),(n"&amp;A46&amp;":schema {name:'"&amp;D46&amp;"'})"</f>
        <v>match (tv45:table_view {name:'ProductDocument'}),(n3:schema {name:'Production'})</v>
      </c>
      <c r="I46" t="str">
        <f>"merge (tv"&amp;B46&amp;")-[:PART_OF]-&gt;(n"&amp;A46&amp;")"</f>
        <v>merge (tv45)-[:PART_OF]-&gt;(n3)</v>
      </c>
      <c r="J46" t="str">
        <f>"merge (n"&amp;A46&amp;")-[:HAS_A]-&gt;(tv"&amp;B46&amp;")"</f>
        <v>merge (n3)-[:HAS_A]-&gt;(tv45)</v>
      </c>
    </row>
    <row r="47" spans="1:10" x14ac:dyDescent="0.45">
      <c r="A47">
        <f>MATCH('TABLE-VIEW'!D47,SCHEMA!$B$2:$B$7,0)</f>
        <v>6</v>
      </c>
      <c r="B47">
        <v>46</v>
      </c>
      <c r="C47" t="s">
        <v>0</v>
      </c>
      <c r="D47" t="s">
        <v>52</v>
      </c>
      <c r="E47" t="s">
        <v>53</v>
      </c>
      <c r="F47" t="s">
        <v>3</v>
      </c>
      <c r="G47" t="str">
        <f t="shared" si="0"/>
        <v>merge (tv46:table_view {name:'DatabaseLog',type:'BASE TABLE'})</v>
      </c>
      <c r="H47" t="str">
        <f>"match (tv"&amp;B47&amp;":table_view {name:'"&amp;E47&amp;"'}),(n"&amp;A47&amp;":schema {name:'"&amp;D47&amp;"'})"</f>
        <v>match (tv46:table_view {name:'DatabaseLog'}),(n6:schema {name:'dbo'})</v>
      </c>
      <c r="I47" t="str">
        <f>"merge (tv"&amp;B47&amp;")-[:PART_OF]-&gt;(n"&amp;A47&amp;")"</f>
        <v>merge (tv46)-[:PART_OF]-&gt;(n6)</v>
      </c>
      <c r="J47" t="str">
        <f>"merge (n"&amp;A47&amp;")-[:HAS_A]-&gt;(tv"&amp;B47&amp;")"</f>
        <v>merge (n6)-[:HAS_A]-&gt;(tv46)</v>
      </c>
    </row>
    <row r="48" spans="1:10" x14ac:dyDescent="0.45">
      <c r="A48">
        <f>MATCH('TABLE-VIEW'!D48,SCHEMA!$B$2:$B$7,0)</f>
        <v>3</v>
      </c>
      <c r="B48">
        <v>47</v>
      </c>
      <c r="C48" t="s">
        <v>0</v>
      </c>
      <c r="D48" t="s">
        <v>7</v>
      </c>
      <c r="E48" t="s">
        <v>54</v>
      </c>
      <c r="F48" t="s">
        <v>3</v>
      </c>
      <c r="G48" t="str">
        <f t="shared" si="0"/>
        <v>merge (tv47:table_view {name:'ProductInventory',type:'BASE TABLE'})</v>
      </c>
      <c r="H48" t="str">
        <f>"match (tv"&amp;B48&amp;":table_view {name:'"&amp;E48&amp;"'}),(n"&amp;A48&amp;":schema {name:'"&amp;D48&amp;"'})"</f>
        <v>match (tv47:table_view {name:'ProductInventory'}),(n3:schema {name:'Production'})</v>
      </c>
      <c r="I48" t="str">
        <f>"merge (tv"&amp;B48&amp;")-[:PART_OF]-&gt;(n"&amp;A48&amp;")"</f>
        <v>merge (tv47)-[:PART_OF]-&gt;(n3)</v>
      </c>
      <c r="J48" t="str">
        <f>"merge (n"&amp;A48&amp;")-[:HAS_A]-&gt;(tv"&amp;B48&amp;")"</f>
        <v>merge (n3)-[:HAS_A]-&gt;(tv47)</v>
      </c>
    </row>
    <row r="49" spans="1:10" x14ac:dyDescent="0.45">
      <c r="A49">
        <f>MATCH('TABLE-VIEW'!D49,SCHEMA!$B$2:$B$7,0)</f>
        <v>2</v>
      </c>
      <c r="B49">
        <v>48</v>
      </c>
      <c r="C49" t="s">
        <v>0</v>
      </c>
      <c r="D49" t="s">
        <v>4</v>
      </c>
      <c r="E49" t="s">
        <v>55</v>
      </c>
      <c r="F49" t="s">
        <v>3</v>
      </c>
      <c r="G49" t="str">
        <f t="shared" si="0"/>
        <v>merge (tv48:table_view {name:'SpecialOffer',type:'BASE TABLE'})</v>
      </c>
      <c r="H49" t="str">
        <f>"match (tv"&amp;B49&amp;":table_view {name:'"&amp;E49&amp;"'}),(n"&amp;A49&amp;":schema {name:'"&amp;D49&amp;"'})"</f>
        <v>match (tv48:table_view {name:'SpecialOffer'}),(n2:schema {name:'Sales'})</v>
      </c>
      <c r="I49" t="str">
        <f>"merge (tv"&amp;B49&amp;")-[:PART_OF]-&gt;(n"&amp;A49&amp;")"</f>
        <v>merge (tv48)-[:PART_OF]-&gt;(n2)</v>
      </c>
      <c r="J49" t="str">
        <f>"merge (n"&amp;A49&amp;")-[:HAS_A]-&gt;(tv"&amp;B49&amp;")"</f>
        <v>merge (n2)-[:HAS_A]-&gt;(tv48)</v>
      </c>
    </row>
    <row r="50" spans="1:10" x14ac:dyDescent="0.45">
      <c r="A50">
        <f>MATCH('TABLE-VIEW'!D50,SCHEMA!$B$2:$B$7,0)</f>
        <v>6</v>
      </c>
      <c r="B50">
        <v>49</v>
      </c>
      <c r="C50" t="s">
        <v>0</v>
      </c>
      <c r="D50" t="s">
        <v>52</v>
      </c>
      <c r="E50" t="s">
        <v>56</v>
      </c>
      <c r="F50" t="s">
        <v>3</v>
      </c>
      <c r="G50" t="str">
        <f t="shared" si="0"/>
        <v>merge (tv49:table_view {name:'ErrorLog',type:'BASE TABLE'})</v>
      </c>
      <c r="H50" t="str">
        <f>"match (tv"&amp;B50&amp;":table_view {name:'"&amp;E50&amp;"'}),(n"&amp;A50&amp;":schema {name:'"&amp;D50&amp;"'})"</f>
        <v>match (tv49:table_view {name:'ErrorLog'}),(n6:schema {name:'dbo'})</v>
      </c>
      <c r="I50" t="str">
        <f>"merge (tv"&amp;B50&amp;")-[:PART_OF]-&gt;(n"&amp;A50&amp;")"</f>
        <v>merge (tv49)-[:PART_OF]-&gt;(n6)</v>
      </c>
      <c r="J50" t="str">
        <f>"merge (n"&amp;A50&amp;")-[:HAS_A]-&gt;(tv"&amp;B50&amp;")"</f>
        <v>merge (n6)-[:HAS_A]-&gt;(tv49)</v>
      </c>
    </row>
    <row r="51" spans="1:10" x14ac:dyDescent="0.45">
      <c r="A51">
        <f>MATCH('TABLE-VIEW'!D51,SCHEMA!$B$2:$B$7,0)</f>
        <v>3</v>
      </c>
      <c r="B51">
        <v>50</v>
      </c>
      <c r="C51" t="s">
        <v>0</v>
      </c>
      <c r="D51" t="s">
        <v>7</v>
      </c>
      <c r="E51" t="s">
        <v>57</v>
      </c>
      <c r="F51" t="s">
        <v>3</v>
      </c>
      <c r="G51" t="str">
        <f t="shared" si="0"/>
        <v>merge (tv50:table_view {name:'ProductListPriceHistory',type:'BASE TABLE'})</v>
      </c>
      <c r="H51" t="str">
        <f>"match (tv"&amp;B51&amp;":table_view {name:'"&amp;E51&amp;"'}),(n"&amp;A51&amp;":schema {name:'"&amp;D51&amp;"'})"</f>
        <v>match (tv50:table_view {name:'ProductListPriceHistory'}),(n3:schema {name:'Production'})</v>
      </c>
      <c r="I51" t="str">
        <f>"merge (tv"&amp;B51&amp;")-[:PART_OF]-&gt;(n"&amp;A51&amp;")"</f>
        <v>merge (tv50)-[:PART_OF]-&gt;(n3)</v>
      </c>
      <c r="J51" t="str">
        <f>"merge (n"&amp;A51&amp;")-[:HAS_A]-&gt;(tv"&amp;B51&amp;")"</f>
        <v>merge (n3)-[:HAS_A]-&gt;(tv50)</v>
      </c>
    </row>
    <row r="52" spans="1:10" x14ac:dyDescent="0.45">
      <c r="A52">
        <f>MATCH('TABLE-VIEW'!D52,SCHEMA!$B$2:$B$7,0)</f>
        <v>4</v>
      </c>
      <c r="B52">
        <v>51</v>
      </c>
      <c r="C52" t="s">
        <v>0</v>
      </c>
      <c r="D52" t="s">
        <v>11</v>
      </c>
      <c r="E52" t="s">
        <v>58</v>
      </c>
      <c r="F52" t="s">
        <v>3</v>
      </c>
      <c r="G52" t="str">
        <f t="shared" si="0"/>
        <v>merge (tv51:table_view {name:'Address',type:'BASE TABLE'})</v>
      </c>
      <c r="H52" t="str">
        <f>"match (tv"&amp;B52&amp;":table_view {name:'"&amp;E52&amp;"'}),(n"&amp;A52&amp;":schema {name:'"&amp;D52&amp;"'})"</f>
        <v>match (tv51:table_view {name:'Address'}),(n4:schema {name:'Person'})</v>
      </c>
      <c r="I52" t="str">
        <f>"merge (tv"&amp;B52&amp;")-[:PART_OF]-&gt;(n"&amp;A52&amp;")"</f>
        <v>merge (tv51)-[:PART_OF]-&gt;(n4)</v>
      </c>
      <c r="J52" t="str">
        <f>"merge (n"&amp;A52&amp;")-[:HAS_A]-&gt;(tv"&amp;B52&amp;")"</f>
        <v>merge (n4)-[:HAS_A]-&gt;(tv51)</v>
      </c>
    </row>
    <row r="53" spans="1:10" x14ac:dyDescent="0.45">
      <c r="A53">
        <f>MATCH('TABLE-VIEW'!D53,SCHEMA!$B$2:$B$7,0)</f>
        <v>2</v>
      </c>
      <c r="B53">
        <v>52</v>
      </c>
      <c r="C53" t="s">
        <v>0</v>
      </c>
      <c r="D53" t="s">
        <v>4</v>
      </c>
      <c r="E53" t="s">
        <v>59</v>
      </c>
      <c r="F53" t="s">
        <v>3</v>
      </c>
      <c r="G53" t="str">
        <f t="shared" si="0"/>
        <v>merge (tv52:table_view {name:'SpecialOfferProduct',type:'BASE TABLE'})</v>
      </c>
      <c r="H53" t="str">
        <f>"match (tv"&amp;B53&amp;":table_view {name:'"&amp;E53&amp;"'}),(n"&amp;A53&amp;":schema {name:'"&amp;D53&amp;"'})"</f>
        <v>match (tv52:table_view {name:'SpecialOfferProduct'}),(n2:schema {name:'Sales'})</v>
      </c>
      <c r="I53" t="str">
        <f>"merge (tv"&amp;B53&amp;")-[:PART_OF]-&gt;(n"&amp;A53&amp;")"</f>
        <v>merge (tv52)-[:PART_OF]-&gt;(n2)</v>
      </c>
      <c r="J53" t="str">
        <f>"merge (n"&amp;A53&amp;")-[:HAS_A]-&gt;(tv"&amp;B53&amp;")"</f>
        <v>merge (n2)-[:HAS_A]-&gt;(tv52)</v>
      </c>
    </row>
    <row r="54" spans="1:10" x14ac:dyDescent="0.45">
      <c r="A54">
        <f>MATCH('TABLE-VIEW'!D54,SCHEMA!$B$2:$B$7,0)</f>
        <v>3</v>
      </c>
      <c r="B54">
        <v>53</v>
      </c>
      <c r="C54" t="s">
        <v>0</v>
      </c>
      <c r="D54" t="s">
        <v>7</v>
      </c>
      <c r="E54" t="s">
        <v>60</v>
      </c>
      <c r="F54" t="s">
        <v>3</v>
      </c>
      <c r="G54" t="str">
        <f t="shared" si="0"/>
        <v>merge (tv53:table_view {name:'ProductModel',type:'BASE TABLE'})</v>
      </c>
      <c r="H54" t="str">
        <f>"match (tv"&amp;B54&amp;":table_view {name:'"&amp;E54&amp;"'}),(n"&amp;A54&amp;":schema {name:'"&amp;D54&amp;"'})"</f>
        <v>match (tv53:table_view {name:'ProductModel'}),(n3:schema {name:'Production'})</v>
      </c>
      <c r="I54" t="str">
        <f>"merge (tv"&amp;B54&amp;")-[:PART_OF]-&gt;(n"&amp;A54&amp;")"</f>
        <v>merge (tv53)-[:PART_OF]-&gt;(n3)</v>
      </c>
      <c r="J54" t="str">
        <f>"merge (n"&amp;A54&amp;")-[:HAS_A]-&gt;(tv"&amp;B54&amp;")"</f>
        <v>merge (n3)-[:HAS_A]-&gt;(tv53)</v>
      </c>
    </row>
    <row r="55" spans="1:10" x14ac:dyDescent="0.45">
      <c r="A55">
        <f>MATCH('TABLE-VIEW'!D55,SCHEMA!$B$2:$B$7,0)</f>
        <v>4</v>
      </c>
      <c r="B55">
        <v>54</v>
      </c>
      <c r="C55" t="s">
        <v>0</v>
      </c>
      <c r="D55" t="s">
        <v>11</v>
      </c>
      <c r="E55" t="s">
        <v>61</v>
      </c>
      <c r="F55" t="s">
        <v>3</v>
      </c>
      <c r="G55" t="str">
        <f t="shared" si="0"/>
        <v>merge (tv54:table_view {name:'AddressType',type:'BASE TABLE'})</v>
      </c>
      <c r="H55" t="str">
        <f>"match (tv"&amp;B55&amp;":table_view {name:'"&amp;E55&amp;"'}),(n"&amp;A55&amp;":schema {name:'"&amp;D55&amp;"'})"</f>
        <v>match (tv54:table_view {name:'AddressType'}),(n4:schema {name:'Person'})</v>
      </c>
      <c r="I55" t="str">
        <f>"merge (tv"&amp;B55&amp;")-[:PART_OF]-&gt;(n"&amp;A55&amp;")"</f>
        <v>merge (tv54)-[:PART_OF]-&gt;(n4)</v>
      </c>
      <c r="J55" t="str">
        <f>"merge (n"&amp;A55&amp;")-[:HAS_A]-&gt;(tv"&amp;B55&amp;")"</f>
        <v>merge (n4)-[:HAS_A]-&gt;(tv54)</v>
      </c>
    </row>
    <row r="56" spans="1:10" x14ac:dyDescent="0.45">
      <c r="A56">
        <f>MATCH('TABLE-VIEW'!D56,SCHEMA!$B$2:$B$7,0)</f>
        <v>4</v>
      </c>
      <c r="B56">
        <v>55</v>
      </c>
      <c r="C56" t="s">
        <v>0</v>
      </c>
      <c r="D56" t="s">
        <v>11</v>
      </c>
      <c r="E56" t="s">
        <v>62</v>
      </c>
      <c r="F56" t="s">
        <v>3</v>
      </c>
      <c r="G56" t="str">
        <f t="shared" si="0"/>
        <v>merge (tv55:table_view {name:'StateProvince',type:'BASE TABLE'})</v>
      </c>
      <c r="H56" t="str">
        <f>"match (tv"&amp;B56&amp;":table_view {name:'"&amp;E56&amp;"'}),(n"&amp;A56&amp;":schema {name:'"&amp;D56&amp;"'})"</f>
        <v>match (tv55:table_view {name:'StateProvince'}),(n4:schema {name:'Person'})</v>
      </c>
      <c r="I56" t="str">
        <f>"merge (tv"&amp;B56&amp;")-[:PART_OF]-&gt;(n"&amp;A56&amp;")"</f>
        <v>merge (tv55)-[:PART_OF]-&gt;(n4)</v>
      </c>
      <c r="J56" t="str">
        <f>"merge (n"&amp;A56&amp;")-[:HAS_A]-&gt;(tv"&amp;B56&amp;")"</f>
        <v>merge (n4)-[:HAS_A]-&gt;(tv55)</v>
      </c>
    </row>
    <row r="57" spans="1:10" x14ac:dyDescent="0.45">
      <c r="A57">
        <f>MATCH('TABLE-VIEW'!D57,SCHEMA!$B$2:$B$7,0)</f>
        <v>3</v>
      </c>
      <c r="B57">
        <v>56</v>
      </c>
      <c r="C57" t="s">
        <v>0</v>
      </c>
      <c r="D57" t="s">
        <v>7</v>
      </c>
      <c r="E57" t="s">
        <v>63</v>
      </c>
      <c r="F57" t="s">
        <v>3</v>
      </c>
      <c r="G57" t="str">
        <f t="shared" si="0"/>
        <v>merge (tv56:table_view {name:'ProductModelIllustration',type:'BASE TABLE'})</v>
      </c>
      <c r="H57" t="str">
        <f>"match (tv"&amp;B57&amp;":table_view {name:'"&amp;E57&amp;"'}),(n"&amp;A57&amp;":schema {name:'"&amp;D57&amp;"'})"</f>
        <v>match (tv56:table_view {name:'ProductModelIllustration'}),(n3:schema {name:'Production'})</v>
      </c>
      <c r="I57" t="str">
        <f>"merge (tv"&amp;B57&amp;")-[:PART_OF]-&gt;(n"&amp;A57&amp;")"</f>
        <v>merge (tv56)-[:PART_OF]-&gt;(n3)</v>
      </c>
      <c r="J57" t="str">
        <f>"merge (n"&amp;A57&amp;")-[:HAS_A]-&gt;(tv"&amp;B57&amp;")"</f>
        <v>merge (n3)-[:HAS_A]-&gt;(tv56)</v>
      </c>
    </row>
    <row r="58" spans="1:10" x14ac:dyDescent="0.45">
      <c r="A58">
        <f>MATCH('TABLE-VIEW'!D58,SCHEMA!$B$2:$B$7,0)</f>
        <v>6</v>
      </c>
      <c r="B58">
        <v>57</v>
      </c>
      <c r="C58" t="s">
        <v>0</v>
      </c>
      <c r="D58" t="s">
        <v>52</v>
      </c>
      <c r="E58" t="s">
        <v>64</v>
      </c>
      <c r="F58" t="s">
        <v>3</v>
      </c>
      <c r="G58" t="str">
        <f t="shared" si="0"/>
        <v>merge (tv57:table_view {name:'AWBuildVersion',type:'BASE TABLE'})</v>
      </c>
      <c r="H58" t="str">
        <f>"match (tv"&amp;B58&amp;":table_view {name:'"&amp;E58&amp;"'}),(n"&amp;A58&amp;":schema {name:'"&amp;D58&amp;"'})"</f>
        <v>match (tv57:table_view {name:'AWBuildVersion'}),(n6:schema {name:'dbo'})</v>
      </c>
      <c r="I58" t="str">
        <f>"merge (tv"&amp;B58&amp;")-[:PART_OF]-&gt;(n"&amp;A58&amp;")"</f>
        <v>merge (tv57)-[:PART_OF]-&gt;(n6)</v>
      </c>
      <c r="J58" t="str">
        <f>"merge (n"&amp;A58&amp;")-[:HAS_A]-&gt;(tv"&amp;B58&amp;")"</f>
        <v>merge (n6)-[:HAS_A]-&gt;(tv57)</v>
      </c>
    </row>
    <row r="59" spans="1:10" x14ac:dyDescent="0.45">
      <c r="A59">
        <f>MATCH('TABLE-VIEW'!D59,SCHEMA!$B$2:$B$7,0)</f>
        <v>3</v>
      </c>
      <c r="B59">
        <v>58</v>
      </c>
      <c r="C59" t="s">
        <v>0</v>
      </c>
      <c r="D59" t="s">
        <v>7</v>
      </c>
      <c r="E59" t="s">
        <v>65</v>
      </c>
      <c r="F59" t="s">
        <v>3</v>
      </c>
      <c r="G59" t="str">
        <f t="shared" si="0"/>
        <v>merge (tv58:table_view {name:'ProductModelProductDescriptionCulture',type:'BASE TABLE'})</v>
      </c>
      <c r="H59" t="str">
        <f>"match (tv"&amp;B59&amp;":table_view {name:'"&amp;E59&amp;"'}),(n"&amp;A59&amp;":schema {name:'"&amp;D59&amp;"'})"</f>
        <v>match (tv58:table_view {name:'ProductModelProductDescriptionCulture'}),(n3:schema {name:'Production'})</v>
      </c>
      <c r="I59" t="str">
        <f>"merge (tv"&amp;B59&amp;")-[:PART_OF]-&gt;(n"&amp;A59&amp;")"</f>
        <v>merge (tv58)-[:PART_OF]-&gt;(n3)</v>
      </c>
      <c r="J59" t="str">
        <f>"merge (n"&amp;A59&amp;")-[:HAS_A]-&gt;(tv"&amp;B59&amp;")"</f>
        <v>merge (n3)-[:HAS_A]-&gt;(tv58)</v>
      </c>
    </row>
    <row r="60" spans="1:10" x14ac:dyDescent="0.45">
      <c r="A60">
        <f>MATCH('TABLE-VIEW'!D60,SCHEMA!$B$2:$B$7,0)</f>
        <v>3</v>
      </c>
      <c r="B60">
        <v>59</v>
      </c>
      <c r="C60" t="s">
        <v>0</v>
      </c>
      <c r="D60" t="s">
        <v>7</v>
      </c>
      <c r="E60" t="s">
        <v>66</v>
      </c>
      <c r="F60" t="s">
        <v>3</v>
      </c>
      <c r="G60" t="str">
        <f t="shared" si="0"/>
        <v>merge (tv59:table_view {name:'BillOfMaterials',type:'BASE TABLE'})</v>
      </c>
      <c r="H60" t="str">
        <f>"match (tv"&amp;B60&amp;":table_view {name:'"&amp;E60&amp;"'}),(n"&amp;A60&amp;":schema {name:'"&amp;D60&amp;"'})"</f>
        <v>match (tv59:table_view {name:'BillOfMaterials'}),(n3:schema {name:'Production'})</v>
      </c>
      <c r="I60" t="str">
        <f>"merge (tv"&amp;B60&amp;")-[:PART_OF]-&gt;(n"&amp;A60&amp;")"</f>
        <v>merge (tv59)-[:PART_OF]-&gt;(n3)</v>
      </c>
      <c r="J60" t="str">
        <f>"merge (n"&amp;A60&amp;")-[:HAS_A]-&gt;(tv"&amp;B60&amp;")"</f>
        <v>merge (n3)-[:HAS_A]-&gt;(tv59)</v>
      </c>
    </row>
    <row r="61" spans="1:10" x14ac:dyDescent="0.45">
      <c r="A61">
        <f>MATCH('TABLE-VIEW'!D61,SCHEMA!$B$2:$B$7,0)</f>
        <v>2</v>
      </c>
      <c r="B61">
        <v>60</v>
      </c>
      <c r="C61" t="s">
        <v>0</v>
      </c>
      <c r="D61" t="s">
        <v>4</v>
      </c>
      <c r="E61" t="s">
        <v>67</v>
      </c>
      <c r="F61" t="s">
        <v>3</v>
      </c>
      <c r="G61" t="str">
        <f t="shared" si="0"/>
        <v>merge (tv60:table_view {name:'Store',type:'BASE TABLE'})</v>
      </c>
      <c r="H61" t="str">
        <f>"match (tv"&amp;B61&amp;":table_view {name:'"&amp;E61&amp;"'}),(n"&amp;A61&amp;":schema {name:'"&amp;D61&amp;"'})"</f>
        <v>match (tv60:table_view {name:'Store'}),(n2:schema {name:'Sales'})</v>
      </c>
      <c r="I61" t="str">
        <f>"merge (tv"&amp;B61&amp;")-[:PART_OF]-&gt;(n"&amp;A61&amp;")"</f>
        <v>merge (tv60)-[:PART_OF]-&gt;(n2)</v>
      </c>
      <c r="J61" t="str">
        <f>"merge (n"&amp;A61&amp;")-[:HAS_A]-&gt;(tv"&amp;B61&amp;")"</f>
        <v>merge (n2)-[:HAS_A]-&gt;(tv60)</v>
      </c>
    </row>
    <row r="62" spans="1:10" x14ac:dyDescent="0.45">
      <c r="A62">
        <f>MATCH('TABLE-VIEW'!D62,SCHEMA!$B$2:$B$7,0)</f>
        <v>3</v>
      </c>
      <c r="B62">
        <v>61</v>
      </c>
      <c r="C62" t="s">
        <v>0</v>
      </c>
      <c r="D62" t="s">
        <v>7</v>
      </c>
      <c r="E62" t="s">
        <v>68</v>
      </c>
      <c r="F62" t="s">
        <v>3</v>
      </c>
      <c r="G62" t="str">
        <f t="shared" si="0"/>
        <v>merge (tv61:table_view {name:'ProductPhoto',type:'BASE TABLE'})</v>
      </c>
      <c r="H62" t="str">
        <f>"match (tv"&amp;B62&amp;":table_view {name:'"&amp;E62&amp;"'}),(n"&amp;A62&amp;":schema {name:'"&amp;D62&amp;"'})"</f>
        <v>match (tv61:table_view {name:'ProductPhoto'}),(n3:schema {name:'Production'})</v>
      </c>
      <c r="I62" t="str">
        <f>"merge (tv"&amp;B62&amp;")-[:PART_OF]-&gt;(n"&amp;A62&amp;")"</f>
        <v>merge (tv61)-[:PART_OF]-&gt;(n3)</v>
      </c>
      <c r="J62" t="str">
        <f>"merge (n"&amp;A62&amp;")-[:HAS_A]-&gt;(tv"&amp;B62&amp;")"</f>
        <v>merge (n3)-[:HAS_A]-&gt;(tv61)</v>
      </c>
    </row>
    <row r="63" spans="1:10" x14ac:dyDescent="0.45">
      <c r="A63">
        <f>MATCH('TABLE-VIEW'!D63,SCHEMA!$B$2:$B$7,0)</f>
        <v>3</v>
      </c>
      <c r="B63">
        <v>62</v>
      </c>
      <c r="C63" t="s">
        <v>0</v>
      </c>
      <c r="D63" t="s">
        <v>7</v>
      </c>
      <c r="E63" t="s">
        <v>69</v>
      </c>
      <c r="F63" t="s">
        <v>3</v>
      </c>
      <c r="G63" t="str">
        <f t="shared" si="0"/>
        <v>merge (tv62:table_view {name:'ProductProductPhoto',type:'BASE TABLE'})</v>
      </c>
      <c r="H63" t="str">
        <f>"match (tv"&amp;B63&amp;":table_view {name:'"&amp;E63&amp;"'}),(n"&amp;A63&amp;":schema {name:'"&amp;D63&amp;"'})"</f>
        <v>match (tv62:table_view {name:'ProductProductPhoto'}),(n3:schema {name:'Production'})</v>
      </c>
      <c r="I63" t="str">
        <f>"merge (tv"&amp;B63&amp;")-[:PART_OF]-&gt;(n"&amp;A63&amp;")"</f>
        <v>merge (tv62)-[:PART_OF]-&gt;(n3)</v>
      </c>
      <c r="J63" t="str">
        <f>"merge (n"&amp;A63&amp;")-[:HAS_A]-&gt;(tv"&amp;B63&amp;")"</f>
        <v>merge (n3)-[:HAS_A]-&gt;(tv62)</v>
      </c>
    </row>
    <row r="64" spans="1:10" x14ac:dyDescent="0.45">
      <c r="A64">
        <f>MATCH('TABLE-VIEW'!D64,SCHEMA!$B$2:$B$7,0)</f>
        <v>3</v>
      </c>
      <c r="B64">
        <v>63</v>
      </c>
      <c r="C64" t="s">
        <v>0</v>
      </c>
      <c r="D64" t="s">
        <v>7</v>
      </c>
      <c r="E64" t="s">
        <v>70</v>
      </c>
      <c r="F64" t="s">
        <v>3</v>
      </c>
      <c r="G64" t="str">
        <f t="shared" si="0"/>
        <v>merge (tv63:table_view {name:'TransactionHistory',type:'BASE TABLE'})</v>
      </c>
      <c r="H64" t="str">
        <f>"match (tv"&amp;B64&amp;":table_view {name:'"&amp;E64&amp;"'}),(n"&amp;A64&amp;":schema {name:'"&amp;D64&amp;"'})"</f>
        <v>match (tv63:table_view {name:'TransactionHistory'}),(n3:schema {name:'Production'})</v>
      </c>
      <c r="I64" t="str">
        <f>"merge (tv"&amp;B64&amp;")-[:PART_OF]-&gt;(n"&amp;A64&amp;")"</f>
        <v>merge (tv63)-[:PART_OF]-&gt;(n3)</v>
      </c>
      <c r="J64" t="str">
        <f>"merge (n"&amp;A64&amp;")-[:HAS_A]-&gt;(tv"&amp;B64&amp;")"</f>
        <v>merge (n3)-[:HAS_A]-&gt;(tv63)</v>
      </c>
    </row>
    <row r="65" spans="1:10" x14ac:dyDescent="0.45">
      <c r="A65">
        <f>MATCH('TABLE-VIEW'!D65,SCHEMA!$B$2:$B$7,0)</f>
        <v>3</v>
      </c>
      <c r="B65">
        <v>64</v>
      </c>
      <c r="C65" t="s">
        <v>0</v>
      </c>
      <c r="D65" t="s">
        <v>7</v>
      </c>
      <c r="E65" t="s">
        <v>71</v>
      </c>
      <c r="F65" t="s">
        <v>3</v>
      </c>
      <c r="G65" t="str">
        <f t="shared" si="0"/>
        <v>merge (tv64:table_view {name:'ProductReview',type:'BASE TABLE'})</v>
      </c>
      <c r="H65" t="str">
        <f>"match (tv"&amp;B65&amp;":table_view {name:'"&amp;E65&amp;"'}),(n"&amp;A65&amp;":schema {name:'"&amp;D65&amp;"'})"</f>
        <v>match (tv64:table_view {name:'ProductReview'}),(n3:schema {name:'Production'})</v>
      </c>
      <c r="I65" t="str">
        <f>"merge (tv"&amp;B65&amp;")-[:PART_OF]-&gt;(n"&amp;A65&amp;")"</f>
        <v>merge (tv64)-[:PART_OF]-&gt;(n3)</v>
      </c>
      <c r="J65" t="str">
        <f>"merge (n"&amp;A65&amp;")-[:HAS_A]-&gt;(tv"&amp;B65&amp;")"</f>
        <v>merge (n3)-[:HAS_A]-&gt;(tv64)</v>
      </c>
    </row>
    <row r="66" spans="1:10" x14ac:dyDescent="0.45">
      <c r="A66">
        <f>MATCH('TABLE-VIEW'!D66,SCHEMA!$B$2:$B$7,0)</f>
        <v>4</v>
      </c>
      <c r="B66">
        <v>65</v>
      </c>
      <c r="C66" t="s">
        <v>0</v>
      </c>
      <c r="D66" t="s">
        <v>11</v>
      </c>
      <c r="E66" t="s">
        <v>72</v>
      </c>
      <c r="F66" t="s">
        <v>3</v>
      </c>
      <c r="G66" t="str">
        <f t="shared" si="0"/>
        <v>merge (tv65:table_view {name:'BusinessEntity',type:'BASE TABLE'})</v>
      </c>
      <c r="H66" t="str">
        <f>"match (tv"&amp;B66&amp;":table_view {name:'"&amp;E66&amp;"'}),(n"&amp;A66&amp;":schema {name:'"&amp;D66&amp;"'})"</f>
        <v>match (tv65:table_view {name:'BusinessEntity'}),(n4:schema {name:'Person'})</v>
      </c>
      <c r="I66" t="str">
        <f>"merge (tv"&amp;B66&amp;")-[:PART_OF]-&gt;(n"&amp;A66&amp;")"</f>
        <v>merge (tv65)-[:PART_OF]-&gt;(n4)</v>
      </c>
      <c r="J66" t="str">
        <f>"merge (n"&amp;A66&amp;")-[:HAS_A]-&gt;(tv"&amp;B66&amp;")"</f>
        <v>merge (n4)-[:HAS_A]-&gt;(tv65)</v>
      </c>
    </row>
    <row r="67" spans="1:10" x14ac:dyDescent="0.45">
      <c r="A67">
        <f>MATCH('TABLE-VIEW'!D67,SCHEMA!$B$2:$B$7,0)</f>
        <v>3</v>
      </c>
      <c r="B67">
        <v>66</v>
      </c>
      <c r="C67" t="s">
        <v>0</v>
      </c>
      <c r="D67" t="s">
        <v>7</v>
      </c>
      <c r="E67" t="s">
        <v>73</v>
      </c>
      <c r="F67" t="s">
        <v>3</v>
      </c>
      <c r="G67" t="str">
        <f t="shared" ref="G67:G92" si="1">"merge (tv"&amp;B67&amp;":table_view {name:'"&amp;E67&amp;"',type:'"&amp;F67&amp;"'})"</f>
        <v>merge (tv66:table_view {name:'TransactionHistoryArchive',type:'BASE TABLE'})</v>
      </c>
      <c r="H67" t="str">
        <f>"match (tv"&amp;B67&amp;":table_view {name:'"&amp;E67&amp;"'}),(n"&amp;A67&amp;":schema {name:'"&amp;D67&amp;"'})"</f>
        <v>match (tv66:table_view {name:'TransactionHistoryArchive'}),(n3:schema {name:'Production'})</v>
      </c>
      <c r="I67" t="str">
        <f>"merge (tv"&amp;B67&amp;")-[:PART_OF]-&gt;(n"&amp;A67&amp;")"</f>
        <v>merge (tv66)-[:PART_OF]-&gt;(n3)</v>
      </c>
      <c r="J67" t="str">
        <f>"merge (n"&amp;A67&amp;")-[:HAS_A]-&gt;(tv"&amp;B67&amp;")"</f>
        <v>merge (n3)-[:HAS_A]-&gt;(tv66)</v>
      </c>
    </row>
    <row r="68" spans="1:10" x14ac:dyDescent="0.45">
      <c r="A68">
        <f>MATCH('TABLE-VIEW'!D68,SCHEMA!$B$2:$B$7,0)</f>
        <v>3</v>
      </c>
      <c r="B68">
        <v>67</v>
      </c>
      <c r="C68" t="s">
        <v>0</v>
      </c>
      <c r="D68" t="s">
        <v>7</v>
      </c>
      <c r="E68" t="s">
        <v>74</v>
      </c>
      <c r="F68" t="s">
        <v>3</v>
      </c>
      <c r="G68" t="str">
        <f t="shared" si="1"/>
        <v>merge (tv67:table_view {name:'ProductSubcategory',type:'BASE TABLE'})</v>
      </c>
      <c r="H68" t="str">
        <f>"match (tv"&amp;B68&amp;":table_view {name:'"&amp;E68&amp;"'}),(n"&amp;A68&amp;":schema {name:'"&amp;D68&amp;"'})"</f>
        <v>match (tv67:table_view {name:'ProductSubcategory'}),(n3:schema {name:'Production'})</v>
      </c>
      <c r="I68" t="str">
        <f>"merge (tv"&amp;B68&amp;")-[:PART_OF]-&gt;(n"&amp;A68&amp;")"</f>
        <v>merge (tv67)-[:PART_OF]-&gt;(n3)</v>
      </c>
      <c r="J68" t="str">
        <f>"merge (n"&amp;A68&amp;")-[:HAS_A]-&gt;(tv"&amp;B68&amp;")"</f>
        <v>merge (n3)-[:HAS_A]-&gt;(tv67)</v>
      </c>
    </row>
    <row r="69" spans="1:10" x14ac:dyDescent="0.45">
      <c r="A69">
        <f>MATCH('TABLE-VIEW'!D69,SCHEMA!$B$2:$B$7,0)</f>
        <v>4</v>
      </c>
      <c r="B69">
        <v>68</v>
      </c>
      <c r="C69" t="s">
        <v>0</v>
      </c>
      <c r="D69" t="s">
        <v>11</v>
      </c>
      <c r="E69" t="s">
        <v>75</v>
      </c>
      <c r="F69" t="s">
        <v>3</v>
      </c>
      <c r="G69" t="str">
        <f t="shared" si="1"/>
        <v>merge (tv68:table_view {name:'BusinessEntityAddress',type:'BASE TABLE'})</v>
      </c>
      <c r="H69" t="str">
        <f>"match (tv"&amp;B69&amp;":table_view {name:'"&amp;E69&amp;"'}),(n"&amp;A69&amp;":schema {name:'"&amp;D69&amp;"'})"</f>
        <v>match (tv68:table_view {name:'BusinessEntityAddress'}),(n4:schema {name:'Person'})</v>
      </c>
      <c r="I69" t="str">
        <f>"merge (tv"&amp;B69&amp;")-[:PART_OF]-&gt;(n"&amp;A69&amp;")"</f>
        <v>merge (tv68)-[:PART_OF]-&gt;(n4)</v>
      </c>
      <c r="J69" t="str">
        <f>"merge (n"&amp;A69&amp;")-[:HAS_A]-&gt;(tv"&amp;B69&amp;")"</f>
        <v>merge (n4)-[:HAS_A]-&gt;(tv68)</v>
      </c>
    </row>
    <row r="70" spans="1:10" x14ac:dyDescent="0.45">
      <c r="A70">
        <f>MATCH('TABLE-VIEW'!D70,SCHEMA!$B$2:$B$7,0)</f>
        <v>5</v>
      </c>
      <c r="B70">
        <v>69</v>
      </c>
      <c r="C70" t="s">
        <v>0</v>
      </c>
      <c r="D70" t="s">
        <v>42</v>
      </c>
      <c r="E70" t="s">
        <v>76</v>
      </c>
      <c r="F70" t="s">
        <v>3</v>
      </c>
      <c r="G70" t="str">
        <f t="shared" si="1"/>
        <v>merge (tv69:table_view {name:'ProductVendor',type:'BASE TABLE'})</v>
      </c>
      <c r="H70" t="str">
        <f>"match (tv"&amp;B70&amp;":table_view {name:'"&amp;E70&amp;"'}),(n"&amp;A70&amp;":schema {name:'"&amp;D70&amp;"'})"</f>
        <v>match (tv69:table_view {name:'ProductVendor'}),(n5:schema {name:'Purchasing'})</v>
      </c>
      <c r="I70" t="str">
        <f>"merge (tv"&amp;B70&amp;")-[:PART_OF]-&gt;(n"&amp;A70&amp;")"</f>
        <v>merge (tv69)-[:PART_OF]-&gt;(n5)</v>
      </c>
      <c r="J70" t="str">
        <f>"merge (n"&amp;A70&amp;")-[:HAS_A]-&gt;(tv"&amp;B70&amp;")"</f>
        <v>merge (n5)-[:HAS_A]-&gt;(tv69)</v>
      </c>
    </row>
    <row r="71" spans="1:10" x14ac:dyDescent="0.45">
      <c r="A71">
        <f>MATCH('TABLE-VIEW'!D71,SCHEMA!$B$2:$B$7,0)</f>
        <v>4</v>
      </c>
      <c r="B71">
        <v>70</v>
      </c>
      <c r="C71" t="s">
        <v>0</v>
      </c>
      <c r="D71" t="s">
        <v>11</v>
      </c>
      <c r="E71" t="s">
        <v>77</v>
      </c>
      <c r="F71" t="s">
        <v>3</v>
      </c>
      <c r="G71" t="str">
        <f t="shared" si="1"/>
        <v>merge (tv70:table_view {name:'BusinessEntityContact',type:'BASE TABLE'})</v>
      </c>
      <c r="H71" t="str">
        <f>"match (tv"&amp;B71&amp;":table_view {name:'"&amp;E71&amp;"'}),(n"&amp;A71&amp;":schema {name:'"&amp;D71&amp;"'})"</f>
        <v>match (tv70:table_view {name:'BusinessEntityContact'}),(n4:schema {name:'Person'})</v>
      </c>
      <c r="I71" t="str">
        <f>"merge (tv"&amp;B71&amp;")-[:PART_OF]-&gt;(n"&amp;A71&amp;")"</f>
        <v>merge (tv70)-[:PART_OF]-&gt;(n4)</v>
      </c>
      <c r="J71" t="str">
        <f>"merge (n"&amp;A71&amp;")-[:HAS_A]-&gt;(tv"&amp;B71&amp;")"</f>
        <v>merge (n4)-[:HAS_A]-&gt;(tv70)</v>
      </c>
    </row>
    <row r="72" spans="1:10" x14ac:dyDescent="0.45">
      <c r="A72">
        <f>MATCH('TABLE-VIEW'!D72,SCHEMA!$B$2:$B$7,0)</f>
        <v>3</v>
      </c>
      <c r="B72">
        <v>71</v>
      </c>
      <c r="C72" t="s">
        <v>0</v>
      </c>
      <c r="D72" t="s">
        <v>7</v>
      </c>
      <c r="E72" t="s">
        <v>78</v>
      </c>
      <c r="F72" t="s">
        <v>3</v>
      </c>
      <c r="G72" t="str">
        <f t="shared" si="1"/>
        <v>merge (tv71:table_view {name:'UnitMeasure',type:'BASE TABLE'})</v>
      </c>
      <c r="H72" t="str">
        <f>"match (tv"&amp;B72&amp;":table_view {name:'"&amp;E72&amp;"'}),(n"&amp;A72&amp;":schema {name:'"&amp;D72&amp;"'})"</f>
        <v>match (tv71:table_view {name:'UnitMeasure'}),(n3:schema {name:'Production'})</v>
      </c>
      <c r="I72" t="str">
        <f>"merge (tv"&amp;B72&amp;")-[:PART_OF]-&gt;(n"&amp;A72&amp;")"</f>
        <v>merge (tv71)-[:PART_OF]-&gt;(n3)</v>
      </c>
      <c r="J72" t="str">
        <f>"merge (n"&amp;A72&amp;")-[:HAS_A]-&gt;(tv"&amp;B72&amp;")"</f>
        <v>merge (n3)-[:HAS_A]-&gt;(tv71)</v>
      </c>
    </row>
    <row r="73" spans="1:10" x14ac:dyDescent="0.45">
      <c r="A73">
        <f>MATCH('TABLE-VIEW'!D73,SCHEMA!$B$2:$B$7,0)</f>
        <v>5</v>
      </c>
      <c r="B73">
        <v>72</v>
      </c>
      <c r="C73" t="s">
        <v>0</v>
      </c>
      <c r="D73" t="s">
        <v>42</v>
      </c>
      <c r="E73" t="s">
        <v>79</v>
      </c>
      <c r="F73" t="s">
        <v>3</v>
      </c>
      <c r="G73" t="str">
        <f t="shared" si="1"/>
        <v>merge (tv72:table_view {name:'Vendor',type:'BASE TABLE'})</v>
      </c>
      <c r="H73" t="str">
        <f>"match (tv"&amp;B73&amp;":table_view {name:'"&amp;E73&amp;"'}),(n"&amp;A73&amp;":schema {name:'"&amp;D73&amp;"'})"</f>
        <v>match (tv72:table_view {name:'Vendor'}),(n5:schema {name:'Purchasing'})</v>
      </c>
      <c r="I73" t="str">
        <f>"merge (tv"&amp;B73&amp;")-[:PART_OF]-&gt;(n"&amp;A73&amp;")"</f>
        <v>merge (tv72)-[:PART_OF]-&gt;(n5)</v>
      </c>
      <c r="J73" t="str">
        <f>"merge (n"&amp;A73&amp;")-[:HAS_A]-&gt;(tv"&amp;B73&amp;")"</f>
        <v>merge (n5)-[:HAS_A]-&gt;(tv72)</v>
      </c>
    </row>
    <row r="74" spans="1:10" x14ac:dyDescent="0.45">
      <c r="A74">
        <f>MATCH('TABLE-VIEW'!D74,SCHEMA!$B$2:$B$7,0)</f>
        <v>4</v>
      </c>
      <c r="B74">
        <v>73</v>
      </c>
      <c r="C74" t="s">
        <v>0</v>
      </c>
      <c r="D74" t="s">
        <v>11</v>
      </c>
      <c r="E74" t="s">
        <v>80</v>
      </c>
      <c r="F74" t="s">
        <v>3</v>
      </c>
      <c r="G74" t="str">
        <f t="shared" si="1"/>
        <v>merge (tv73:table_view {name:'ContactType',type:'BASE TABLE'})</v>
      </c>
      <c r="H74" t="str">
        <f>"match (tv"&amp;B74&amp;":table_view {name:'"&amp;E74&amp;"'}),(n"&amp;A74&amp;":schema {name:'"&amp;D74&amp;"'})"</f>
        <v>match (tv73:table_view {name:'ContactType'}),(n4:schema {name:'Person'})</v>
      </c>
      <c r="I74" t="str">
        <f>"merge (tv"&amp;B74&amp;")-[:PART_OF]-&gt;(n"&amp;A74&amp;")"</f>
        <v>merge (tv73)-[:PART_OF]-&gt;(n4)</v>
      </c>
      <c r="J74" t="str">
        <f>"merge (n"&amp;A74&amp;")-[:HAS_A]-&gt;(tv"&amp;B74&amp;")"</f>
        <v>merge (n4)-[:HAS_A]-&gt;(tv73)</v>
      </c>
    </row>
    <row r="75" spans="1:10" x14ac:dyDescent="0.45">
      <c r="A75">
        <f>MATCH('TABLE-VIEW'!D75,SCHEMA!$B$2:$B$7,0)</f>
        <v>2</v>
      </c>
      <c r="B75">
        <v>74</v>
      </c>
      <c r="C75" t="s">
        <v>0</v>
      </c>
      <c r="D75" t="s">
        <v>4</v>
      </c>
      <c r="E75" t="s">
        <v>81</v>
      </c>
      <c r="F75" t="s">
        <v>3</v>
      </c>
      <c r="G75" t="str">
        <f t="shared" si="1"/>
        <v>merge (tv74:table_view {name:'CountryRegionCurrency',type:'BASE TABLE'})</v>
      </c>
      <c r="H75" t="str">
        <f>"match (tv"&amp;B75&amp;":table_view {name:'"&amp;E75&amp;"'}),(n"&amp;A75&amp;":schema {name:'"&amp;D75&amp;"'})"</f>
        <v>match (tv74:table_view {name:'CountryRegionCurrency'}),(n2:schema {name:'Sales'})</v>
      </c>
      <c r="I75" t="str">
        <f>"merge (tv"&amp;B75&amp;")-[:PART_OF]-&gt;(n"&amp;A75&amp;")"</f>
        <v>merge (tv74)-[:PART_OF]-&gt;(n2)</v>
      </c>
      <c r="J75" t="str">
        <f>"merge (n"&amp;A75&amp;")-[:HAS_A]-&gt;(tv"&amp;B75&amp;")"</f>
        <v>merge (n2)-[:HAS_A]-&gt;(tv74)</v>
      </c>
    </row>
    <row r="76" spans="1:10" x14ac:dyDescent="0.45">
      <c r="A76">
        <f>MATCH('TABLE-VIEW'!D76,SCHEMA!$B$2:$B$7,0)</f>
        <v>4</v>
      </c>
      <c r="B76">
        <v>75</v>
      </c>
      <c r="C76" t="s">
        <v>0</v>
      </c>
      <c r="D76" t="s">
        <v>11</v>
      </c>
      <c r="E76" t="s">
        <v>82</v>
      </c>
      <c r="F76" t="s">
        <v>3</v>
      </c>
      <c r="G76" t="str">
        <f t="shared" si="1"/>
        <v>merge (tv75:table_view {name:'CountryRegion',type:'BASE TABLE'})</v>
      </c>
      <c r="H76" t="str">
        <f>"match (tv"&amp;B76&amp;":table_view {name:'"&amp;E76&amp;"'}),(n"&amp;A76&amp;":schema {name:'"&amp;D76&amp;"'})"</f>
        <v>match (tv75:table_view {name:'CountryRegion'}),(n4:schema {name:'Person'})</v>
      </c>
      <c r="I76" t="str">
        <f>"merge (tv"&amp;B76&amp;")-[:PART_OF]-&gt;(n"&amp;A76&amp;")"</f>
        <v>merge (tv75)-[:PART_OF]-&gt;(n4)</v>
      </c>
      <c r="J76" t="str">
        <f>"merge (n"&amp;A76&amp;")-[:HAS_A]-&gt;(tv"&amp;B76&amp;")"</f>
        <v>merge (n4)-[:HAS_A]-&gt;(tv75)</v>
      </c>
    </row>
    <row r="77" spans="1:10" x14ac:dyDescent="0.45">
      <c r="A77">
        <f>MATCH('TABLE-VIEW'!D77,SCHEMA!$B$2:$B$7,0)</f>
        <v>3</v>
      </c>
      <c r="B77">
        <v>76</v>
      </c>
      <c r="C77" t="s">
        <v>0</v>
      </c>
      <c r="D77" t="s">
        <v>7</v>
      </c>
      <c r="E77" t="s">
        <v>83</v>
      </c>
      <c r="F77" t="s">
        <v>3</v>
      </c>
      <c r="G77" t="str">
        <f t="shared" si="1"/>
        <v>merge (tv76:table_view {name:'WorkOrder',type:'BASE TABLE'})</v>
      </c>
      <c r="H77" t="str">
        <f>"match (tv"&amp;B77&amp;":table_view {name:'"&amp;E77&amp;"'}),(n"&amp;A77&amp;":schema {name:'"&amp;D77&amp;"'})"</f>
        <v>match (tv76:table_view {name:'WorkOrder'}),(n3:schema {name:'Production'})</v>
      </c>
      <c r="I77" t="str">
        <f>"merge (tv"&amp;B77&amp;")-[:PART_OF]-&gt;(n"&amp;A77&amp;")"</f>
        <v>merge (tv76)-[:PART_OF]-&gt;(n3)</v>
      </c>
      <c r="J77" t="str">
        <f>"merge (n"&amp;A77&amp;")-[:HAS_A]-&gt;(tv"&amp;B77&amp;")"</f>
        <v>merge (n3)-[:HAS_A]-&gt;(tv76)</v>
      </c>
    </row>
    <row r="78" spans="1:10" x14ac:dyDescent="0.45">
      <c r="A78">
        <f>MATCH('TABLE-VIEW'!D78,SCHEMA!$B$2:$B$7,0)</f>
        <v>5</v>
      </c>
      <c r="B78">
        <v>77</v>
      </c>
      <c r="C78" t="s">
        <v>0</v>
      </c>
      <c r="D78" t="s">
        <v>42</v>
      </c>
      <c r="E78" t="s">
        <v>84</v>
      </c>
      <c r="F78" t="s">
        <v>3</v>
      </c>
      <c r="G78" t="str">
        <f t="shared" si="1"/>
        <v>merge (tv77:table_view {name:'PurchaseOrderDetail',type:'BASE TABLE'})</v>
      </c>
      <c r="H78" t="str">
        <f>"match (tv"&amp;B78&amp;":table_view {name:'"&amp;E78&amp;"'}),(n"&amp;A78&amp;":schema {name:'"&amp;D78&amp;"'})"</f>
        <v>match (tv77:table_view {name:'PurchaseOrderDetail'}),(n5:schema {name:'Purchasing'})</v>
      </c>
      <c r="I78" t="str">
        <f>"merge (tv"&amp;B78&amp;")-[:PART_OF]-&gt;(n"&amp;A78&amp;")"</f>
        <v>merge (tv77)-[:PART_OF]-&gt;(n5)</v>
      </c>
      <c r="J78" t="str">
        <f>"merge (n"&amp;A78&amp;")-[:HAS_A]-&gt;(tv"&amp;B78&amp;")"</f>
        <v>merge (n5)-[:HAS_A]-&gt;(tv77)</v>
      </c>
    </row>
    <row r="79" spans="1:10" x14ac:dyDescent="0.45">
      <c r="A79">
        <f>MATCH('TABLE-VIEW'!D79,SCHEMA!$B$2:$B$7,0)</f>
        <v>2</v>
      </c>
      <c r="B79">
        <v>78</v>
      </c>
      <c r="C79" t="s">
        <v>0</v>
      </c>
      <c r="D79" t="s">
        <v>4</v>
      </c>
      <c r="E79" t="s">
        <v>85</v>
      </c>
      <c r="F79" t="s">
        <v>3</v>
      </c>
      <c r="G79" t="str">
        <f t="shared" si="1"/>
        <v>merge (tv78:table_view {name:'CreditCard',type:'BASE TABLE'})</v>
      </c>
      <c r="H79" t="str">
        <f>"match (tv"&amp;B79&amp;":table_view {name:'"&amp;E79&amp;"'}),(n"&amp;A79&amp;":schema {name:'"&amp;D79&amp;"'})"</f>
        <v>match (tv78:table_view {name:'CreditCard'}),(n2:schema {name:'Sales'})</v>
      </c>
      <c r="I79" t="str">
        <f>"merge (tv"&amp;B79&amp;")-[:PART_OF]-&gt;(n"&amp;A79&amp;")"</f>
        <v>merge (tv78)-[:PART_OF]-&gt;(n2)</v>
      </c>
      <c r="J79" t="str">
        <f>"merge (n"&amp;A79&amp;")-[:HAS_A]-&gt;(tv"&amp;B79&amp;")"</f>
        <v>merge (n2)-[:HAS_A]-&gt;(tv78)</v>
      </c>
    </row>
    <row r="80" spans="1:10" x14ac:dyDescent="0.45">
      <c r="A80">
        <f>MATCH('TABLE-VIEW'!D80,SCHEMA!$B$2:$B$7,0)</f>
        <v>3</v>
      </c>
      <c r="B80">
        <v>79</v>
      </c>
      <c r="C80" t="s">
        <v>0</v>
      </c>
      <c r="D80" t="s">
        <v>7</v>
      </c>
      <c r="E80" t="s">
        <v>86</v>
      </c>
      <c r="F80" t="s">
        <v>3</v>
      </c>
      <c r="G80" t="str">
        <f t="shared" si="1"/>
        <v>merge (tv79:table_view {name:'Culture',type:'BASE TABLE'})</v>
      </c>
      <c r="H80" t="str">
        <f>"match (tv"&amp;B80&amp;":table_view {name:'"&amp;E80&amp;"'}),(n"&amp;A80&amp;":schema {name:'"&amp;D80&amp;"'})"</f>
        <v>match (tv79:table_view {name:'Culture'}),(n3:schema {name:'Production'})</v>
      </c>
      <c r="I80" t="str">
        <f>"merge (tv"&amp;B80&amp;")-[:PART_OF]-&gt;(n"&amp;A80&amp;")"</f>
        <v>merge (tv79)-[:PART_OF]-&gt;(n3)</v>
      </c>
      <c r="J80" t="str">
        <f>"merge (n"&amp;A80&amp;")-[:HAS_A]-&gt;(tv"&amp;B80&amp;")"</f>
        <v>merge (n3)-[:HAS_A]-&gt;(tv79)</v>
      </c>
    </row>
    <row r="81" spans="1:10" x14ac:dyDescent="0.45">
      <c r="A81">
        <f>MATCH('TABLE-VIEW'!D81,SCHEMA!$B$2:$B$7,0)</f>
        <v>3</v>
      </c>
      <c r="B81">
        <v>80</v>
      </c>
      <c r="C81" t="s">
        <v>0</v>
      </c>
      <c r="D81" t="s">
        <v>7</v>
      </c>
      <c r="E81" t="s">
        <v>87</v>
      </c>
      <c r="F81" t="s">
        <v>3</v>
      </c>
      <c r="G81" t="str">
        <f t="shared" si="1"/>
        <v>merge (tv80:table_view {name:'WorkOrderRouting',type:'BASE TABLE'})</v>
      </c>
      <c r="H81" t="str">
        <f>"match (tv"&amp;B81&amp;":table_view {name:'"&amp;E81&amp;"'}),(n"&amp;A81&amp;":schema {name:'"&amp;D81&amp;"'})"</f>
        <v>match (tv80:table_view {name:'WorkOrderRouting'}),(n3:schema {name:'Production'})</v>
      </c>
      <c r="I81" t="str">
        <f>"merge (tv"&amp;B81&amp;")-[:PART_OF]-&gt;(n"&amp;A81&amp;")"</f>
        <v>merge (tv80)-[:PART_OF]-&gt;(n3)</v>
      </c>
      <c r="J81" t="str">
        <f>"merge (n"&amp;A81&amp;")-[:HAS_A]-&gt;(tv"&amp;B81&amp;")"</f>
        <v>merge (n3)-[:HAS_A]-&gt;(tv80)</v>
      </c>
    </row>
    <row r="82" spans="1:10" x14ac:dyDescent="0.45">
      <c r="A82">
        <f>MATCH('TABLE-VIEW'!D82,SCHEMA!$B$2:$B$7,0)</f>
        <v>2</v>
      </c>
      <c r="B82">
        <v>81</v>
      </c>
      <c r="C82" t="s">
        <v>0</v>
      </c>
      <c r="D82" t="s">
        <v>4</v>
      </c>
      <c r="E82" t="s">
        <v>88</v>
      </c>
      <c r="F82" t="s">
        <v>3</v>
      </c>
      <c r="G82" t="str">
        <f t="shared" si="1"/>
        <v>merge (tv81:table_view {name:'Currency',type:'BASE TABLE'})</v>
      </c>
      <c r="H82" t="str">
        <f>"match (tv"&amp;B82&amp;":table_view {name:'"&amp;E82&amp;"'}),(n"&amp;A82&amp;":schema {name:'"&amp;D82&amp;"'})"</f>
        <v>match (tv81:table_view {name:'Currency'}),(n2:schema {name:'Sales'})</v>
      </c>
      <c r="I82" t="str">
        <f>"merge (tv"&amp;B82&amp;")-[:PART_OF]-&gt;(n"&amp;A82&amp;")"</f>
        <v>merge (tv81)-[:PART_OF]-&gt;(n2)</v>
      </c>
      <c r="J82" t="str">
        <f>"merge (n"&amp;A82&amp;")-[:HAS_A]-&gt;(tv"&amp;B82&amp;")"</f>
        <v>merge (n2)-[:HAS_A]-&gt;(tv81)</v>
      </c>
    </row>
    <row r="83" spans="1:10" x14ac:dyDescent="0.45">
      <c r="A83">
        <f>MATCH('TABLE-VIEW'!D83,SCHEMA!$B$2:$B$7,0)</f>
        <v>5</v>
      </c>
      <c r="B83">
        <v>82</v>
      </c>
      <c r="C83" t="s">
        <v>0</v>
      </c>
      <c r="D83" t="s">
        <v>42</v>
      </c>
      <c r="E83" t="s">
        <v>89</v>
      </c>
      <c r="F83" t="s">
        <v>3</v>
      </c>
      <c r="G83" t="str">
        <f t="shared" si="1"/>
        <v>merge (tv82:table_view {name:'PurchaseOrderHeader',type:'BASE TABLE'})</v>
      </c>
      <c r="H83" t="str">
        <f>"match (tv"&amp;B83&amp;":table_view {name:'"&amp;E83&amp;"'}),(n"&amp;A83&amp;":schema {name:'"&amp;D83&amp;"'})"</f>
        <v>match (tv82:table_view {name:'PurchaseOrderHeader'}),(n5:schema {name:'Purchasing'})</v>
      </c>
      <c r="I83" t="str">
        <f>"merge (tv"&amp;B83&amp;")-[:PART_OF]-&gt;(n"&amp;A83&amp;")"</f>
        <v>merge (tv82)-[:PART_OF]-&gt;(n5)</v>
      </c>
      <c r="J83" t="str">
        <f>"merge (n"&amp;A83&amp;")-[:HAS_A]-&gt;(tv"&amp;B83&amp;")"</f>
        <v>merge (n5)-[:HAS_A]-&gt;(tv82)</v>
      </c>
    </row>
    <row r="84" spans="1:10" x14ac:dyDescent="0.45">
      <c r="A84">
        <f>MATCH('TABLE-VIEW'!D84,SCHEMA!$B$2:$B$7,0)</f>
        <v>2</v>
      </c>
      <c r="B84">
        <v>83</v>
      </c>
      <c r="C84" t="s">
        <v>0</v>
      </c>
      <c r="D84" t="s">
        <v>4</v>
      </c>
      <c r="E84" t="s">
        <v>90</v>
      </c>
      <c r="F84" t="s">
        <v>3</v>
      </c>
      <c r="G84" t="str">
        <f t="shared" si="1"/>
        <v>merge (tv83:table_view {name:'CurrencyRate',type:'BASE TABLE'})</v>
      </c>
      <c r="H84" t="str">
        <f>"match (tv"&amp;B84&amp;":table_view {name:'"&amp;E84&amp;"'}),(n"&amp;A84&amp;":schema {name:'"&amp;D84&amp;"'})"</f>
        <v>match (tv83:table_view {name:'CurrencyRate'}),(n2:schema {name:'Sales'})</v>
      </c>
      <c r="I84" t="str">
        <f>"merge (tv"&amp;B84&amp;")-[:PART_OF]-&gt;(n"&amp;A84&amp;")"</f>
        <v>merge (tv83)-[:PART_OF]-&gt;(n2)</v>
      </c>
      <c r="J84" t="str">
        <f>"merge (n"&amp;A84&amp;")-[:HAS_A]-&gt;(tv"&amp;B84&amp;")"</f>
        <v>merge (n2)-[:HAS_A]-&gt;(tv83)</v>
      </c>
    </row>
    <row r="85" spans="1:10" x14ac:dyDescent="0.45">
      <c r="A85">
        <f>MATCH('TABLE-VIEW'!D85,SCHEMA!$B$2:$B$7,0)</f>
        <v>2</v>
      </c>
      <c r="B85">
        <v>84</v>
      </c>
      <c r="C85" t="s">
        <v>0</v>
      </c>
      <c r="D85" t="s">
        <v>4</v>
      </c>
      <c r="E85" t="s">
        <v>91</v>
      </c>
      <c r="F85" t="s">
        <v>3</v>
      </c>
      <c r="G85" t="str">
        <f t="shared" si="1"/>
        <v>merge (tv84:table_view {name:'Customer',type:'BASE TABLE'})</v>
      </c>
      <c r="H85" t="str">
        <f>"match (tv"&amp;B85&amp;":table_view {name:'"&amp;E85&amp;"'}),(n"&amp;A85&amp;":schema {name:'"&amp;D85&amp;"'})"</f>
        <v>match (tv84:table_view {name:'Customer'}),(n2:schema {name:'Sales'})</v>
      </c>
      <c r="I85" t="str">
        <f>"merge (tv"&amp;B85&amp;")-[:PART_OF]-&gt;(n"&amp;A85&amp;")"</f>
        <v>merge (tv84)-[:PART_OF]-&gt;(n2)</v>
      </c>
      <c r="J85" t="str">
        <f>"merge (n"&amp;A85&amp;")-[:HAS_A]-&gt;(tv"&amp;B85&amp;")"</f>
        <v>merge (n2)-[:HAS_A]-&gt;(tv84)</v>
      </c>
    </row>
    <row r="86" spans="1:10" x14ac:dyDescent="0.45">
      <c r="A86">
        <f>MATCH('TABLE-VIEW'!D86,SCHEMA!$B$2:$B$7,0)</f>
        <v>1</v>
      </c>
      <c r="B86">
        <v>85</v>
      </c>
      <c r="C86" t="s">
        <v>0</v>
      </c>
      <c r="D86" t="s">
        <v>1</v>
      </c>
      <c r="E86" t="s">
        <v>92</v>
      </c>
      <c r="F86" t="s">
        <v>3</v>
      </c>
      <c r="G86" t="str">
        <f t="shared" si="1"/>
        <v>merge (tv85:table_view {name:'Department',type:'BASE TABLE'})</v>
      </c>
      <c r="H86" t="str">
        <f>"match (tv"&amp;B86&amp;":table_view {name:'"&amp;E86&amp;"'}),(n"&amp;A86&amp;":schema {name:'"&amp;D86&amp;"'})"</f>
        <v>match (tv85:table_view {name:'Department'}),(n1:schema {name:'HumanResources'})</v>
      </c>
      <c r="I86" t="str">
        <f>"merge (tv"&amp;B86&amp;")-[:PART_OF]-&gt;(n"&amp;A86&amp;")"</f>
        <v>merge (tv85)-[:PART_OF]-&gt;(n1)</v>
      </c>
      <c r="J86" t="str">
        <f>"merge (n"&amp;A86&amp;")-[:HAS_A]-&gt;(tv"&amp;B86&amp;")"</f>
        <v>merge (n1)-[:HAS_A]-&gt;(tv85)</v>
      </c>
    </row>
    <row r="87" spans="1:10" x14ac:dyDescent="0.45">
      <c r="A87">
        <f>MATCH('TABLE-VIEW'!D87,SCHEMA!$B$2:$B$7,0)</f>
        <v>3</v>
      </c>
      <c r="B87">
        <v>86</v>
      </c>
      <c r="C87" t="s">
        <v>0</v>
      </c>
      <c r="D87" t="s">
        <v>7</v>
      </c>
      <c r="E87" t="s">
        <v>93</v>
      </c>
      <c r="F87" t="s">
        <v>3</v>
      </c>
      <c r="G87" t="str">
        <f t="shared" si="1"/>
        <v>merge (tv86:table_view {name:'Document',type:'BASE TABLE'})</v>
      </c>
      <c r="H87" t="str">
        <f>"match (tv"&amp;B87&amp;":table_view {name:'"&amp;E87&amp;"'}),(n"&amp;A87&amp;":schema {name:'"&amp;D87&amp;"'})"</f>
        <v>match (tv86:table_view {name:'Document'}),(n3:schema {name:'Production'})</v>
      </c>
      <c r="I87" t="str">
        <f>"merge (tv"&amp;B87&amp;")-[:PART_OF]-&gt;(n"&amp;A87&amp;")"</f>
        <v>merge (tv86)-[:PART_OF]-&gt;(n3)</v>
      </c>
      <c r="J87" t="str">
        <f>"merge (n"&amp;A87&amp;")-[:HAS_A]-&gt;(tv"&amp;B87&amp;")"</f>
        <v>merge (n3)-[:HAS_A]-&gt;(tv86)</v>
      </c>
    </row>
    <row r="88" spans="1:10" x14ac:dyDescent="0.45">
      <c r="A88">
        <f>MATCH('TABLE-VIEW'!D88,SCHEMA!$B$2:$B$7,0)</f>
        <v>2</v>
      </c>
      <c r="B88">
        <v>87</v>
      </c>
      <c r="C88" t="s">
        <v>0</v>
      </c>
      <c r="D88" t="s">
        <v>4</v>
      </c>
      <c r="E88" t="s">
        <v>94</v>
      </c>
      <c r="F88" t="s">
        <v>3</v>
      </c>
      <c r="G88" t="str">
        <f t="shared" si="1"/>
        <v>merge (tv87:table_view {name:'SalesOrderDetail',type:'BASE TABLE'})</v>
      </c>
      <c r="H88" t="str">
        <f>"match (tv"&amp;B88&amp;":table_view {name:'"&amp;E88&amp;"'}),(n"&amp;A88&amp;":schema {name:'"&amp;D88&amp;"'})"</f>
        <v>match (tv87:table_view {name:'SalesOrderDetail'}),(n2:schema {name:'Sales'})</v>
      </c>
      <c r="I88" t="str">
        <f>"merge (tv"&amp;B88&amp;")-[:PART_OF]-&gt;(n"&amp;A88&amp;")"</f>
        <v>merge (tv87)-[:PART_OF]-&gt;(n2)</v>
      </c>
      <c r="J88" t="str">
        <f>"merge (n"&amp;A88&amp;")-[:HAS_A]-&gt;(tv"&amp;B88&amp;")"</f>
        <v>merge (n2)-[:HAS_A]-&gt;(tv87)</v>
      </c>
    </row>
    <row r="89" spans="1:10" x14ac:dyDescent="0.45">
      <c r="A89">
        <f>MATCH('TABLE-VIEW'!D89,SCHEMA!$B$2:$B$7,0)</f>
        <v>4</v>
      </c>
      <c r="B89">
        <v>88</v>
      </c>
      <c r="C89" t="s">
        <v>0</v>
      </c>
      <c r="D89" t="s">
        <v>11</v>
      </c>
      <c r="E89" t="s">
        <v>95</v>
      </c>
      <c r="F89" t="s">
        <v>3</v>
      </c>
      <c r="G89" t="str">
        <f t="shared" si="1"/>
        <v>merge (tv88:table_view {name:'EmailAddress',type:'BASE TABLE'})</v>
      </c>
      <c r="H89" t="str">
        <f>"match (tv"&amp;B89&amp;":table_view {name:'"&amp;E89&amp;"'}),(n"&amp;A89&amp;":schema {name:'"&amp;D89&amp;"'})"</f>
        <v>match (tv88:table_view {name:'EmailAddress'}),(n4:schema {name:'Person'})</v>
      </c>
      <c r="I89" t="str">
        <f>"merge (tv"&amp;B89&amp;")-[:PART_OF]-&gt;(n"&amp;A89&amp;")"</f>
        <v>merge (tv88)-[:PART_OF]-&gt;(n4)</v>
      </c>
      <c r="J89" t="str">
        <f>"merge (n"&amp;A89&amp;")-[:HAS_A]-&gt;(tv"&amp;B89&amp;")"</f>
        <v>merge (n4)-[:HAS_A]-&gt;(tv88)</v>
      </c>
    </row>
    <row r="90" spans="1:10" x14ac:dyDescent="0.45">
      <c r="A90">
        <f>MATCH('TABLE-VIEW'!D90,SCHEMA!$B$2:$B$7,0)</f>
        <v>1</v>
      </c>
      <c r="B90">
        <v>89</v>
      </c>
      <c r="C90" t="s">
        <v>0</v>
      </c>
      <c r="D90" t="s">
        <v>1</v>
      </c>
      <c r="E90" t="s">
        <v>96</v>
      </c>
      <c r="F90" t="s">
        <v>3</v>
      </c>
      <c r="G90" t="str">
        <f t="shared" si="1"/>
        <v>merge (tv89:table_view {name:'Employee',type:'BASE TABLE'})</v>
      </c>
      <c r="H90" t="str">
        <f>"match (tv"&amp;B90&amp;":table_view {name:'"&amp;E90&amp;"'}),(n"&amp;A90&amp;":schema {name:'"&amp;D90&amp;"'})"</f>
        <v>match (tv89:table_view {name:'Employee'}),(n1:schema {name:'HumanResources'})</v>
      </c>
      <c r="I90" t="str">
        <f>"merge (tv"&amp;B90&amp;")-[:PART_OF]-&gt;(n"&amp;A90&amp;")"</f>
        <v>merge (tv89)-[:PART_OF]-&gt;(n1)</v>
      </c>
      <c r="J90" t="str">
        <f>"merge (n"&amp;A90&amp;")-[:HAS_A]-&gt;(tv"&amp;B90&amp;")"</f>
        <v>merge (n1)-[:HAS_A]-&gt;(tv89)</v>
      </c>
    </row>
    <row r="91" spans="1:10" x14ac:dyDescent="0.45">
      <c r="A91">
        <f>MATCH('TABLE-VIEW'!D91,SCHEMA!$B$2:$B$7,0)</f>
        <v>2</v>
      </c>
      <c r="B91">
        <v>90</v>
      </c>
      <c r="C91" t="s">
        <v>0</v>
      </c>
      <c r="D91" t="s">
        <v>4</v>
      </c>
      <c r="E91" t="s">
        <v>97</v>
      </c>
      <c r="F91" t="s">
        <v>3</v>
      </c>
      <c r="G91" t="str">
        <f t="shared" si="1"/>
        <v>merge (tv90:table_view {name:'SalesOrderHeader',type:'BASE TABLE'})</v>
      </c>
      <c r="H91" t="str">
        <f>"match (tv"&amp;B91&amp;":table_view {name:'"&amp;E91&amp;"'}),(n"&amp;A91&amp;":schema {name:'"&amp;D91&amp;"'})"</f>
        <v>match (tv90:table_view {name:'SalesOrderHeader'}),(n2:schema {name:'Sales'})</v>
      </c>
      <c r="I91" t="str">
        <f>"merge (tv"&amp;B91&amp;")-[:PART_OF]-&gt;(n"&amp;A91&amp;")"</f>
        <v>merge (tv90)-[:PART_OF]-&gt;(n2)</v>
      </c>
      <c r="J91" t="str">
        <f>"merge (n"&amp;A91&amp;")-[:HAS_A]-&gt;(tv"&amp;B91&amp;")"</f>
        <v>merge (n2)-[:HAS_A]-&gt;(tv90)</v>
      </c>
    </row>
    <row r="92" spans="1:10" x14ac:dyDescent="0.45">
      <c r="A92">
        <f>MATCH('TABLE-VIEW'!D92,SCHEMA!$B$2:$B$7,0)</f>
        <v>1</v>
      </c>
      <c r="B92">
        <v>91</v>
      </c>
      <c r="C92" t="s">
        <v>0</v>
      </c>
      <c r="D92" t="s">
        <v>1</v>
      </c>
      <c r="E92" t="s">
        <v>98</v>
      </c>
      <c r="F92" t="s">
        <v>3</v>
      </c>
      <c r="G92" t="str">
        <f t="shared" si="1"/>
        <v>merge (tv91:table_view {name:'EmployeeDepartmentHistory',type:'BASE TABLE'})</v>
      </c>
      <c r="H92" t="str">
        <f>"match (tv"&amp;B92&amp;":table_view {name:'"&amp;E92&amp;"'}),(n"&amp;A92&amp;":schema {name:'"&amp;D92&amp;"'})"</f>
        <v>match (tv91:table_view {name:'EmployeeDepartmentHistory'}),(n1:schema {name:'HumanResources'})</v>
      </c>
      <c r="I92" t="str">
        <f>"merge (tv"&amp;B92&amp;")-[:PART_OF]-&gt;(n"&amp;A92&amp;")"</f>
        <v>merge (tv91)-[:PART_OF]-&gt;(n1)</v>
      </c>
      <c r="J92" t="str">
        <f>"merge (n"&amp;A92&amp;")-[:HAS_A]-&gt;(tv"&amp;B92&amp;")"</f>
        <v>merge (n1)-[:HAS_A]-&gt;(tv91)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B7BD-B198-4890-A98A-D84CC90965EE}">
  <dimension ref="A1:AC745"/>
  <sheetViews>
    <sheetView topLeftCell="D715" workbookViewId="0">
      <selection activeCell="F2" sqref="F2:F745"/>
    </sheetView>
  </sheetViews>
  <sheetFormatPr defaultColWidth="10.6640625" defaultRowHeight="14.25" x14ac:dyDescent="0.45"/>
  <cols>
    <col min="3" max="3" width="53.46484375" customWidth="1"/>
    <col min="4" max="4" width="52.265625" customWidth="1"/>
    <col min="5" max="6" width="53.46484375" customWidth="1"/>
    <col min="7" max="7" width="22.46484375" customWidth="1"/>
    <col min="8" max="8" width="19.796875" customWidth="1"/>
    <col min="9" max="9" width="26.53125" customWidth="1"/>
    <col min="10" max="10" width="19.53125" customWidth="1"/>
    <col min="11" max="11" width="23.46484375" customWidth="1"/>
    <col min="12" max="12" width="21.33203125" customWidth="1"/>
    <col min="13" max="14" width="15.46484375" customWidth="1"/>
    <col min="15" max="15" width="32.6640625" customWidth="1"/>
    <col min="16" max="16" width="25.6640625" customWidth="1"/>
    <col min="17" max="17" width="24.19921875" customWidth="1"/>
    <col min="18" max="18" width="25.6640625" customWidth="1"/>
    <col min="19" max="19" width="20.1328125" customWidth="1"/>
    <col min="20" max="20" width="22.33203125" customWidth="1"/>
    <col min="21" max="21" width="29.1328125" customWidth="1"/>
    <col min="22" max="22" width="26.6640625" customWidth="1"/>
    <col min="23" max="23" width="23.6640625" customWidth="1"/>
    <col min="24" max="24" width="23.53125" customWidth="1"/>
    <col min="25" max="29" width="15.46484375" customWidth="1"/>
  </cols>
  <sheetData>
    <row r="1" spans="1:29" s="3" customFormat="1" x14ac:dyDescent="0.45">
      <c r="A1" s="3" t="s">
        <v>741</v>
      </c>
      <c r="B1" s="3" t="s">
        <v>734</v>
      </c>
      <c r="C1" s="3" t="s">
        <v>733</v>
      </c>
      <c r="D1" s="3" t="s">
        <v>736</v>
      </c>
      <c r="E1" s="3" t="s">
        <v>739</v>
      </c>
      <c r="F1" s="3" t="s">
        <v>740</v>
      </c>
      <c r="G1" s="3" t="s">
        <v>99</v>
      </c>
      <c r="H1" s="3" t="s">
        <v>100</v>
      </c>
      <c r="I1" s="3" t="s">
        <v>101</v>
      </c>
      <c r="J1" s="3" t="s">
        <v>465</v>
      </c>
      <c r="K1" s="3" t="s">
        <v>466</v>
      </c>
      <c r="L1" s="3" t="s">
        <v>467</v>
      </c>
      <c r="M1" s="3" t="s">
        <v>468</v>
      </c>
      <c r="N1" s="3" t="s">
        <v>469</v>
      </c>
      <c r="O1" s="3" t="s">
        <v>470</v>
      </c>
      <c r="P1" s="3" t="s">
        <v>471</v>
      </c>
      <c r="Q1" s="3" t="s">
        <v>472</v>
      </c>
      <c r="R1" s="3" t="s">
        <v>473</v>
      </c>
      <c r="S1" s="3" t="s">
        <v>474</v>
      </c>
      <c r="T1" s="3" t="s">
        <v>475</v>
      </c>
      <c r="U1" s="3" t="s">
        <v>476</v>
      </c>
      <c r="V1" s="3" t="s">
        <v>478</v>
      </c>
      <c r="W1" s="3" t="s">
        <v>477</v>
      </c>
      <c r="X1" s="3" t="s">
        <v>479</v>
      </c>
      <c r="Y1" s="3" t="s">
        <v>480</v>
      </c>
      <c r="Z1" s="3" t="s">
        <v>481</v>
      </c>
      <c r="AA1" s="3" t="s">
        <v>482</v>
      </c>
      <c r="AB1" s="3" t="s">
        <v>483</v>
      </c>
      <c r="AC1" s="3" t="s">
        <v>484</v>
      </c>
    </row>
    <row r="2" spans="1:29" x14ac:dyDescent="0.45">
      <c r="A2">
        <f>MATCH(I2,'TABLE-VIEW'!$E$2:$E$92,0)</f>
        <v>31</v>
      </c>
      <c r="B2">
        <v>1</v>
      </c>
      <c r="C2" t="str">
        <f>"merge (c"&amp;B2&amp;":column {name:'"&amp;J2&amp;"',ordinal_position:'"&amp;K2&amp;"',is_nullable:'"&amp;M2&amp;"',data_type:'"&amp;N2&amp;"',char_max_length:'"&amp;O2&amp;"',numeric_precision:'"&amp;Q2&amp;"',date_time_precision:'"&amp;T2&amp;"'})"</f>
        <v>merge (c1:column {name:'2002',ordinal_position:'5',is_nullable:'YES',data_type:'money',char_max_length:'NULL',numeric_precision:'19',date_time_precision:'NULL'})</v>
      </c>
      <c r="D2" t="str">
        <f>"match (tv"&amp;A2&amp;":table_view {name:'"&amp;I2&amp;"'}),(c"&amp;B2&amp;":column {name:'"&amp;J2&amp;"'})"</f>
        <v>match (tv31:table_view {name:'vSalesPersonSalesByFiscalYears'}),(c1:column {name:'2002'})</v>
      </c>
      <c r="E2" t="str">
        <f>"merge (c"&amp;B2&amp;")-[:PART_OF]-&gt;(tv"&amp;A2&amp;")"</f>
        <v>merge (c1)-[:PART_OF]-&gt;(tv31)</v>
      </c>
      <c r="F2" t="str">
        <f>"merge (tv"&amp;A2&amp;")-[:HAS_A]-&gt;(c"&amp;B2&amp;")"</f>
        <v>merge (tv31)-[:HAS_A]-&gt;(c1)</v>
      </c>
      <c r="G2" t="s">
        <v>0</v>
      </c>
      <c r="H2" t="s">
        <v>4</v>
      </c>
      <c r="I2" t="s">
        <v>36</v>
      </c>
      <c r="J2">
        <v>2002</v>
      </c>
      <c r="K2">
        <v>5</v>
      </c>
      <c r="L2" t="s">
        <v>104</v>
      </c>
      <c r="M2" t="s">
        <v>118</v>
      </c>
      <c r="N2" t="s">
        <v>110</v>
      </c>
      <c r="O2" t="s">
        <v>104</v>
      </c>
      <c r="P2" t="s">
        <v>104</v>
      </c>
      <c r="Q2">
        <v>19</v>
      </c>
      <c r="R2">
        <v>10</v>
      </c>
      <c r="S2">
        <v>4</v>
      </c>
      <c r="T2" t="s">
        <v>104</v>
      </c>
      <c r="U2" t="s">
        <v>104</v>
      </c>
      <c r="V2" t="s">
        <v>104</v>
      </c>
      <c r="W2" t="s">
        <v>104</v>
      </c>
      <c r="X2" t="s">
        <v>104</v>
      </c>
      <c r="Y2" t="s">
        <v>104</v>
      </c>
      <c r="Z2" t="s">
        <v>104</v>
      </c>
      <c r="AA2" t="s">
        <v>104</v>
      </c>
      <c r="AB2" t="s">
        <v>104</v>
      </c>
      <c r="AC2" t="s">
        <v>104</v>
      </c>
    </row>
    <row r="3" spans="1:29" x14ac:dyDescent="0.45">
      <c r="A3">
        <f>MATCH(I3,'TABLE-VIEW'!$E$2:$E$92,0)</f>
        <v>31</v>
      </c>
      <c r="B3">
        <v>2</v>
      </c>
      <c r="C3" t="str">
        <f t="shared" ref="C3:C66" si="0">"merge (c"&amp;B3&amp;":column {name:'"&amp;J3&amp;"',ordinal_position:'"&amp;K3&amp;"',is_nullable:'"&amp;M3&amp;"',data_type:'"&amp;N3&amp;"',char_max_length:'"&amp;O3&amp;"',numeric_precision:'"&amp;Q3&amp;"',date_time_precision:'"&amp;T3&amp;"'})"</f>
        <v>merge (c2:column {name:'2003',ordinal_position:'6',is_nullable:'YES',data_type:'money',char_max_length:'NULL',numeric_precision:'19',date_time_precision:'NULL'})</v>
      </c>
      <c r="D3" t="str">
        <f t="shared" ref="D3:D66" si="1">"match (tv"&amp;A3&amp;":table_view {name:'"&amp;I3&amp;"'}),(c"&amp;B3&amp;":column {name:'"&amp;J3&amp;"'})"</f>
        <v>match (tv31:table_view {name:'vSalesPersonSalesByFiscalYears'}),(c2:column {name:'2003'})</v>
      </c>
      <c r="E3" t="str">
        <f t="shared" ref="E3:E66" si="2">"merge (c"&amp;B3&amp;")-[:PART_OF]-&gt;(tv"&amp;A3&amp;")"</f>
        <v>merge (c2)-[:PART_OF]-&gt;(tv31)</v>
      </c>
      <c r="F3" t="str">
        <f t="shared" ref="F3:F66" si="3">"merge (tv"&amp;A3&amp;")-[:HAS_A]-&gt;(c"&amp;B3&amp;")"</f>
        <v>merge (tv31)-[:HAS_A]-&gt;(c2)</v>
      </c>
      <c r="G3" t="s">
        <v>0</v>
      </c>
      <c r="H3" t="s">
        <v>4</v>
      </c>
      <c r="I3" t="s">
        <v>36</v>
      </c>
      <c r="J3">
        <v>2003</v>
      </c>
      <c r="K3">
        <v>6</v>
      </c>
      <c r="L3" t="s">
        <v>104</v>
      </c>
      <c r="M3" t="s">
        <v>118</v>
      </c>
      <c r="N3" t="s">
        <v>110</v>
      </c>
      <c r="O3" t="s">
        <v>104</v>
      </c>
      <c r="P3" t="s">
        <v>104</v>
      </c>
      <c r="Q3">
        <v>19</v>
      </c>
      <c r="R3">
        <v>10</v>
      </c>
      <c r="S3">
        <v>4</v>
      </c>
      <c r="T3" t="s">
        <v>104</v>
      </c>
      <c r="U3" t="s">
        <v>104</v>
      </c>
      <c r="V3" t="s">
        <v>104</v>
      </c>
      <c r="W3" t="s">
        <v>104</v>
      </c>
      <c r="X3" t="s">
        <v>104</v>
      </c>
      <c r="Y3" t="s">
        <v>104</v>
      </c>
      <c r="Z3" t="s">
        <v>104</v>
      </c>
      <c r="AA3" t="s">
        <v>104</v>
      </c>
      <c r="AB3" t="s">
        <v>104</v>
      </c>
      <c r="AC3" t="s">
        <v>104</v>
      </c>
    </row>
    <row r="4" spans="1:29" x14ac:dyDescent="0.45">
      <c r="A4">
        <f>MATCH(I4,'TABLE-VIEW'!$E$2:$E$92,0)</f>
        <v>31</v>
      </c>
      <c r="B4">
        <v>3</v>
      </c>
      <c r="C4" t="str">
        <f t="shared" si="0"/>
        <v>merge (c3:column {name:'2004',ordinal_position:'7',is_nullable:'YES',data_type:'money',char_max_length:'NULL',numeric_precision:'19',date_time_precision:'NULL'})</v>
      </c>
      <c r="D4" t="str">
        <f t="shared" si="1"/>
        <v>match (tv31:table_view {name:'vSalesPersonSalesByFiscalYears'}),(c3:column {name:'2004'})</v>
      </c>
      <c r="E4" t="str">
        <f t="shared" si="2"/>
        <v>merge (c3)-[:PART_OF]-&gt;(tv31)</v>
      </c>
      <c r="F4" t="str">
        <f t="shared" si="3"/>
        <v>merge (tv31)-[:HAS_A]-&gt;(c3)</v>
      </c>
      <c r="G4" t="s">
        <v>0</v>
      </c>
      <c r="H4" t="s">
        <v>4</v>
      </c>
      <c r="I4" t="s">
        <v>36</v>
      </c>
      <c r="J4">
        <v>2004</v>
      </c>
      <c r="K4">
        <v>7</v>
      </c>
      <c r="L4" t="s">
        <v>104</v>
      </c>
      <c r="M4" t="s">
        <v>118</v>
      </c>
      <c r="N4" t="s">
        <v>110</v>
      </c>
      <c r="O4" t="s">
        <v>104</v>
      </c>
      <c r="P4" t="s">
        <v>104</v>
      </c>
      <c r="Q4">
        <v>19</v>
      </c>
      <c r="R4">
        <v>10</v>
      </c>
      <c r="S4">
        <v>4</v>
      </c>
      <c r="T4" t="s">
        <v>104</v>
      </c>
      <c r="U4" t="s">
        <v>104</v>
      </c>
      <c r="V4" t="s">
        <v>104</v>
      </c>
      <c r="W4" t="s">
        <v>104</v>
      </c>
      <c r="X4" t="s">
        <v>104</v>
      </c>
      <c r="Y4" t="s">
        <v>104</v>
      </c>
      <c r="Z4" t="s">
        <v>104</v>
      </c>
      <c r="AA4" t="s">
        <v>104</v>
      </c>
      <c r="AB4" t="s">
        <v>104</v>
      </c>
      <c r="AC4" t="s">
        <v>104</v>
      </c>
    </row>
    <row r="5" spans="1:29" x14ac:dyDescent="0.45">
      <c r="A5">
        <f>MATCH(I5,'TABLE-VIEW'!$E$2:$E$92,0)</f>
        <v>72</v>
      </c>
      <c r="B5">
        <v>4</v>
      </c>
      <c r="C5" t="str">
        <f t="shared" si="0"/>
        <v>merge (c4:column {name:'AccountNumber',ordinal_position:'2',is_nullable:'NO',data_type:'nvarchar',char_max_length:'15',numeric_precision:'NULL',date_time_precision:'NULL'})</v>
      </c>
      <c r="D5" t="str">
        <f t="shared" si="1"/>
        <v>match (tv72:table_view {name:'Vendor'}),(c4:column {name:'AccountNumber'})</v>
      </c>
      <c r="E5" t="str">
        <f t="shared" si="2"/>
        <v>merge (c4)-[:PART_OF]-&gt;(tv72)</v>
      </c>
      <c r="F5" t="str">
        <f t="shared" si="3"/>
        <v>merge (tv72)-[:HAS_A]-&gt;(c4)</v>
      </c>
      <c r="G5" t="s">
        <v>0</v>
      </c>
      <c r="H5" t="s">
        <v>42</v>
      </c>
      <c r="I5" t="s">
        <v>79</v>
      </c>
      <c r="J5" t="s">
        <v>387</v>
      </c>
      <c r="K5">
        <v>2</v>
      </c>
      <c r="L5" t="s">
        <v>104</v>
      </c>
      <c r="M5" t="s">
        <v>105</v>
      </c>
      <c r="N5" t="s">
        <v>137</v>
      </c>
      <c r="O5">
        <v>15</v>
      </c>
      <c r="P5">
        <v>30</v>
      </c>
      <c r="Q5" t="s">
        <v>104</v>
      </c>
      <c r="R5" t="s">
        <v>104</v>
      </c>
      <c r="S5" t="s">
        <v>104</v>
      </c>
      <c r="T5" t="s">
        <v>104</v>
      </c>
      <c r="U5" t="s">
        <v>104</v>
      </c>
      <c r="V5" t="s">
        <v>104</v>
      </c>
      <c r="W5" t="s">
        <v>138</v>
      </c>
      <c r="X5" t="s">
        <v>104</v>
      </c>
      <c r="Y5" t="s">
        <v>104</v>
      </c>
      <c r="Z5" t="s">
        <v>139</v>
      </c>
      <c r="AA5" t="s">
        <v>0</v>
      </c>
      <c r="AB5" t="s">
        <v>52</v>
      </c>
      <c r="AC5" t="s">
        <v>387</v>
      </c>
    </row>
    <row r="6" spans="1:29" x14ac:dyDescent="0.45">
      <c r="A6">
        <f>MATCH(I6,'TABLE-VIEW'!$E$2:$E$92,0)</f>
        <v>84</v>
      </c>
      <c r="B6">
        <v>5</v>
      </c>
      <c r="C6" t="str">
        <f t="shared" si="0"/>
        <v>merge (c5:column {name:'AccountNumber',ordinal_position:'5',is_nullable:'NO',data_type:'varchar',char_max_length:'10',numeric_precision:'NULL',date_time_precision:'NULL'})</v>
      </c>
      <c r="D6" t="str">
        <f t="shared" si="1"/>
        <v>match (tv84:table_view {name:'Customer'}),(c5:column {name:'AccountNumber'})</v>
      </c>
      <c r="E6" t="str">
        <f t="shared" si="2"/>
        <v>merge (c5)-[:PART_OF]-&gt;(tv84)</v>
      </c>
      <c r="F6" t="str">
        <f t="shared" si="3"/>
        <v>merge (tv84)-[:HAS_A]-&gt;(c5)</v>
      </c>
      <c r="G6" t="s">
        <v>0</v>
      </c>
      <c r="H6" t="s">
        <v>4</v>
      </c>
      <c r="I6" t="s">
        <v>91</v>
      </c>
      <c r="J6" t="s">
        <v>387</v>
      </c>
      <c r="K6">
        <v>5</v>
      </c>
      <c r="L6" t="s">
        <v>104</v>
      </c>
      <c r="M6" t="s">
        <v>105</v>
      </c>
      <c r="N6" t="s">
        <v>144</v>
      </c>
      <c r="O6">
        <v>10</v>
      </c>
      <c r="P6">
        <v>10</v>
      </c>
      <c r="Q6" t="s">
        <v>104</v>
      </c>
      <c r="R6" t="s">
        <v>104</v>
      </c>
      <c r="S6" t="s">
        <v>104</v>
      </c>
      <c r="T6" t="s">
        <v>104</v>
      </c>
      <c r="U6" t="s">
        <v>104</v>
      </c>
      <c r="V6" t="s">
        <v>104</v>
      </c>
      <c r="W6" t="s">
        <v>145</v>
      </c>
      <c r="X6" t="s">
        <v>104</v>
      </c>
      <c r="Y6" t="s">
        <v>104</v>
      </c>
      <c r="Z6" t="s">
        <v>139</v>
      </c>
      <c r="AA6" t="s">
        <v>104</v>
      </c>
      <c r="AB6" t="s">
        <v>104</v>
      </c>
      <c r="AC6" t="s">
        <v>104</v>
      </c>
    </row>
    <row r="7" spans="1:29" x14ac:dyDescent="0.45">
      <c r="A7">
        <f>MATCH(I7,'TABLE-VIEW'!$E$2:$E$92,0)</f>
        <v>90</v>
      </c>
      <c r="B7">
        <v>6</v>
      </c>
      <c r="C7" t="str">
        <f t="shared" si="0"/>
        <v>merge (c6:column {name:'AccountNumber',ordinal_position:'10',is_nullable:'YES',data_type:'nvarchar',char_max_length:'15',numeric_precision:'NULL',date_time_precision:'NULL'})</v>
      </c>
      <c r="D7" t="str">
        <f t="shared" si="1"/>
        <v>match (tv90:table_view {name:'SalesOrderHeader'}),(c6:column {name:'AccountNumber'})</v>
      </c>
      <c r="E7" t="str">
        <f t="shared" si="2"/>
        <v>merge (c6)-[:PART_OF]-&gt;(tv90)</v>
      </c>
      <c r="F7" t="str">
        <f t="shared" si="3"/>
        <v>merge (tv90)-[:HAS_A]-&gt;(c6)</v>
      </c>
      <c r="G7" t="s">
        <v>0</v>
      </c>
      <c r="H7" t="s">
        <v>4</v>
      </c>
      <c r="I7" t="s">
        <v>97</v>
      </c>
      <c r="J7" t="s">
        <v>387</v>
      </c>
      <c r="K7">
        <v>10</v>
      </c>
      <c r="L7" t="s">
        <v>104</v>
      </c>
      <c r="M7" t="s">
        <v>118</v>
      </c>
      <c r="N7" t="s">
        <v>137</v>
      </c>
      <c r="O7">
        <v>15</v>
      </c>
      <c r="P7">
        <v>30</v>
      </c>
      <c r="Q7" t="s">
        <v>104</v>
      </c>
      <c r="R7" t="s">
        <v>104</v>
      </c>
      <c r="S7" t="s">
        <v>104</v>
      </c>
      <c r="T7" t="s">
        <v>104</v>
      </c>
      <c r="U7" t="s">
        <v>104</v>
      </c>
      <c r="V7" t="s">
        <v>104</v>
      </c>
      <c r="W7" t="s">
        <v>138</v>
      </c>
      <c r="X7" t="s">
        <v>104</v>
      </c>
      <c r="Y7" t="s">
        <v>104</v>
      </c>
      <c r="Z7" t="s">
        <v>139</v>
      </c>
      <c r="AA7" t="s">
        <v>0</v>
      </c>
      <c r="AB7" t="s">
        <v>52</v>
      </c>
      <c r="AC7" t="s">
        <v>387</v>
      </c>
    </row>
    <row r="8" spans="1:29" x14ac:dyDescent="0.45">
      <c r="A8">
        <f>MATCH(I8,'TABLE-VIEW'!$E$2:$E$92,0)</f>
        <v>72</v>
      </c>
      <c r="B8">
        <v>7</v>
      </c>
      <c r="C8" t="str">
        <f t="shared" si="0"/>
        <v>merge (c7:column {name:'ActiveFlag',ordinal_position:'6',is_nullable:'NO',data_type:'bit',char_max_length:'NULL',numeric_precision:'NULL',date_time_precision:'NULL'})</v>
      </c>
      <c r="D8" t="str">
        <f t="shared" si="1"/>
        <v>match (tv72:table_view {name:'Vendor'}),(c7:column {name:'ActiveFlag'})</v>
      </c>
      <c r="E8" t="str">
        <f t="shared" si="2"/>
        <v>merge (c7)-[:PART_OF]-&gt;(tv72)</v>
      </c>
      <c r="F8" t="str">
        <f t="shared" si="3"/>
        <v>merge (tv72)-[:HAS_A]-&gt;(c7)</v>
      </c>
      <c r="G8" t="s">
        <v>0</v>
      </c>
      <c r="H8" t="s">
        <v>42</v>
      </c>
      <c r="I8" t="s">
        <v>79</v>
      </c>
      <c r="J8" t="s">
        <v>390</v>
      </c>
      <c r="K8">
        <v>6</v>
      </c>
      <c r="L8" t="s">
        <v>195</v>
      </c>
      <c r="M8" t="s">
        <v>105</v>
      </c>
      <c r="N8" t="s">
        <v>152</v>
      </c>
      <c r="O8" t="s">
        <v>104</v>
      </c>
      <c r="P8" t="s">
        <v>104</v>
      </c>
      <c r="Q8" t="s">
        <v>104</v>
      </c>
      <c r="R8" t="s">
        <v>104</v>
      </c>
      <c r="S8" t="s">
        <v>104</v>
      </c>
      <c r="T8" t="s">
        <v>104</v>
      </c>
      <c r="U8" t="s">
        <v>104</v>
      </c>
      <c r="V8" t="s">
        <v>104</v>
      </c>
      <c r="W8" t="s">
        <v>104</v>
      </c>
      <c r="X8" t="s">
        <v>104</v>
      </c>
      <c r="Y8" t="s">
        <v>104</v>
      </c>
      <c r="Z8" t="s">
        <v>104</v>
      </c>
      <c r="AA8" t="s">
        <v>0</v>
      </c>
      <c r="AB8" t="s">
        <v>52</v>
      </c>
      <c r="AC8" t="s">
        <v>196</v>
      </c>
    </row>
    <row r="9" spans="1:29" x14ac:dyDescent="0.45">
      <c r="A9">
        <f>MATCH(I9,'TABLE-VIEW'!$E$2:$E$92,0)</f>
        <v>63</v>
      </c>
      <c r="B9">
        <v>8</v>
      </c>
      <c r="C9" t="str">
        <f t="shared" si="0"/>
        <v>merge (c8:column {name:'ActualCost',ordinal_position:'8',is_nullable:'NO',data_type:'money',char_max_length:'NULL',numeric_precision:'19',date_time_precision:'NULL'})</v>
      </c>
      <c r="D9" t="str">
        <f t="shared" si="1"/>
        <v>match (tv63:table_view {name:'TransactionHistory'}),(c8:column {name:'ActualCost'})</v>
      </c>
      <c r="E9" t="str">
        <f t="shared" si="2"/>
        <v>merge (c8)-[:PART_OF]-&gt;(tv63)</v>
      </c>
      <c r="F9" t="str">
        <f t="shared" si="3"/>
        <v>merge (tv63)-[:HAS_A]-&gt;(c8)</v>
      </c>
      <c r="G9" t="s">
        <v>0</v>
      </c>
      <c r="H9" t="s">
        <v>7</v>
      </c>
      <c r="I9" t="s">
        <v>70</v>
      </c>
      <c r="J9" t="s">
        <v>372</v>
      </c>
      <c r="K9">
        <v>8</v>
      </c>
      <c r="L9" t="s">
        <v>104</v>
      </c>
      <c r="M9" t="s">
        <v>105</v>
      </c>
      <c r="N9" t="s">
        <v>110</v>
      </c>
      <c r="O9" t="s">
        <v>104</v>
      </c>
      <c r="P9" t="s">
        <v>104</v>
      </c>
      <c r="Q9">
        <v>19</v>
      </c>
      <c r="R9">
        <v>10</v>
      </c>
      <c r="S9">
        <v>4</v>
      </c>
      <c r="T9" t="s">
        <v>104</v>
      </c>
      <c r="U9" t="s">
        <v>104</v>
      </c>
      <c r="V9" t="s">
        <v>104</v>
      </c>
      <c r="W9" t="s">
        <v>104</v>
      </c>
      <c r="X9" t="s">
        <v>104</v>
      </c>
      <c r="Y9" t="s">
        <v>104</v>
      </c>
      <c r="Z9" t="s">
        <v>104</v>
      </c>
      <c r="AA9" t="s">
        <v>104</v>
      </c>
      <c r="AB9" t="s">
        <v>104</v>
      </c>
      <c r="AC9" t="s">
        <v>104</v>
      </c>
    </row>
    <row r="10" spans="1:29" x14ac:dyDescent="0.45">
      <c r="A10">
        <f>MATCH(I10,'TABLE-VIEW'!$E$2:$E$92,0)</f>
        <v>66</v>
      </c>
      <c r="B10">
        <v>9</v>
      </c>
      <c r="C10" t="str">
        <f t="shared" si="0"/>
        <v>merge (c9:column {name:'ActualCost',ordinal_position:'8',is_nullable:'NO',data_type:'money',char_max_length:'NULL',numeric_precision:'19',date_time_precision:'NULL'})</v>
      </c>
      <c r="D10" t="str">
        <f t="shared" si="1"/>
        <v>match (tv66:table_view {name:'TransactionHistoryArchive'}),(c9:column {name:'ActualCost'})</v>
      </c>
      <c r="E10" t="str">
        <f t="shared" si="2"/>
        <v>merge (c9)-[:PART_OF]-&gt;(tv66)</v>
      </c>
      <c r="F10" t="str">
        <f t="shared" si="3"/>
        <v>merge (tv66)-[:HAS_A]-&gt;(c9)</v>
      </c>
      <c r="G10" t="s">
        <v>0</v>
      </c>
      <c r="H10" t="s">
        <v>7</v>
      </c>
      <c r="I10" t="s">
        <v>73</v>
      </c>
      <c r="J10" t="s">
        <v>372</v>
      </c>
      <c r="K10">
        <v>8</v>
      </c>
      <c r="L10" t="s">
        <v>104</v>
      </c>
      <c r="M10" t="s">
        <v>105</v>
      </c>
      <c r="N10" t="s">
        <v>110</v>
      </c>
      <c r="O10" t="s">
        <v>104</v>
      </c>
      <c r="P10" t="s">
        <v>104</v>
      </c>
      <c r="Q10">
        <v>19</v>
      </c>
      <c r="R10">
        <v>10</v>
      </c>
      <c r="S10">
        <v>4</v>
      </c>
      <c r="T10" t="s">
        <v>104</v>
      </c>
      <c r="U10" t="s">
        <v>104</v>
      </c>
      <c r="V10" t="s">
        <v>104</v>
      </c>
      <c r="W10" t="s">
        <v>104</v>
      </c>
      <c r="X10" t="s">
        <v>104</v>
      </c>
      <c r="Y10" t="s">
        <v>104</v>
      </c>
      <c r="Z10" t="s">
        <v>104</v>
      </c>
      <c r="AA10" t="s">
        <v>104</v>
      </c>
      <c r="AB10" t="s">
        <v>104</v>
      </c>
      <c r="AC10" t="s">
        <v>104</v>
      </c>
    </row>
    <row r="11" spans="1:29" x14ac:dyDescent="0.45">
      <c r="A11">
        <f>MATCH(I11,'TABLE-VIEW'!$E$2:$E$92,0)</f>
        <v>80</v>
      </c>
      <c r="B11">
        <v>10</v>
      </c>
      <c r="C11" t="str">
        <f t="shared" si="0"/>
        <v>merge (c10:column {name:'ActualCost',ordinal_position:'11',is_nullable:'YES',data_type:'money',char_max_length:'NULL',numeric_precision:'19',date_time_precision:'NULL'})</v>
      </c>
      <c r="D11" t="str">
        <f t="shared" si="1"/>
        <v>match (tv80:table_view {name:'WorkOrderRouting'}),(c10:column {name:'ActualCost'})</v>
      </c>
      <c r="E11" t="str">
        <f t="shared" si="2"/>
        <v>merge (c10)-[:PART_OF]-&gt;(tv80)</v>
      </c>
      <c r="F11" t="str">
        <f t="shared" si="3"/>
        <v>merge (tv80)-[:HAS_A]-&gt;(c10)</v>
      </c>
      <c r="G11" t="s">
        <v>0</v>
      </c>
      <c r="H11" t="s">
        <v>7</v>
      </c>
      <c r="I11" t="s">
        <v>87</v>
      </c>
      <c r="J11" t="s">
        <v>372</v>
      </c>
      <c r="K11">
        <v>11</v>
      </c>
      <c r="L11" t="s">
        <v>104</v>
      </c>
      <c r="M11" t="s">
        <v>118</v>
      </c>
      <c r="N11" t="s">
        <v>110</v>
      </c>
      <c r="O11" t="s">
        <v>104</v>
      </c>
      <c r="P11" t="s">
        <v>104</v>
      </c>
      <c r="Q11">
        <v>19</v>
      </c>
      <c r="R11">
        <v>10</v>
      </c>
      <c r="S11">
        <v>4</v>
      </c>
      <c r="T11" t="s">
        <v>104</v>
      </c>
      <c r="U11" t="s">
        <v>104</v>
      </c>
      <c r="V11" t="s">
        <v>104</v>
      </c>
      <c r="W11" t="s">
        <v>104</v>
      </c>
      <c r="X11" t="s">
        <v>104</v>
      </c>
      <c r="Y11" t="s">
        <v>104</v>
      </c>
      <c r="Z11" t="s">
        <v>104</v>
      </c>
      <c r="AA11" t="s">
        <v>104</v>
      </c>
      <c r="AB11" t="s">
        <v>104</v>
      </c>
      <c r="AC11" t="s">
        <v>104</v>
      </c>
    </row>
    <row r="12" spans="1:29" x14ac:dyDescent="0.45">
      <c r="A12">
        <f>MATCH(I12,'TABLE-VIEW'!$E$2:$E$92,0)</f>
        <v>80</v>
      </c>
      <c r="B12">
        <v>11</v>
      </c>
      <c r="C12" t="str">
        <f t="shared" si="0"/>
        <v>merge (c11:column {name:'ActualEndDate',ordinal_position:'8',is_nullable:'YES',data_type:'datetime',char_max_length:'NULL',numeric_precision:'NULL',date_time_precision:'3'})</v>
      </c>
      <c r="D12" t="str">
        <f t="shared" si="1"/>
        <v>match (tv80:table_view {name:'WorkOrderRouting'}),(c11:column {name:'ActualEndDate'})</v>
      </c>
      <c r="E12" t="str">
        <f t="shared" si="2"/>
        <v>merge (c11)-[:PART_OF]-&gt;(tv80)</v>
      </c>
      <c r="F12" t="str">
        <f t="shared" si="3"/>
        <v>merge (tv80)-[:HAS_A]-&gt;(c11)</v>
      </c>
      <c r="G12" t="s">
        <v>0</v>
      </c>
      <c r="H12" t="s">
        <v>7</v>
      </c>
      <c r="I12" t="s">
        <v>87</v>
      </c>
      <c r="J12" t="s">
        <v>412</v>
      </c>
      <c r="K12">
        <v>8</v>
      </c>
      <c r="L12" t="s">
        <v>104</v>
      </c>
      <c r="M12" t="s">
        <v>118</v>
      </c>
      <c r="N12" t="s">
        <v>108</v>
      </c>
      <c r="O12" t="s">
        <v>104</v>
      </c>
      <c r="P12" t="s">
        <v>104</v>
      </c>
      <c r="Q12" t="s">
        <v>104</v>
      </c>
      <c r="R12" t="s">
        <v>104</v>
      </c>
      <c r="S12" t="s">
        <v>104</v>
      </c>
      <c r="T12">
        <v>3</v>
      </c>
      <c r="U12" t="s">
        <v>104</v>
      </c>
      <c r="V12" t="s">
        <v>104</v>
      </c>
      <c r="W12" t="s">
        <v>104</v>
      </c>
      <c r="X12" t="s">
        <v>104</v>
      </c>
      <c r="Y12" t="s">
        <v>104</v>
      </c>
      <c r="Z12" t="s">
        <v>104</v>
      </c>
      <c r="AA12" t="s">
        <v>104</v>
      </c>
      <c r="AB12" t="s">
        <v>104</v>
      </c>
      <c r="AC12" t="s">
        <v>104</v>
      </c>
    </row>
    <row r="13" spans="1:29" x14ac:dyDescent="0.45">
      <c r="A13">
        <f>MATCH(I13,'TABLE-VIEW'!$E$2:$E$92,0)</f>
        <v>80</v>
      </c>
      <c r="B13">
        <v>12</v>
      </c>
      <c r="C13" t="str">
        <f t="shared" si="0"/>
        <v>merge (c12:column {name:'ActualResourceHrs',ordinal_position:'9',is_nullable:'YES',data_type:'decimal',char_max_length:'NULL',numeric_precision:'9',date_time_precision:'NULL'})</v>
      </c>
      <c r="D13" t="str">
        <f t="shared" si="1"/>
        <v>match (tv80:table_view {name:'WorkOrderRouting'}),(c12:column {name:'ActualResourceHrs'})</v>
      </c>
      <c r="E13" t="str">
        <f t="shared" si="2"/>
        <v>merge (c12)-[:PART_OF]-&gt;(tv80)</v>
      </c>
      <c r="F13" t="str">
        <f t="shared" si="3"/>
        <v>merge (tv80)-[:HAS_A]-&gt;(c12)</v>
      </c>
      <c r="G13" t="s">
        <v>0</v>
      </c>
      <c r="H13" t="s">
        <v>7</v>
      </c>
      <c r="I13" t="s">
        <v>87</v>
      </c>
      <c r="J13" t="s">
        <v>413</v>
      </c>
      <c r="K13">
        <v>9</v>
      </c>
      <c r="L13" t="s">
        <v>104</v>
      </c>
      <c r="M13" t="s">
        <v>118</v>
      </c>
      <c r="N13" t="s">
        <v>142</v>
      </c>
      <c r="O13" t="s">
        <v>104</v>
      </c>
      <c r="P13" t="s">
        <v>104</v>
      </c>
      <c r="Q13">
        <v>9</v>
      </c>
      <c r="R13">
        <v>10</v>
      </c>
      <c r="S13">
        <v>4</v>
      </c>
      <c r="T13" t="s">
        <v>104</v>
      </c>
      <c r="U13" t="s">
        <v>104</v>
      </c>
      <c r="V13" t="s">
        <v>104</v>
      </c>
      <c r="W13" t="s">
        <v>104</v>
      </c>
      <c r="X13" t="s">
        <v>104</v>
      </c>
      <c r="Y13" t="s">
        <v>104</v>
      </c>
      <c r="Z13" t="s">
        <v>104</v>
      </c>
      <c r="AA13" t="s">
        <v>104</v>
      </c>
      <c r="AB13" t="s">
        <v>104</v>
      </c>
      <c r="AC13" t="s">
        <v>104</v>
      </c>
    </row>
    <row r="14" spans="1:29" x14ac:dyDescent="0.45">
      <c r="A14">
        <f>MATCH(I14,'TABLE-VIEW'!$E$2:$E$92,0)</f>
        <v>80</v>
      </c>
      <c r="B14">
        <v>13</v>
      </c>
      <c r="C14" t="str">
        <f t="shared" si="0"/>
        <v>merge (c13:column {name:'ActualStartDate',ordinal_position:'7',is_nullable:'YES',data_type:'datetime',char_max_length:'NULL',numeric_precision:'NULL',date_time_precision:'3'})</v>
      </c>
      <c r="D14" t="str">
        <f t="shared" si="1"/>
        <v>match (tv80:table_view {name:'WorkOrderRouting'}),(c13:column {name:'ActualStartDate'})</v>
      </c>
      <c r="E14" t="str">
        <f t="shared" si="2"/>
        <v>merge (c13)-[:PART_OF]-&gt;(tv80)</v>
      </c>
      <c r="F14" t="str">
        <f t="shared" si="3"/>
        <v>merge (tv80)-[:HAS_A]-&gt;(c13)</v>
      </c>
      <c r="G14" t="s">
        <v>0</v>
      </c>
      <c r="H14" t="s">
        <v>7</v>
      </c>
      <c r="I14" t="s">
        <v>87</v>
      </c>
      <c r="J14" t="s">
        <v>411</v>
      </c>
      <c r="K14">
        <v>7</v>
      </c>
      <c r="L14" t="s">
        <v>104</v>
      </c>
      <c r="M14" t="s">
        <v>118</v>
      </c>
      <c r="N14" t="s">
        <v>108</v>
      </c>
      <c r="O14" t="s">
        <v>104</v>
      </c>
      <c r="P14" t="s">
        <v>104</v>
      </c>
      <c r="Q14" t="s">
        <v>104</v>
      </c>
      <c r="R14" t="s">
        <v>104</v>
      </c>
      <c r="S14" t="s">
        <v>104</v>
      </c>
      <c r="T14">
        <v>3</v>
      </c>
      <c r="U14" t="s">
        <v>104</v>
      </c>
      <c r="V14" t="s">
        <v>104</v>
      </c>
      <c r="W14" t="s">
        <v>104</v>
      </c>
      <c r="X14" t="s">
        <v>104</v>
      </c>
      <c r="Y14" t="s">
        <v>104</v>
      </c>
      <c r="Z14" t="s">
        <v>104</v>
      </c>
      <c r="AA14" t="s">
        <v>104</v>
      </c>
      <c r="AB14" t="s">
        <v>104</v>
      </c>
      <c r="AC14" t="s">
        <v>104</v>
      </c>
    </row>
    <row r="15" spans="1:29" x14ac:dyDescent="0.45">
      <c r="A15">
        <f>MATCH(I15,'TABLE-VIEW'!$E$2:$E$92,0)</f>
        <v>9</v>
      </c>
      <c r="B15">
        <v>14</v>
      </c>
      <c r="C15" t="str">
        <f t="shared" si="0"/>
        <v>merge (c14:column {name:'AdditionalContactInfo',ordinal_position:'10',is_nullable:'YES',data_type:'xml',char_max_length:'-1',numeric_precision:'NULL',date_time_precision:'NULL'})</v>
      </c>
      <c r="D15" t="str">
        <f t="shared" si="1"/>
        <v>match (tv9:table_view {name:'Person'}),(c14:column {name:'AdditionalContactInfo'})</v>
      </c>
      <c r="E15" t="str">
        <f t="shared" si="2"/>
        <v>merge (c14)-[:PART_OF]-&gt;(tv9)</v>
      </c>
      <c r="F15" t="str">
        <f t="shared" si="3"/>
        <v>merge (tv9)-[:HAS_A]-&gt;(c14)</v>
      </c>
      <c r="G15" t="s">
        <v>0</v>
      </c>
      <c r="H15" t="s">
        <v>11</v>
      </c>
      <c r="I15" t="s">
        <v>11</v>
      </c>
      <c r="J15" t="s">
        <v>159</v>
      </c>
      <c r="K15">
        <v>10</v>
      </c>
      <c r="L15" t="s">
        <v>104</v>
      </c>
      <c r="M15" t="s">
        <v>118</v>
      </c>
      <c r="N15" t="s">
        <v>131</v>
      </c>
      <c r="O15">
        <v>-1</v>
      </c>
      <c r="P15">
        <v>-1</v>
      </c>
      <c r="Q15" t="s">
        <v>104</v>
      </c>
      <c r="R15" t="s">
        <v>104</v>
      </c>
      <c r="S15" t="s">
        <v>104</v>
      </c>
      <c r="T15" t="s">
        <v>104</v>
      </c>
      <c r="U15" t="s">
        <v>104</v>
      </c>
      <c r="V15" t="s">
        <v>104</v>
      </c>
      <c r="W15" t="s">
        <v>104</v>
      </c>
      <c r="X15" t="s">
        <v>104</v>
      </c>
      <c r="Y15" t="s">
        <v>104</v>
      </c>
      <c r="Z15" t="s">
        <v>104</v>
      </c>
      <c r="AA15" t="s">
        <v>104</v>
      </c>
      <c r="AB15" t="s">
        <v>104</v>
      </c>
      <c r="AC15" t="s">
        <v>104</v>
      </c>
    </row>
    <row r="16" spans="1:29" x14ac:dyDescent="0.45">
      <c r="A16">
        <f>MATCH(I16,'TABLE-VIEW'!$E$2:$E$92,0)</f>
        <v>15</v>
      </c>
      <c r="B16">
        <v>15</v>
      </c>
      <c r="C16" t="str">
        <f t="shared" si="0"/>
        <v>merge (c15:column {name:'AdditionalContactInfo',ordinal_position:'18',is_nullable:'YES',data_type:'xml',char_max_length:'-1',numeric_precision:'NULL',date_time_precision:'NULL'})</v>
      </c>
      <c r="D16" t="str">
        <f t="shared" si="1"/>
        <v>match (tv15:table_view {name:'vEmployee'}),(c15:column {name:'AdditionalContactInfo'})</v>
      </c>
      <c r="E16" t="str">
        <f t="shared" si="2"/>
        <v>merge (c15)-[:PART_OF]-&gt;(tv15)</v>
      </c>
      <c r="F16" t="str">
        <f t="shared" si="3"/>
        <v>merge (tv15)-[:HAS_A]-&gt;(c15)</v>
      </c>
      <c r="G16" t="s">
        <v>0</v>
      </c>
      <c r="H16" t="s">
        <v>1</v>
      </c>
      <c r="I16" t="s">
        <v>20</v>
      </c>
      <c r="J16" t="s">
        <v>159</v>
      </c>
      <c r="K16">
        <v>18</v>
      </c>
      <c r="L16" t="s">
        <v>104</v>
      </c>
      <c r="M16" t="s">
        <v>118</v>
      </c>
      <c r="N16" t="s">
        <v>131</v>
      </c>
      <c r="O16">
        <v>-1</v>
      </c>
      <c r="P16">
        <v>-1</v>
      </c>
      <c r="Q16" t="s">
        <v>104</v>
      </c>
      <c r="R16" t="s">
        <v>104</v>
      </c>
      <c r="S16" t="s">
        <v>104</v>
      </c>
      <c r="T16" t="s">
        <v>104</v>
      </c>
      <c r="U16" t="s">
        <v>104</v>
      </c>
      <c r="V16" t="s">
        <v>104</v>
      </c>
      <c r="W16" t="s">
        <v>104</v>
      </c>
      <c r="X16" t="s">
        <v>104</v>
      </c>
      <c r="Y16" t="s">
        <v>104</v>
      </c>
      <c r="Z16" t="s">
        <v>104</v>
      </c>
      <c r="AA16" t="s">
        <v>104</v>
      </c>
      <c r="AB16" t="s">
        <v>104</v>
      </c>
      <c r="AC16" t="s">
        <v>104</v>
      </c>
    </row>
    <row r="17" spans="1:29" x14ac:dyDescent="0.45">
      <c r="A17">
        <f>MATCH(I17,'TABLE-VIEW'!$E$2:$E$92,0)</f>
        <v>23</v>
      </c>
      <c r="B17">
        <v>16</v>
      </c>
      <c r="C17" t="str">
        <f t="shared" si="0"/>
        <v>merge (c16:column {name:'Addr.Loc.City',ordinal_position:'12',is_nullable:'YES',data_type:'nvarchar',char_max_length:'100',numeric_precision:'NULL',date_time_precision:'NULL'})</v>
      </c>
      <c r="D17" t="str">
        <f t="shared" si="1"/>
        <v>match (tv23:table_view {name:'vJobCandidate'}),(c16:column {name:'Addr.Loc.City'})</v>
      </c>
      <c r="E17" t="str">
        <f t="shared" si="2"/>
        <v>merge (c16)-[:PART_OF]-&gt;(tv23)</v>
      </c>
      <c r="F17" t="str">
        <f t="shared" si="3"/>
        <v>merge (tv23)-[:HAS_A]-&gt;(c16)</v>
      </c>
      <c r="G17" t="s">
        <v>0</v>
      </c>
      <c r="H17" t="s">
        <v>1</v>
      </c>
      <c r="I17" t="s">
        <v>28</v>
      </c>
      <c r="J17" t="s">
        <v>237</v>
      </c>
      <c r="K17">
        <v>12</v>
      </c>
      <c r="L17" t="s">
        <v>104</v>
      </c>
      <c r="M17" t="s">
        <v>118</v>
      </c>
      <c r="N17" t="s">
        <v>137</v>
      </c>
      <c r="O17">
        <v>100</v>
      </c>
      <c r="P17">
        <v>200</v>
      </c>
      <c r="Q17" t="s">
        <v>104</v>
      </c>
      <c r="R17" t="s">
        <v>104</v>
      </c>
      <c r="S17" t="s">
        <v>104</v>
      </c>
      <c r="T17" t="s">
        <v>104</v>
      </c>
      <c r="U17" t="s">
        <v>104</v>
      </c>
      <c r="V17" t="s">
        <v>104</v>
      </c>
      <c r="W17" t="s">
        <v>138</v>
      </c>
      <c r="X17" t="s">
        <v>104</v>
      </c>
      <c r="Y17" t="s">
        <v>104</v>
      </c>
      <c r="Z17" t="s">
        <v>139</v>
      </c>
      <c r="AA17" t="s">
        <v>104</v>
      </c>
      <c r="AB17" t="s">
        <v>104</v>
      </c>
      <c r="AC17" t="s">
        <v>104</v>
      </c>
    </row>
    <row r="18" spans="1:29" x14ac:dyDescent="0.45">
      <c r="A18">
        <f>MATCH(I18,'TABLE-VIEW'!$E$2:$E$92,0)</f>
        <v>23</v>
      </c>
      <c r="B18">
        <v>17</v>
      </c>
      <c r="C18" t="str">
        <f t="shared" si="0"/>
        <v>merge (c17:column {name:'Addr.Loc.CountryRegion',ordinal_position:'10',is_nullable:'YES',data_type:'nvarchar',char_max_length:'100',numeric_precision:'NULL',date_time_precision:'NULL'})</v>
      </c>
      <c r="D18" t="str">
        <f t="shared" si="1"/>
        <v>match (tv23:table_view {name:'vJobCandidate'}),(c17:column {name:'Addr.Loc.CountryRegion'})</v>
      </c>
      <c r="E18" t="str">
        <f t="shared" si="2"/>
        <v>merge (c17)-[:PART_OF]-&gt;(tv23)</v>
      </c>
      <c r="F18" t="str">
        <f t="shared" si="3"/>
        <v>merge (tv23)-[:HAS_A]-&gt;(c17)</v>
      </c>
      <c r="G18" t="s">
        <v>0</v>
      </c>
      <c r="H18" t="s">
        <v>1</v>
      </c>
      <c r="I18" t="s">
        <v>28</v>
      </c>
      <c r="J18" t="s">
        <v>235</v>
      </c>
      <c r="K18">
        <v>10</v>
      </c>
      <c r="L18" t="s">
        <v>104</v>
      </c>
      <c r="M18" t="s">
        <v>118</v>
      </c>
      <c r="N18" t="s">
        <v>137</v>
      </c>
      <c r="O18">
        <v>100</v>
      </c>
      <c r="P18">
        <v>200</v>
      </c>
      <c r="Q18" t="s">
        <v>104</v>
      </c>
      <c r="R18" t="s">
        <v>104</v>
      </c>
      <c r="S18" t="s">
        <v>104</v>
      </c>
      <c r="T18" t="s">
        <v>104</v>
      </c>
      <c r="U18" t="s">
        <v>104</v>
      </c>
      <c r="V18" t="s">
        <v>104</v>
      </c>
      <c r="W18" t="s">
        <v>138</v>
      </c>
      <c r="X18" t="s">
        <v>104</v>
      </c>
      <c r="Y18" t="s">
        <v>104</v>
      </c>
      <c r="Z18" t="s">
        <v>139</v>
      </c>
      <c r="AA18" t="s">
        <v>104</v>
      </c>
      <c r="AB18" t="s">
        <v>104</v>
      </c>
      <c r="AC18" t="s">
        <v>104</v>
      </c>
    </row>
    <row r="19" spans="1:29" x14ac:dyDescent="0.45">
      <c r="A19">
        <f>MATCH(I19,'TABLE-VIEW'!$E$2:$E$92,0)</f>
        <v>23</v>
      </c>
      <c r="B19">
        <v>18</v>
      </c>
      <c r="C19" t="str">
        <f t="shared" si="0"/>
        <v>merge (c18:column {name:'Addr.Loc.State',ordinal_position:'11',is_nullable:'YES',data_type:'nvarchar',char_max_length:'100',numeric_precision:'NULL',date_time_precision:'NULL'})</v>
      </c>
      <c r="D19" t="str">
        <f t="shared" si="1"/>
        <v>match (tv23:table_view {name:'vJobCandidate'}),(c18:column {name:'Addr.Loc.State'})</v>
      </c>
      <c r="E19" t="str">
        <f t="shared" si="2"/>
        <v>merge (c18)-[:PART_OF]-&gt;(tv23)</v>
      </c>
      <c r="F19" t="str">
        <f t="shared" si="3"/>
        <v>merge (tv23)-[:HAS_A]-&gt;(c18)</v>
      </c>
      <c r="G19" t="s">
        <v>0</v>
      </c>
      <c r="H19" t="s">
        <v>1</v>
      </c>
      <c r="I19" t="s">
        <v>28</v>
      </c>
      <c r="J19" t="s">
        <v>236</v>
      </c>
      <c r="K19">
        <v>11</v>
      </c>
      <c r="L19" t="s">
        <v>104</v>
      </c>
      <c r="M19" t="s">
        <v>118</v>
      </c>
      <c r="N19" t="s">
        <v>137</v>
      </c>
      <c r="O19">
        <v>100</v>
      </c>
      <c r="P19">
        <v>200</v>
      </c>
      <c r="Q19" t="s">
        <v>104</v>
      </c>
      <c r="R19" t="s">
        <v>104</v>
      </c>
      <c r="S19" t="s">
        <v>104</v>
      </c>
      <c r="T19" t="s">
        <v>104</v>
      </c>
      <c r="U19" t="s">
        <v>104</v>
      </c>
      <c r="V19" t="s">
        <v>104</v>
      </c>
      <c r="W19" t="s">
        <v>138</v>
      </c>
      <c r="X19" t="s">
        <v>104</v>
      </c>
      <c r="Y19" t="s">
        <v>104</v>
      </c>
      <c r="Z19" t="s">
        <v>139</v>
      </c>
      <c r="AA19" t="s">
        <v>104</v>
      </c>
      <c r="AB19" t="s">
        <v>104</v>
      </c>
      <c r="AC19" t="s">
        <v>104</v>
      </c>
    </row>
    <row r="20" spans="1:29" x14ac:dyDescent="0.45">
      <c r="A20">
        <f>MATCH(I20,'TABLE-VIEW'!$E$2:$E$92,0)</f>
        <v>23</v>
      </c>
      <c r="B20">
        <v>19</v>
      </c>
      <c r="C20" t="str">
        <f t="shared" si="0"/>
        <v>merge (c19:column {name:'Addr.PostalCode',ordinal_position:'13',is_nullable:'YES',data_type:'nvarchar',char_max_length:'20',numeric_precision:'NULL',date_time_precision:'NULL'})</v>
      </c>
      <c r="D20" t="str">
        <f t="shared" si="1"/>
        <v>match (tv23:table_view {name:'vJobCandidate'}),(c19:column {name:'Addr.PostalCode'})</v>
      </c>
      <c r="E20" t="str">
        <f t="shared" si="2"/>
        <v>merge (c19)-[:PART_OF]-&gt;(tv23)</v>
      </c>
      <c r="F20" t="str">
        <f t="shared" si="3"/>
        <v>merge (tv23)-[:HAS_A]-&gt;(c19)</v>
      </c>
      <c r="G20" t="s">
        <v>0</v>
      </c>
      <c r="H20" t="s">
        <v>1</v>
      </c>
      <c r="I20" t="s">
        <v>28</v>
      </c>
      <c r="J20" t="s">
        <v>238</v>
      </c>
      <c r="K20">
        <v>13</v>
      </c>
      <c r="L20" t="s">
        <v>104</v>
      </c>
      <c r="M20" t="s">
        <v>118</v>
      </c>
      <c r="N20" t="s">
        <v>137</v>
      </c>
      <c r="O20">
        <v>20</v>
      </c>
      <c r="P20">
        <v>40</v>
      </c>
      <c r="Q20" t="s">
        <v>104</v>
      </c>
      <c r="R20" t="s">
        <v>104</v>
      </c>
      <c r="S20" t="s">
        <v>104</v>
      </c>
      <c r="T20" t="s">
        <v>104</v>
      </c>
      <c r="U20" t="s">
        <v>104</v>
      </c>
      <c r="V20" t="s">
        <v>104</v>
      </c>
      <c r="W20" t="s">
        <v>138</v>
      </c>
      <c r="X20" t="s">
        <v>104</v>
      </c>
      <c r="Y20" t="s">
        <v>104</v>
      </c>
      <c r="Z20" t="s">
        <v>139</v>
      </c>
      <c r="AA20" t="s">
        <v>104</v>
      </c>
      <c r="AB20" t="s">
        <v>104</v>
      </c>
      <c r="AC20" t="s">
        <v>104</v>
      </c>
    </row>
    <row r="21" spans="1:29" x14ac:dyDescent="0.45">
      <c r="A21">
        <f>MATCH(I21,'TABLE-VIEW'!$E$2:$E$92,0)</f>
        <v>23</v>
      </c>
      <c r="B21">
        <v>20</v>
      </c>
      <c r="C21" t="str">
        <f t="shared" si="0"/>
        <v>merge (c20:column {name:'Addr.Type',ordinal_position:'9',is_nullable:'YES',data_type:'nvarchar',char_max_length:'30',numeric_precision:'NULL',date_time_precision:'NULL'})</v>
      </c>
      <c r="D21" t="str">
        <f t="shared" si="1"/>
        <v>match (tv23:table_view {name:'vJobCandidate'}),(c20:column {name:'Addr.Type'})</v>
      </c>
      <c r="E21" t="str">
        <f t="shared" si="2"/>
        <v>merge (c20)-[:PART_OF]-&gt;(tv23)</v>
      </c>
      <c r="F21" t="str">
        <f t="shared" si="3"/>
        <v>merge (tv23)-[:HAS_A]-&gt;(c20)</v>
      </c>
      <c r="G21" t="s">
        <v>0</v>
      </c>
      <c r="H21" t="s">
        <v>1</v>
      </c>
      <c r="I21" t="s">
        <v>28</v>
      </c>
      <c r="J21" t="s">
        <v>234</v>
      </c>
      <c r="K21">
        <v>9</v>
      </c>
      <c r="L21" t="s">
        <v>104</v>
      </c>
      <c r="M21" t="s">
        <v>118</v>
      </c>
      <c r="N21" t="s">
        <v>137</v>
      </c>
      <c r="O21">
        <v>30</v>
      </c>
      <c r="P21">
        <v>60</v>
      </c>
      <c r="Q21" t="s">
        <v>104</v>
      </c>
      <c r="R21" t="s">
        <v>104</v>
      </c>
      <c r="S21" t="s">
        <v>104</v>
      </c>
      <c r="T21" t="s">
        <v>104</v>
      </c>
      <c r="U21" t="s">
        <v>104</v>
      </c>
      <c r="V21" t="s">
        <v>104</v>
      </c>
      <c r="W21" t="s">
        <v>138</v>
      </c>
      <c r="X21" t="s">
        <v>104</v>
      </c>
      <c r="Y21" t="s">
        <v>104</v>
      </c>
      <c r="Z21" t="s">
        <v>139</v>
      </c>
      <c r="AA21" t="s">
        <v>104</v>
      </c>
      <c r="AB21" t="s">
        <v>104</v>
      </c>
      <c r="AC21" t="s">
        <v>104</v>
      </c>
    </row>
    <row r="22" spans="1:29" x14ac:dyDescent="0.45">
      <c r="A22">
        <f>MATCH(I22,'TABLE-VIEW'!$E$2:$E$92,0)</f>
        <v>51</v>
      </c>
      <c r="B22">
        <v>21</v>
      </c>
      <c r="C22" t="str">
        <f t="shared" si="0"/>
        <v>merge (c21:column {name:'AddressID',ordinal_position:'1',is_nullable:'NO',data_type:'int',char_max_length:'NULL',numeric_precision:'10',date_time_precision:'NULL'})</v>
      </c>
      <c r="D22" t="str">
        <f t="shared" si="1"/>
        <v>match (tv51:table_view {name:'Address'}),(c21:column {name:'AddressID'})</v>
      </c>
      <c r="E22" t="str">
        <f t="shared" si="2"/>
        <v>merge (c21)-[:PART_OF]-&gt;(tv51)</v>
      </c>
      <c r="F22" t="str">
        <f t="shared" si="3"/>
        <v>merge (tv51)-[:HAS_A]-&gt;(c21)</v>
      </c>
      <c r="G22" t="s">
        <v>0</v>
      </c>
      <c r="H22" t="s">
        <v>11</v>
      </c>
      <c r="I22" t="s">
        <v>58</v>
      </c>
      <c r="J22" t="s">
        <v>346</v>
      </c>
      <c r="K22">
        <v>1</v>
      </c>
      <c r="L22" t="s">
        <v>104</v>
      </c>
      <c r="M22" t="s">
        <v>105</v>
      </c>
      <c r="N22" t="s">
        <v>106</v>
      </c>
      <c r="O22" t="s">
        <v>104</v>
      </c>
      <c r="P22" t="s">
        <v>104</v>
      </c>
      <c r="Q22">
        <v>10</v>
      </c>
      <c r="R22">
        <v>10</v>
      </c>
      <c r="S22">
        <v>0</v>
      </c>
      <c r="T22" t="s">
        <v>104</v>
      </c>
      <c r="U22" t="s">
        <v>104</v>
      </c>
      <c r="V22" t="s">
        <v>104</v>
      </c>
      <c r="W22" t="s">
        <v>104</v>
      </c>
      <c r="X22" t="s">
        <v>104</v>
      </c>
      <c r="Y22" t="s">
        <v>104</v>
      </c>
      <c r="Z22" t="s">
        <v>104</v>
      </c>
      <c r="AA22" t="s">
        <v>104</v>
      </c>
      <c r="AB22" t="s">
        <v>104</v>
      </c>
      <c r="AC22" t="s">
        <v>104</v>
      </c>
    </row>
    <row r="23" spans="1:29" x14ac:dyDescent="0.45">
      <c r="A23">
        <f>MATCH(I23,'TABLE-VIEW'!$E$2:$E$92,0)</f>
        <v>68</v>
      </c>
      <c r="B23">
        <v>22</v>
      </c>
      <c r="C23" t="str">
        <f t="shared" si="0"/>
        <v>merge (c22:column {name:'AddressID',ordinal_position:'2',is_nullable:'NO',data_type:'int',char_max_length:'NULL',numeric_precision:'10',date_time_precision:'NULL'})</v>
      </c>
      <c r="D23" t="str">
        <f t="shared" si="1"/>
        <v>match (tv68:table_view {name:'BusinessEntityAddress'}),(c22:column {name:'AddressID'})</v>
      </c>
      <c r="E23" t="str">
        <f t="shared" si="2"/>
        <v>merge (c22)-[:PART_OF]-&gt;(tv68)</v>
      </c>
      <c r="F23" t="str">
        <f t="shared" si="3"/>
        <v>merge (tv68)-[:HAS_A]-&gt;(c22)</v>
      </c>
      <c r="G23" t="s">
        <v>0</v>
      </c>
      <c r="H23" t="s">
        <v>11</v>
      </c>
      <c r="I23" t="s">
        <v>75</v>
      </c>
      <c r="J23" t="s">
        <v>346</v>
      </c>
      <c r="K23">
        <v>2</v>
      </c>
      <c r="L23" t="s">
        <v>104</v>
      </c>
      <c r="M23" t="s">
        <v>105</v>
      </c>
      <c r="N23" t="s">
        <v>106</v>
      </c>
      <c r="O23" t="s">
        <v>104</v>
      </c>
      <c r="P23" t="s">
        <v>104</v>
      </c>
      <c r="Q23">
        <v>10</v>
      </c>
      <c r="R23">
        <v>10</v>
      </c>
      <c r="S23">
        <v>0</v>
      </c>
      <c r="T23" t="s">
        <v>104</v>
      </c>
      <c r="U23" t="s">
        <v>104</v>
      </c>
      <c r="V23" t="s">
        <v>104</v>
      </c>
      <c r="W23" t="s">
        <v>104</v>
      </c>
      <c r="X23" t="s">
        <v>104</v>
      </c>
      <c r="Y23" t="s">
        <v>104</v>
      </c>
      <c r="Z23" t="s">
        <v>104</v>
      </c>
      <c r="AA23" t="s">
        <v>104</v>
      </c>
      <c r="AB23" t="s">
        <v>104</v>
      </c>
      <c r="AC23" t="s">
        <v>104</v>
      </c>
    </row>
    <row r="24" spans="1:29" x14ac:dyDescent="0.45">
      <c r="A24">
        <f>MATCH(I24,'TABLE-VIEW'!$E$2:$E$92,0)</f>
        <v>15</v>
      </c>
      <c r="B24">
        <v>23</v>
      </c>
      <c r="C24" t="str">
        <f t="shared" si="0"/>
        <v>merge (c23:column {name:'AddressLine1',ordinal_position:'12',is_nullable:'NO',data_type:'nvarchar',char_max_length:'60',numeric_precision:'NULL',date_time_precision:'NULL'})</v>
      </c>
      <c r="D24" t="str">
        <f t="shared" si="1"/>
        <v>match (tv15:table_view {name:'vEmployee'}),(c23:column {name:'AddressLine1'})</v>
      </c>
      <c r="E24" t="str">
        <f t="shared" si="2"/>
        <v>merge (c23)-[:PART_OF]-&gt;(tv15)</v>
      </c>
      <c r="F24" t="str">
        <f t="shared" si="3"/>
        <v>merge (tv15)-[:HAS_A]-&gt;(c23)</v>
      </c>
      <c r="G24" t="s">
        <v>0</v>
      </c>
      <c r="H24" t="s">
        <v>1</v>
      </c>
      <c r="I24" t="s">
        <v>20</v>
      </c>
      <c r="J24" t="s">
        <v>180</v>
      </c>
      <c r="K24">
        <v>12</v>
      </c>
      <c r="L24" t="s">
        <v>104</v>
      </c>
      <c r="M24" t="s">
        <v>105</v>
      </c>
      <c r="N24" t="s">
        <v>137</v>
      </c>
      <c r="O24">
        <v>60</v>
      </c>
      <c r="P24">
        <v>120</v>
      </c>
      <c r="Q24" t="s">
        <v>104</v>
      </c>
      <c r="R24" t="s">
        <v>104</v>
      </c>
      <c r="S24" t="s">
        <v>104</v>
      </c>
      <c r="T24" t="s">
        <v>104</v>
      </c>
      <c r="U24" t="s">
        <v>104</v>
      </c>
      <c r="V24" t="s">
        <v>104</v>
      </c>
      <c r="W24" t="s">
        <v>138</v>
      </c>
      <c r="X24" t="s">
        <v>104</v>
      </c>
      <c r="Y24" t="s">
        <v>104</v>
      </c>
      <c r="Z24" t="s">
        <v>139</v>
      </c>
      <c r="AA24" t="s">
        <v>104</v>
      </c>
      <c r="AB24" t="s">
        <v>104</v>
      </c>
      <c r="AC24" t="s">
        <v>104</v>
      </c>
    </row>
    <row r="25" spans="1:29" x14ac:dyDescent="0.45">
      <c r="A25">
        <f>MATCH(I25,'TABLE-VIEW'!$E$2:$E$92,0)</f>
        <v>20</v>
      </c>
      <c r="B25">
        <v>24</v>
      </c>
      <c r="C25" t="str">
        <f t="shared" si="0"/>
        <v>merge (c24:column {name:'AddressLine1',ordinal_position:'12',is_nullable:'NO',data_type:'nvarchar',char_max_length:'60',numeric_precision:'NULL',date_time_precision:'NULL'})</v>
      </c>
      <c r="D25" t="str">
        <f t="shared" si="1"/>
        <v>match (tv20:table_view {name:'vIndividualCustomer'}),(c24:column {name:'AddressLine1'})</v>
      </c>
      <c r="E25" t="str">
        <f t="shared" si="2"/>
        <v>merge (c24)-[:PART_OF]-&gt;(tv20)</v>
      </c>
      <c r="F25" t="str">
        <f t="shared" si="3"/>
        <v>merge (tv20)-[:HAS_A]-&gt;(c24)</v>
      </c>
      <c r="G25" t="s">
        <v>0</v>
      </c>
      <c r="H25" t="s">
        <v>4</v>
      </c>
      <c r="I25" t="s">
        <v>25</v>
      </c>
      <c r="J25" t="s">
        <v>180</v>
      </c>
      <c r="K25">
        <v>12</v>
      </c>
      <c r="L25" t="s">
        <v>104</v>
      </c>
      <c r="M25" t="s">
        <v>105</v>
      </c>
      <c r="N25" t="s">
        <v>137</v>
      </c>
      <c r="O25">
        <v>60</v>
      </c>
      <c r="P25">
        <v>120</v>
      </c>
      <c r="Q25" t="s">
        <v>104</v>
      </c>
      <c r="R25" t="s">
        <v>104</v>
      </c>
      <c r="S25" t="s">
        <v>104</v>
      </c>
      <c r="T25" t="s">
        <v>104</v>
      </c>
      <c r="U25" t="s">
        <v>104</v>
      </c>
      <c r="V25" t="s">
        <v>104</v>
      </c>
      <c r="W25" t="s">
        <v>138</v>
      </c>
      <c r="X25" t="s">
        <v>104</v>
      </c>
      <c r="Y25" t="s">
        <v>104</v>
      </c>
      <c r="Z25" t="s">
        <v>139</v>
      </c>
      <c r="AA25" t="s">
        <v>104</v>
      </c>
      <c r="AB25" t="s">
        <v>104</v>
      </c>
      <c r="AC25" t="s">
        <v>104</v>
      </c>
    </row>
    <row r="26" spans="1:29" x14ac:dyDescent="0.45">
      <c r="A26">
        <f>MATCH(I26,'TABLE-VIEW'!$E$2:$E$92,0)</f>
        <v>29</v>
      </c>
      <c r="B26">
        <v>25</v>
      </c>
      <c r="C26" t="str">
        <f t="shared" si="0"/>
        <v>merge (c25:column {name:'AddressLine1',ordinal_position:'12',is_nullable:'NO',data_type:'nvarchar',char_max_length:'60',numeric_precision:'NULL',date_time_precision:'NULL'})</v>
      </c>
      <c r="D26" t="str">
        <f t="shared" si="1"/>
        <v>match (tv29:table_view {name:'vSalesPerson'}),(c25:column {name:'AddressLine1'})</v>
      </c>
      <c r="E26" t="str">
        <f t="shared" si="2"/>
        <v>merge (c25)-[:PART_OF]-&gt;(tv29)</v>
      </c>
      <c r="F26" t="str">
        <f t="shared" si="3"/>
        <v>merge (tv29)-[:HAS_A]-&gt;(c25)</v>
      </c>
      <c r="G26" t="s">
        <v>0</v>
      </c>
      <c r="H26" t="s">
        <v>4</v>
      </c>
      <c r="I26" t="s">
        <v>34</v>
      </c>
      <c r="J26" t="s">
        <v>180</v>
      </c>
      <c r="K26">
        <v>12</v>
      </c>
      <c r="L26" t="s">
        <v>104</v>
      </c>
      <c r="M26" t="s">
        <v>105</v>
      </c>
      <c r="N26" t="s">
        <v>137</v>
      </c>
      <c r="O26">
        <v>60</v>
      </c>
      <c r="P26">
        <v>120</v>
      </c>
      <c r="Q26" t="s">
        <v>104</v>
      </c>
      <c r="R26" t="s">
        <v>104</v>
      </c>
      <c r="S26" t="s">
        <v>104</v>
      </c>
      <c r="T26" t="s">
        <v>104</v>
      </c>
      <c r="U26" t="s">
        <v>104</v>
      </c>
      <c r="V26" t="s">
        <v>104</v>
      </c>
      <c r="W26" t="s">
        <v>138</v>
      </c>
      <c r="X26" t="s">
        <v>104</v>
      </c>
      <c r="Y26" t="s">
        <v>104</v>
      </c>
      <c r="Z26" t="s">
        <v>139</v>
      </c>
      <c r="AA26" t="s">
        <v>104</v>
      </c>
      <c r="AB26" t="s">
        <v>104</v>
      </c>
      <c r="AC26" t="s">
        <v>104</v>
      </c>
    </row>
    <row r="27" spans="1:29" x14ac:dyDescent="0.45">
      <c r="A27">
        <f>MATCH(I27,'TABLE-VIEW'!$E$2:$E$92,0)</f>
        <v>36</v>
      </c>
      <c r="B27">
        <v>26</v>
      </c>
      <c r="C27" t="str">
        <f t="shared" si="0"/>
        <v>merge (c26:column {name:'AddressLine1',ordinal_position:'4',is_nullable:'NO',data_type:'nvarchar',char_max_length:'60',numeric_precision:'NULL',date_time_precision:'NULL'})</v>
      </c>
      <c r="D27" t="str">
        <f t="shared" si="1"/>
        <v>match (tv36:table_view {name:'vStoreWithAddresses'}),(c26:column {name:'AddressLine1'})</v>
      </c>
      <c r="E27" t="str">
        <f t="shared" si="2"/>
        <v>merge (c26)-[:PART_OF]-&gt;(tv36)</v>
      </c>
      <c r="F27" t="str">
        <f t="shared" si="3"/>
        <v>merge (tv36)-[:HAS_A]-&gt;(c26)</v>
      </c>
      <c r="G27" t="s">
        <v>0</v>
      </c>
      <c r="H27" t="s">
        <v>4</v>
      </c>
      <c r="I27" t="s">
        <v>41</v>
      </c>
      <c r="J27" t="s">
        <v>180</v>
      </c>
      <c r="K27">
        <v>4</v>
      </c>
      <c r="L27" t="s">
        <v>104</v>
      </c>
      <c r="M27" t="s">
        <v>105</v>
      </c>
      <c r="N27" t="s">
        <v>137</v>
      </c>
      <c r="O27">
        <v>60</v>
      </c>
      <c r="P27">
        <v>120</v>
      </c>
      <c r="Q27" t="s">
        <v>104</v>
      </c>
      <c r="R27" t="s">
        <v>104</v>
      </c>
      <c r="S27" t="s">
        <v>104</v>
      </c>
      <c r="T27" t="s">
        <v>104</v>
      </c>
      <c r="U27" t="s">
        <v>104</v>
      </c>
      <c r="V27" t="s">
        <v>104</v>
      </c>
      <c r="W27" t="s">
        <v>138</v>
      </c>
      <c r="X27" t="s">
        <v>104</v>
      </c>
      <c r="Y27" t="s">
        <v>104</v>
      </c>
      <c r="Z27" t="s">
        <v>139</v>
      </c>
      <c r="AA27" t="s">
        <v>104</v>
      </c>
      <c r="AB27" t="s">
        <v>104</v>
      </c>
      <c r="AC27" t="s">
        <v>104</v>
      </c>
    </row>
    <row r="28" spans="1:29" x14ac:dyDescent="0.45">
      <c r="A28">
        <f>MATCH(I28,'TABLE-VIEW'!$E$2:$E$92,0)</f>
        <v>39</v>
      </c>
      <c r="B28">
        <v>27</v>
      </c>
      <c r="C28" t="str">
        <f t="shared" si="0"/>
        <v>merge (c27:column {name:'AddressLine1',ordinal_position:'4',is_nullable:'NO',data_type:'nvarchar',char_max_length:'60',numeric_precision:'NULL',date_time_precision:'NULL'})</v>
      </c>
      <c r="D28" t="str">
        <f t="shared" si="1"/>
        <v>match (tv39:table_view {name:'vVendorWithAddresses'}),(c27:column {name:'AddressLine1'})</v>
      </c>
      <c r="E28" t="str">
        <f t="shared" si="2"/>
        <v>merge (c27)-[:PART_OF]-&gt;(tv39)</v>
      </c>
      <c r="F28" t="str">
        <f t="shared" si="3"/>
        <v>merge (tv39)-[:HAS_A]-&gt;(c27)</v>
      </c>
      <c r="G28" t="s">
        <v>0</v>
      </c>
      <c r="H28" t="s">
        <v>42</v>
      </c>
      <c r="I28" t="s">
        <v>45</v>
      </c>
      <c r="J28" t="s">
        <v>180</v>
      </c>
      <c r="K28">
        <v>4</v>
      </c>
      <c r="L28" t="s">
        <v>104</v>
      </c>
      <c r="M28" t="s">
        <v>105</v>
      </c>
      <c r="N28" t="s">
        <v>137</v>
      </c>
      <c r="O28">
        <v>60</v>
      </c>
      <c r="P28">
        <v>120</v>
      </c>
      <c r="Q28" t="s">
        <v>104</v>
      </c>
      <c r="R28" t="s">
        <v>104</v>
      </c>
      <c r="S28" t="s">
        <v>104</v>
      </c>
      <c r="T28" t="s">
        <v>104</v>
      </c>
      <c r="U28" t="s">
        <v>104</v>
      </c>
      <c r="V28" t="s">
        <v>104</v>
      </c>
      <c r="W28" t="s">
        <v>138</v>
      </c>
      <c r="X28" t="s">
        <v>104</v>
      </c>
      <c r="Y28" t="s">
        <v>104</v>
      </c>
      <c r="Z28" t="s">
        <v>139</v>
      </c>
      <c r="AA28" t="s">
        <v>104</v>
      </c>
      <c r="AB28" t="s">
        <v>104</v>
      </c>
      <c r="AC28" t="s">
        <v>104</v>
      </c>
    </row>
    <row r="29" spans="1:29" x14ac:dyDescent="0.45">
      <c r="A29">
        <f>MATCH(I29,'TABLE-VIEW'!$E$2:$E$92,0)</f>
        <v>51</v>
      </c>
      <c r="B29">
        <v>28</v>
      </c>
      <c r="C29" t="str">
        <f t="shared" si="0"/>
        <v>merge (c28:column {name:'AddressLine1',ordinal_position:'2',is_nullable:'NO',data_type:'nvarchar',char_max_length:'60',numeric_precision:'NULL',date_time_precision:'NULL'})</v>
      </c>
      <c r="D29" t="str">
        <f t="shared" si="1"/>
        <v>match (tv51:table_view {name:'Address'}),(c28:column {name:'AddressLine1'})</v>
      </c>
      <c r="E29" t="str">
        <f t="shared" si="2"/>
        <v>merge (c28)-[:PART_OF]-&gt;(tv51)</v>
      </c>
      <c r="F29" t="str">
        <f t="shared" si="3"/>
        <v>merge (tv51)-[:HAS_A]-&gt;(c28)</v>
      </c>
      <c r="G29" t="s">
        <v>0</v>
      </c>
      <c r="H29" t="s">
        <v>11</v>
      </c>
      <c r="I29" t="s">
        <v>58</v>
      </c>
      <c r="J29" t="s">
        <v>180</v>
      </c>
      <c r="K29">
        <v>2</v>
      </c>
      <c r="L29" t="s">
        <v>104</v>
      </c>
      <c r="M29" t="s">
        <v>105</v>
      </c>
      <c r="N29" t="s">
        <v>137</v>
      </c>
      <c r="O29">
        <v>60</v>
      </c>
      <c r="P29">
        <v>120</v>
      </c>
      <c r="Q29" t="s">
        <v>104</v>
      </c>
      <c r="R29" t="s">
        <v>104</v>
      </c>
      <c r="S29" t="s">
        <v>104</v>
      </c>
      <c r="T29" t="s">
        <v>104</v>
      </c>
      <c r="U29" t="s">
        <v>104</v>
      </c>
      <c r="V29" t="s">
        <v>104</v>
      </c>
      <c r="W29" t="s">
        <v>138</v>
      </c>
      <c r="X29" t="s">
        <v>104</v>
      </c>
      <c r="Y29" t="s">
        <v>104</v>
      </c>
      <c r="Z29" t="s">
        <v>139</v>
      </c>
      <c r="AA29" t="s">
        <v>104</v>
      </c>
      <c r="AB29" t="s">
        <v>104</v>
      </c>
      <c r="AC29" t="s">
        <v>104</v>
      </c>
    </row>
    <row r="30" spans="1:29" x14ac:dyDescent="0.45">
      <c r="A30">
        <f>MATCH(I30,'TABLE-VIEW'!$E$2:$E$92,0)</f>
        <v>15</v>
      </c>
      <c r="B30">
        <v>29</v>
      </c>
      <c r="C30" t="str">
        <f t="shared" si="0"/>
        <v>merge (c29:column {name:'AddressLine2',ordinal_position:'13',is_nullable:'YES',data_type:'nvarchar',char_max_length:'60',numeric_precision:'NULL',date_time_precision:'NULL'})</v>
      </c>
      <c r="D30" t="str">
        <f t="shared" si="1"/>
        <v>match (tv15:table_view {name:'vEmployee'}),(c29:column {name:'AddressLine2'})</v>
      </c>
      <c r="E30" t="str">
        <f t="shared" si="2"/>
        <v>merge (c29)-[:PART_OF]-&gt;(tv15)</v>
      </c>
      <c r="F30" t="str">
        <f t="shared" si="3"/>
        <v>merge (tv15)-[:HAS_A]-&gt;(c29)</v>
      </c>
      <c r="G30" t="s">
        <v>0</v>
      </c>
      <c r="H30" t="s">
        <v>1</v>
      </c>
      <c r="I30" t="s">
        <v>20</v>
      </c>
      <c r="J30" t="s">
        <v>181</v>
      </c>
      <c r="K30">
        <v>13</v>
      </c>
      <c r="L30" t="s">
        <v>104</v>
      </c>
      <c r="M30" t="s">
        <v>118</v>
      </c>
      <c r="N30" t="s">
        <v>137</v>
      </c>
      <c r="O30">
        <v>60</v>
      </c>
      <c r="P30">
        <v>120</v>
      </c>
      <c r="Q30" t="s">
        <v>104</v>
      </c>
      <c r="R30" t="s">
        <v>104</v>
      </c>
      <c r="S30" t="s">
        <v>104</v>
      </c>
      <c r="T30" t="s">
        <v>104</v>
      </c>
      <c r="U30" t="s">
        <v>104</v>
      </c>
      <c r="V30" t="s">
        <v>104</v>
      </c>
      <c r="W30" t="s">
        <v>138</v>
      </c>
      <c r="X30" t="s">
        <v>104</v>
      </c>
      <c r="Y30" t="s">
        <v>104</v>
      </c>
      <c r="Z30" t="s">
        <v>139</v>
      </c>
      <c r="AA30" t="s">
        <v>104</v>
      </c>
      <c r="AB30" t="s">
        <v>104</v>
      </c>
      <c r="AC30" t="s">
        <v>104</v>
      </c>
    </row>
    <row r="31" spans="1:29" x14ac:dyDescent="0.45">
      <c r="A31">
        <f>MATCH(I31,'TABLE-VIEW'!$E$2:$E$92,0)</f>
        <v>20</v>
      </c>
      <c r="B31">
        <v>30</v>
      </c>
      <c r="C31" t="str">
        <f t="shared" si="0"/>
        <v>merge (c30:column {name:'AddressLine2',ordinal_position:'13',is_nullable:'YES',data_type:'nvarchar',char_max_length:'60',numeric_precision:'NULL',date_time_precision:'NULL'})</v>
      </c>
      <c r="D31" t="str">
        <f t="shared" si="1"/>
        <v>match (tv20:table_view {name:'vIndividualCustomer'}),(c30:column {name:'AddressLine2'})</v>
      </c>
      <c r="E31" t="str">
        <f t="shared" si="2"/>
        <v>merge (c30)-[:PART_OF]-&gt;(tv20)</v>
      </c>
      <c r="F31" t="str">
        <f t="shared" si="3"/>
        <v>merge (tv20)-[:HAS_A]-&gt;(c30)</v>
      </c>
      <c r="G31" t="s">
        <v>0</v>
      </c>
      <c r="H31" t="s">
        <v>4</v>
      </c>
      <c r="I31" t="s">
        <v>25</v>
      </c>
      <c r="J31" t="s">
        <v>181</v>
      </c>
      <c r="K31">
        <v>13</v>
      </c>
      <c r="L31" t="s">
        <v>104</v>
      </c>
      <c r="M31" t="s">
        <v>118</v>
      </c>
      <c r="N31" t="s">
        <v>137</v>
      </c>
      <c r="O31">
        <v>60</v>
      </c>
      <c r="P31">
        <v>120</v>
      </c>
      <c r="Q31" t="s">
        <v>104</v>
      </c>
      <c r="R31" t="s">
        <v>104</v>
      </c>
      <c r="S31" t="s">
        <v>104</v>
      </c>
      <c r="T31" t="s">
        <v>104</v>
      </c>
      <c r="U31" t="s">
        <v>104</v>
      </c>
      <c r="V31" t="s">
        <v>104</v>
      </c>
      <c r="W31" t="s">
        <v>138</v>
      </c>
      <c r="X31" t="s">
        <v>104</v>
      </c>
      <c r="Y31" t="s">
        <v>104</v>
      </c>
      <c r="Z31" t="s">
        <v>139</v>
      </c>
      <c r="AA31" t="s">
        <v>104</v>
      </c>
      <c r="AB31" t="s">
        <v>104</v>
      </c>
      <c r="AC31" t="s">
        <v>104</v>
      </c>
    </row>
    <row r="32" spans="1:29" x14ac:dyDescent="0.45">
      <c r="A32">
        <f>MATCH(I32,'TABLE-VIEW'!$E$2:$E$92,0)</f>
        <v>29</v>
      </c>
      <c r="B32">
        <v>31</v>
      </c>
      <c r="C32" t="str">
        <f t="shared" si="0"/>
        <v>merge (c31:column {name:'AddressLine2',ordinal_position:'13',is_nullable:'YES',data_type:'nvarchar',char_max_length:'60',numeric_precision:'NULL',date_time_precision:'NULL'})</v>
      </c>
      <c r="D32" t="str">
        <f t="shared" si="1"/>
        <v>match (tv29:table_view {name:'vSalesPerson'}),(c31:column {name:'AddressLine2'})</v>
      </c>
      <c r="E32" t="str">
        <f t="shared" si="2"/>
        <v>merge (c31)-[:PART_OF]-&gt;(tv29)</v>
      </c>
      <c r="F32" t="str">
        <f t="shared" si="3"/>
        <v>merge (tv29)-[:HAS_A]-&gt;(c31)</v>
      </c>
      <c r="G32" t="s">
        <v>0</v>
      </c>
      <c r="H32" t="s">
        <v>4</v>
      </c>
      <c r="I32" t="s">
        <v>34</v>
      </c>
      <c r="J32" t="s">
        <v>181</v>
      </c>
      <c r="K32">
        <v>13</v>
      </c>
      <c r="L32" t="s">
        <v>104</v>
      </c>
      <c r="M32" t="s">
        <v>118</v>
      </c>
      <c r="N32" t="s">
        <v>137</v>
      </c>
      <c r="O32">
        <v>60</v>
      </c>
      <c r="P32">
        <v>120</v>
      </c>
      <c r="Q32" t="s">
        <v>104</v>
      </c>
      <c r="R32" t="s">
        <v>104</v>
      </c>
      <c r="S32" t="s">
        <v>104</v>
      </c>
      <c r="T32" t="s">
        <v>104</v>
      </c>
      <c r="U32" t="s">
        <v>104</v>
      </c>
      <c r="V32" t="s">
        <v>104</v>
      </c>
      <c r="W32" t="s">
        <v>138</v>
      </c>
      <c r="X32" t="s">
        <v>104</v>
      </c>
      <c r="Y32" t="s">
        <v>104</v>
      </c>
      <c r="Z32" t="s">
        <v>139</v>
      </c>
      <c r="AA32" t="s">
        <v>104</v>
      </c>
      <c r="AB32" t="s">
        <v>104</v>
      </c>
      <c r="AC32" t="s">
        <v>104</v>
      </c>
    </row>
    <row r="33" spans="1:29" x14ac:dyDescent="0.45">
      <c r="A33">
        <f>MATCH(I33,'TABLE-VIEW'!$E$2:$E$92,0)</f>
        <v>36</v>
      </c>
      <c r="B33">
        <v>32</v>
      </c>
      <c r="C33" t="str">
        <f t="shared" si="0"/>
        <v>merge (c32:column {name:'AddressLine2',ordinal_position:'5',is_nullable:'YES',data_type:'nvarchar',char_max_length:'60',numeric_precision:'NULL',date_time_precision:'NULL'})</v>
      </c>
      <c r="D33" t="str">
        <f t="shared" si="1"/>
        <v>match (tv36:table_view {name:'vStoreWithAddresses'}),(c32:column {name:'AddressLine2'})</v>
      </c>
      <c r="E33" t="str">
        <f t="shared" si="2"/>
        <v>merge (c32)-[:PART_OF]-&gt;(tv36)</v>
      </c>
      <c r="F33" t="str">
        <f t="shared" si="3"/>
        <v>merge (tv36)-[:HAS_A]-&gt;(c32)</v>
      </c>
      <c r="G33" t="s">
        <v>0</v>
      </c>
      <c r="H33" t="s">
        <v>4</v>
      </c>
      <c r="I33" t="s">
        <v>41</v>
      </c>
      <c r="J33" t="s">
        <v>181</v>
      </c>
      <c r="K33">
        <v>5</v>
      </c>
      <c r="L33" t="s">
        <v>104</v>
      </c>
      <c r="M33" t="s">
        <v>118</v>
      </c>
      <c r="N33" t="s">
        <v>137</v>
      </c>
      <c r="O33">
        <v>60</v>
      </c>
      <c r="P33">
        <v>120</v>
      </c>
      <c r="Q33" t="s">
        <v>104</v>
      </c>
      <c r="R33" t="s">
        <v>104</v>
      </c>
      <c r="S33" t="s">
        <v>104</v>
      </c>
      <c r="T33" t="s">
        <v>104</v>
      </c>
      <c r="U33" t="s">
        <v>104</v>
      </c>
      <c r="V33" t="s">
        <v>104</v>
      </c>
      <c r="W33" t="s">
        <v>138</v>
      </c>
      <c r="X33" t="s">
        <v>104</v>
      </c>
      <c r="Y33" t="s">
        <v>104</v>
      </c>
      <c r="Z33" t="s">
        <v>139</v>
      </c>
      <c r="AA33" t="s">
        <v>104</v>
      </c>
      <c r="AB33" t="s">
        <v>104</v>
      </c>
      <c r="AC33" t="s">
        <v>104</v>
      </c>
    </row>
    <row r="34" spans="1:29" x14ac:dyDescent="0.45">
      <c r="A34">
        <f>MATCH(I34,'TABLE-VIEW'!$E$2:$E$92,0)</f>
        <v>39</v>
      </c>
      <c r="B34">
        <v>33</v>
      </c>
      <c r="C34" t="str">
        <f t="shared" si="0"/>
        <v>merge (c33:column {name:'AddressLine2',ordinal_position:'5',is_nullable:'YES',data_type:'nvarchar',char_max_length:'60',numeric_precision:'NULL',date_time_precision:'NULL'})</v>
      </c>
      <c r="D34" t="str">
        <f t="shared" si="1"/>
        <v>match (tv39:table_view {name:'vVendorWithAddresses'}),(c33:column {name:'AddressLine2'})</v>
      </c>
      <c r="E34" t="str">
        <f t="shared" si="2"/>
        <v>merge (c33)-[:PART_OF]-&gt;(tv39)</v>
      </c>
      <c r="F34" t="str">
        <f t="shared" si="3"/>
        <v>merge (tv39)-[:HAS_A]-&gt;(c33)</v>
      </c>
      <c r="G34" t="s">
        <v>0</v>
      </c>
      <c r="H34" t="s">
        <v>42</v>
      </c>
      <c r="I34" t="s">
        <v>45</v>
      </c>
      <c r="J34" t="s">
        <v>181</v>
      </c>
      <c r="K34">
        <v>5</v>
      </c>
      <c r="L34" t="s">
        <v>104</v>
      </c>
      <c r="M34" t="s">
        <v>118</v>
      </c>
      <c r="N34" t="s">
        <v>137</v>
      </c>
      <c r="O34">
        <v>60</v>
      </c>
      <c r="P34">
        <v>120</v>
      </c>
      <c r="Q34" t="s">
        <v>104</v>
      </c>
      <c r="R34" t="s">
        <v>104</v>
      </c>
      <c r="S34" t="s">
        <v>104</v>
      </c>
      <c r="T34" t="s">
        <v>104</v>
      </c>
      <c r="U34" t="s">
        <v>104</v>
      </c>
      <c r="V34" t="s">
        <v>104</v>
      </c>
      <c r="W34" t="s">
        <v>138</v>
      </c>
      <c r="X34" t="s">
        <v>104</v>
      </c>
      <c r="Y34" t="s">
        <v>104</v>
      </c>
      <c r="Z34" t="s">
        <v>139</v>
      </c>
      <c r="AA34" t="s">
        <v>104</v>
      </c>
      <c r="AB34" t="s">
        <v>104</v>
      </c>
      <c r="AC34" t="s">
        <v>104</v>
      </c>
    </row>
    <row r="35" spans="1:29" x14ac:dyDescent="0.45">
      <c r="A35">
        <f>MATCH(I35,'TABLE-VIEW'!$E$2:$E$92,0)</f>
        <v>51</v>
      </c>
      <c r="B35">
        <v>34</v>
      </c>
      <c r="C35" t="str">
        <f t="shared" si="0"/>
        <v>merge (c34:column {name:'AddressLine2',ordinal_position:'3',is_nullable:'YES',data_type:'nvarchar',char_max_length:'60',numeric_precision:'NULL',date_time_precision:'NULL'})</v>
      </c>
      <c r="D35" t="str">
        <f t="shared" si="1"/>
        <v>match (tv51:table_view {name:'Address'}),(c34:column {name:'AddressLine2'})</v>
      </c>
      <c r="E35" t="str">
        <f t="shared" si="2"/>
        <v>merge (c34)-[:PART_OF]-&gt;(tv51)</v>
      </c>
      <c r="F35" t="str">
        <f t="shared" si="3"/>
        <v>merge (tv51)-[:HAS_A]-&gt;(c34)</v>
      </c>
      <c r="G35" t="s">
        <v>0</v>
      </c>
      <c r="H35" t="s">
        <v>11</v>
      </c>
      <c r="I35" t="s">
        <v>58</v>
      </c>
      <c r="J35" t="s">
        <v>181</v>
      </c>
      <c r="K35">
        <v>3</v>
      </c>
      <c r="L35" t="s">
        <v>104</v>
      </c>
      <c r="M35" t="s">
        <v>118</v>
      </c>
      <c r="N35" t="s">
        <v>137</v>
      </c>
      <c r="O35">
        <v>60</v>
      </c>
      <c r="P35">
        <v>120</v>
      </c>
      <c r="Q35" t="s">
        <v>104</v>
      </c>
      <c r="R35" t="s">
        <v>104</v>
      </c>
      <c r="S35" t="s">
        <v>104</v>
      </c>
      <c r="T35" t="s">
        <v>104</v>
      </c>
      <c r="U35" t="s">
        <v>104</v>
      </c>
      <c r="V35" t="s">
        <v>104</v>
      </c>
      <c r="W35" t="s">
        <v>138</v>
      </c>
      <c r="X35" t="s">
        <v>104</v>
      </c>
      <c r="Y35" t="s">
        <v>104</v>
      </c>
      <c r="Z35" t="s">
        <v>139</v>
      </c>
      <c r="AA35" t="s">
        <v>104</v>
      </c>
      <c r="AB35" t="s">
        <v>104</v>
      </c>
      <c r="AC35" t="s">
        <v>104</v>
      </c>
    </row>
    <row r="36" spans="1:29" x14ac:dyDescent="0.45">
      <c r="A36">
        <f>MATCH(I36,'TABLE-VIEW'!$E$2:$E$92,0)</f>
        <v>20</v>
      </c>
      <c r="B36">
        <v>35</v>
      </c>
      <c r="C36" t="str">
        <f t="shared" si="0"/>
        <v>merge (c35:column {name:'AddressType',ordinal_position:'11',is_nullable:'NO',data_type:'nvarchar',char_max_length:'50',numeric_precision:'NULL',date_time_precision:'NULL'})</v>
      </c>
      <c r="D36" t="str">
        <f t="shared" si="1"/>
        <v>match (tv20:table_view {name:'vIndividualCustomer'}),(c35:column {name:'AddressType'})</v>
      </c>
      <c r="E36" t="str">
        <f t="shared" si="2"/>
        <v>merge (c35)-[:PART_OF]-&gt;(tv20)</v>
      </c>
      <c r="F36" t="str">
        <f t="shared" si="3"/>
        <v>merge (tv20)-[:HAS_A]-&gt;(c35)</v>
      </c>
      <c r="G36" t="s">
        <v>0</v>
      </c>
      <c r="H36" t="s">
        <v>4</v>
      </c>
      <c r="I36" t="s">
        <v>25</v>
      </c>
      <c r="J36" t="s">
        <v>61</v>
      </c>
      <c r="K36">
        <v>11</v>
      </c>
      <c r="L36" t="s">
        <v>104</v>
      </c>
      <c r="M36" t="s">
        <v>105</v>
      </c>
      <c r="N36" t="s">
        <v>137</v>
      </c>
      <c r="O36">
        <v>50</v>
      </c>
      <c r="P36">
        <v>100</v>
      </c>
      <c r="Q36" t="s">
        <v>104</v>
      </c>
      <c r="R36" t="s">
        <v>104</v>
      </c>
      <c r="S36" t="s">
        <v>104</v>
      </c>
      <c r="T36" t="s">
        <v>104</v>
      </c>
      <c r="U36" t="s">
        <v>104</v>
      </c>
      <c r="V36" t="s">
        <v>104</v>
      </c>
      <c r="W36" t="s">
        <v>138</v>
      </c>
      <c r="X36" t="s">
        <v>104</v>
      </c>
      <c r="Y36" t="s">
        <v>104</v>
      </c>
      <c r="Z36" t="s">
        <v>139</v>
      </c>
      <c r="AA36" t="s">
        <v>0</v>
      </c>
      <c r="AB36" t="s">
        <v>52</v>
      </c>
      <c r="AC36" t="s">
        <v>136</v>
      </c>
    </row>
    <row r="37" spans="1:29" x14ac:dyDescent="0.45">
      <c r="A37">
        <f>MATCH(I37,'TABLE-VIEW'!$E$2:$E$92,0)</f>
        <v>36</v>
      </c>
      <c r="B37">
        <v>36</v>
      </c>
      <c r="C37" t="str">
        <f t="shared" si="0"/>
        <v>merge (c36:column {name:'AddressType',ordinal_position:'3',is_nullable:'NO',data_type:'nvarchar',char_max_length:'50',numeric_precision:'NULL',date_time_precision:'NULL'})</v>
      </c>
      <c r="D37" t="str">
        <f t="shared" si="1"/>
        <v>match (tv36:table_view {name:'vStoreWithAddresses'}),(c36:column {name:'AddressType'})</v>
      </c>
      <c r="E37" t="str">
        <f t="shared" si="2"/>
        <v>merge (c36)-[:PART_OF]-&gt;(tv36)</v>
      </c>
      <c r="F37" t="str">
        <f t="shared" si="3"/>
        <v>merge (tv36)-[:HAS_A]-&gt;(c36)</v>
      </c>
      <c r="G37" t="s">
        <v>0</v>
      </c>
      <c r="H37" t="s">
        <v>4</v>
      </c>
      <c r="I37" t="s">
        <v>41</v>
      </c>
      <c r="J37" t="s">
        <v>61</v>
      </c>
      <c r="K37">
        <v>3</v>
      </c>
      <c r="L37" t="s">
        <v>104</v>
      </c>
      <c r="M37" t="s">
        <v>105</v>
      </c>
      <c r="N37" t="s">
        <v>137</v>
      </c>
      <c r="O37">
        <v>50</v>
      </c>
      <c r="P37">
        <v>100</v>
      </c>
      <c r="Q37" t="s">
        <v>104</v>
      </c>
      <c r="R37" t="s">
        <v>104</v>
      </c>
      <c r="S37" t="s">
        <v>104</v>
      </c>
      <c r="T37" t="s">
        <v>104</v>
      </c>
      <c r="U37" t="s">
        <v>104</v>
      </c>
      <c r="V37" t="s">
        <v>104</v>
      </c>
      <c r="W37" t="s">
        <v>138</v>
      </c>
      <c r="X37" t="s">
        <v>104</v>
      </c>
      <c r="Y37" t="s">
        <v>104</v>
      </c>
      <c r="Z37" t="s">
        <v>139</v>
      </c>
      <c r="AA37" t="s">
        <v>0</v>
      </c>
      <c r="AB37" t="s">
        <v>52</v>
      </c>
      <c r="AC37" t="s">
        <v>136</v>
      </c>
    </row>
    <row r="38" spans="1:29" x14ac:dyDescent="0.45">
      <c r="A38">
        <f>MATCH(I38,'TABLE-VIEW'!$E$2:$E$92,0)</f>
        <v>39</v>
      </c>
      <c r="B38">
        <v>37</v>
      </c>
      <c r="C38" t="str">
        <f t="shared" si="0"/>
        <v>merge (c37:column {name:'AddressType',ordinal_position:'3',is_nullable:'NO',data_type:'nvarchar',char_max_length:'50',numeric_precision:'NULL',date_time_precision:'NULL'})</v>
      </c>
      <c r="D38" t="str">
        <f t="shared" si="1"/>
        <v>match (tv39:table_view {name:'vVendorWithAddresses'}),(c37:column {name:'AddressType'})</v>
      </c>
      <c r="E38" t="str">
        <f t="shared" si="2"/>
        <v>merge (c37)-[:PART_OF]-&gt;(tv39)</v>
      </c>
      <c r="F38" t="str">
        <f t="shared" si="3"/>
        <v>merge (tv39)-[:HAS_A]-&gt;(c37)</v>
      </c>
      <c r="G38" t="s">
        <v>0</v>
      </c>
      <c r="H38" t="s">
        <v>42</v>
      </c>
      <c r="I38" t="s">
        <v>45</v>
      </c>
      <c r="J38" t="s">
        <v>61</v>
      </c>
      <c r="K38">
        <v>3</v>
      </c>
      <c r="L38" t="s">
        <v>104</v>
      </c>
      <c r="M38" t="s">
        <v>105</v>
      </c>
      <c r="N38" t="s">
        <v>137</v>
      </c>
      <c r="O38">
        <v>50</v>
      </c>
      <c r="P38">
        <v>100</v>
      </c>
      <c r="Q38" t="s">
        <v>104</v>
      </c>
      <c r="R38" t="s">
        <v>104</v>
      </c>
      <c r="S38" t="s">
        <v>104</v>
      </c>
      <c r="T38" t="s">
        <v>104</v>
      </c>
      <c r="U38" t="s">
        <v>104</v>
      </c>
      <c r="V38" t="s">
        <v>104</v>
      </c>
      <c r="W38" t="s">
        <v>138</v>
      </c>
      <c r="X38" t="s">
        <v>104</v>
      </c>
      <c r="Y38" t="s">
        <v>104</v>
      </c>
      <c r="Z38" t="s">
        <v>139</v>
      </c>
      <c r="AA38" t="s">
        <v>0</v>
      </c>
      <c r="AB38" t="s">
        <v>52</v>
      </c>
      <c r="AC38" t="s">
        <v>136</v>
      </c>
    </row>
    <row r="39" spans="1:29" x14ac:dyDescent="0.45">
      <c r="A39">
        <f>MATCH(I39,'TABLE-VIEW'!$E$2:$E$92,0)</f>
        <v>54</v>
      </c>
      <c r="B39">
        <v>38</v>
      </c>
      <c r="C39" t="str">
        <f t="shared" si="0"/>
        <v>merge (c38:column {name:'AddressTypeID',ordinal_position:'1',is_nullable:'NO',data_type:'int',char_max_length:'NULL',numeric_precision:'10',date_time_precision:'NULL'})</v>
      </c>
      <c r="D39" t="str">
        <f t="shared" si="1"/>
        <v>match (tv54:table_view {name:'AddressType'}),(c38:column {name:'AddressTypeID'})</v>
      </c>
      <c r="E39" t="str">
        <f t="shared" si="2"/>
        <v>merge (c38)-[:PART_OF]-&gt;(tv54)</v>
      </c>
      <c r="F39" t="str">
        <f t="shared" si="3"/>
        <v>merge (tv54)-[:HAS_A]-&gt;(c38)</v>
      </c>
      <c r="G39" t="s">
        <v>0</v>
      </c>
      <c r="H39" t="s">
        <v>11</v>
      </c>
      <c r="I39" t="s">
        <v>61</v>
      </c>
      <c r="J39" t="s">
        <v>350</v>
      </c>
      <c r="K39">
        <v>1</v>
      </c>
      <c r="L39" t="s">
        <v>104</v>
      </c>
      <c r="M39" t="s">
        <v>105</v>
      </c>
      <c r="N39" t="s">
        <v>106</v>
      </c>
      <c r="O39" t="s">
        <v>104</v>
      </c>
      <c r="P39" t="s">
        <v>104</v>
      </c>
      <c r="Q39">
        <v>10</v>
      </c>
      <c r="R39">
        <v>10</v>
      </c>
      <c r="S39">
        <v>0</v>
      </c>
      <c r="T39" t="s">
        <v>104</v>
      </c>
      <c r="U39" t="s">
        <v>104</v>
      </c>
      <c r="V39" t="s">
        <v>104</v>
      </c>
      <c r="W39" t="s">
        <v>104</v>
      </c>
      <c r="X39" t="s">
        <v>104</v>
      </c>
      <c r="Y39" t="s">
        <v>104</v>
      </c>
      <c r="Z39" t="s">
        <v>104</v>
      </c>
      <c r="AA39" t="s">
        <v>104</v>
      </c>
      <c r="AB39" t="s">
        <v>104</v>
      </c>
      <c r="AC39" t="s">
        <v>104</v>
      </c>
    </row>
    <row r="40" spans="1:29" x14ac:dyDescent="0.45">
      <c r="A40">
        <f>MATCH(I40,'TABLE-VIEW'!$E$2:$E$92,0)</f>
        <v>68</v>
      </c>
      <c r="B40">
        <v>39</v>
      </c>
      <c r="C40" t="str">
        <f t="shared" si="0"/>
        <v>merge (c39:column {name:'AddressTypeID',ordinal_position:'3',is_nullable:'NO',data_type:'int',char_max_length:'NULL',numeric_precision:'10',date_time_precision:'NULL'})</v>
      </c>
      <c r="D40" t="str">
        <f t="shared" si="1"/>
        <v>match (tv68:table_view {name:'BusinessEntityAddress'}),(c39:column {name:'AddressTypeID'})</v>
      </c>
      <c r="E40" t="str">
        <f t="shared" si="2"/>
        <v>merge (c39)-[:PART_OF]-&gt;(tv68)</v>
      </c>
      <c r="F40" t="str">
        <f t="shared" si="3"/>
        <v>merge (tv68)-[:HAS_A]-&gt;(c39)</v>
      </c>
      <c r="G40" t="s">
        <v>0</v>
      </c>
      <c r="H40" t="s">
        <v>11</v>
      </c>
      <c r="I40" t="s">
        <v>75</v>
      </c>
      <c r="J40" t="s">
        <v>350</v>
      </c>
      <c r="K40">
        <v>3</v>
      </c>
      <c r="L40" t="s">
        <v>104</v>
      </c>
      <c r="M40" t="s">
        <v>105</v>
      </c>
      <c r="N40" t="s">
        <v>106</v>
      </c>
      <c r="O40" t="s">
        <v>104</v>
      </c>
      <c r="P40" t="s">
        <v>104</v>
      </c>
      <c r="Q40">
        <v>10</v>
      </c>
      <c r="R40">
        <v>10</v>
      </c>
      <c r="S40">
        <v>0</v>
      </c>
      <c r="T40" t="s">
        <v>104</v>
      </c>
      <c r="U40" t="s">
        <v>104</v>
      </c>
      <c r="V40" t="s">
        <v>104</v>
      </c>
      <c r="W40" t="s">
        <v>104</v>
      </c>
      <c r="X40" t="s">
        <v>104</v>
      </c>
      <c r="Y40" t="s">
        <v>104</v>
      </c>
      <c r="Z40" t="s">
        <v>104</v>
      </c>
      <c r="AA40" t="s">
        <v>104</v>
      </c>
      <c r="AB40" t="s">
        <v>104</v>
      </c>
      <c r="AC40" t="s">
        <v>104</v>
      </c>
    </row>
    <row r="41" spans="1:29" x14ac:dyDescent="0.45">
      <c r="A41">
        <f>MATCH(I41,'TABLE-VIEW'!$E$2:$E$92,0)</f>
        <v>33</v>
      </c>
      <c r="B41">
        <v>40</v>
      </c>
      <c r="C41" t="str">
        <f t="shared" si="0"/>
        <v>merge (c40:column {name:'AnnualRevenue',ordinal_position:'4',is_nullable:'YES',data_type:'money',char_max_length:'NULL',numeric_precision:'19',date_time_precision:'NULL'})</v>
      </c>
      <c r="D41" t="str">
        <f t="shared" si="1"/>
        <v>match (tv33:table_view {name:'vStoreWithDemographics'}),(c40:column {name:'AnnualRevenue'})</v>
      </c>
      <c r="E41" t="str">
        <f t="shared" si="2"/>
        <v>merge (c40)-[:PART_OF]-&gt;(tv33)</v>
      </c>
      <c r="F41" t="str">
        <f t="shared" si="3"/>
        <v>merge (tv33)-[:HAS_A]-&gt;(c40)</v>
      </c>
      <c r="G41" t="s">
        <v>0</v>
      </c>
      <c r="H41" t="s">
        <v>4</v>
      </c>
      <c r="I41" t="s">
        <v>38</v>
      </c>
      <c r="J41" t="s">
        <v>296</v>
      </c>
      <c r="K41">
        <v>4</v>
      </c>
      <c r="L41" t="s">
        <v>104</v>
      </c>
      <c r="M41" t="s">
        <v>118</v>
      </c>
      <c r="N41" t="s">
        <v>110</v>
      </c>
      <c r="O41" t="s">
        <v>104</v>
      </c>
      <c r="P41" t="s">
        <v>104</v>
      </c>
      <c r="Q41">
        <v>19</v>
      </c>
      <c r="R41">
        <v>10</v>
      </c>
      <c r="S41">
        <v>4</v>
      </c>
      <c r="T41" t="s">
        <v>104</v>
      </c>
      <c r="U41" t="s">
        <v>104</v>
      </c>
      <c r="V41" t="s">
        <v>104</v>
      </c>
      <c r="W41" t="s">
        <v>104</v>
      </c>
      <c r="X41" t="s">
        <v>104</v>
      </c>
      <c r="Y41" t="s">
        <v>104</v>
      </c>
      <c r="Z41" t="s">
        <v>104</v>
      </c>
      <c r="AA41" t="s">
        <v>104</v>
      </c>
      <c r="AB41" t="s">
        <v>104</v>
      </c>
      <c r="AC41" t="s">
        <v>104</v>
      </c>
    </row>
    <row r="42" spans="1:29" x14ac:dyDescent="0.45">
      <c r="A42">
        <f>MATCH(I42,'TABLE-VIEW'!$E$2:$E$92,0)</f>
        <v>33</v>
      </c>
      <c r="B42">
        <v>41</v>
      </c>
      <c r="C42" t="str">
        <f t="shared" si="0"/>
        <v>merge (c41:column {name:'AnnualSales',ordinal_position:'3',is_nullable:'YES',data_type:'money',char_max_length:'NULL',numeric_precision:'19',date_time_precision:'NULL'})</v>
      </c>
      <c r="D42" t="str">
        <f t="shared" si="1"/>
        <v>match (tv33:table_view {name:'vStoreWithDemographics'}),(c41:column {name:'AnnualSales'})</v>
      </c>
      <c r="E42" t="str">
        <f t="shared" si="2"/>
        <v>merge (c41)-[:PART_OF]-&gt;(tv33)</v>
      </c>
      <c r="F42" t="str">
        <f t="shared" si="3"/>
        <v>merge (tv33)-[:HAS_A]-&gt;(c41)</v>
      </c>
      <c r="G42" t="s">
        <v>0</v>
      </c>
      <c r="H42" t="s">
        <v>4</v>
      </c>
      <c r="I42" t="s">
        <v>38</v>
      </c>
      <c r="J42" t="s">
        <v>295</v>
      </c>
      <c r="K42">
        <v>3</v>
      </c>
      <c r="L42" t="s">
        <v>104</v>
      </c>
      <c r="M42" t="s">
        <v>118</v>
      </c>
      <c r="N42" t="s">
        <v>110</v>
      </c>
      <c r="O42" t="s">
        <v>104</v>
      </c>
      <c r="P42" t="s">
        <v>104</v>
      </c>
      <c r="Q42">
        <v>19</v>
      </c>
      <c r="R42">
        <v>10</v>
      </c>
      <c r="S42">
        <v>4</v>
      </c>
      <c r="T42" t="s">
        <v>104</v>
      </c>
      <c r="U42" t="s">
        <v>104</v>
      </c>
      <c r="V42" t="s">
        <v>104</v>
      </c>
      <c r="W42" t="s">
        <v>104</v>
      </c>
      <c r="X42" t="s">
        <v>104</v>
      </c>
      <c r="Y42" t="s">
        <v>104</v>
      </c>
      <c r="Z42" t="s">
        <v>104</v>
      </c>
      <c r="AA42" t="s">
        <v>104</v>
      </c>
      <c r="AB42" t="s">
        <v>104</v>
      </c>
      <c r="AC42" t="s">
        <v>104</v>
      </c>
    </row>
    <row r="43" spans="1:29" x14ac:dyDescent="0.45">
      <c r="A43">
        <f>MATCH(I43,'TABLE-VIEW'!$E$2:$E$92,0)</f>
        <v>6</v>
      </c>
      <c r="B43">
        <v>42</v>
      </c>
      <c r="C43" t="str">
        <f t="shared" si="0"/>
        <v>merge (c42:column {name:'Availability',ordinal_position:'4',is_nullable:'NO',data_type:'decimal',char_max_length:'NULL',numeric_precision:'8',date_time_precision:'NULL'})</v>
      </c>
      <c r="D43" t="str">
        <f t="shared" si="1"/>
        <v>match (tv6:table_view {name:'Location'}),(c42:column {name:'Availability'})</v>
      </c>
      <c r="E43" t="str">
        <f t="shared" si="2"/>
        <v>merge (c42)-[:PART_OF]-&gt;(tv6)</v>
      </c>
      <c r="F43" t="str">
        <f t="shared" si="3"/>
        <v>merge (tv6)-[:HAS_A]-&gt;(c42)</v>
      </c>
      <c r="G43" t="s">
        <v>0</v>
      </c>
      <c r="H43" t="s">
        <v>7</v>
      </c>
      <c r="I43" t="s">
        <v>10</v>
      </c>
      <c r="J43" t="s">
        <v>141</v>
      </c>
      <c r="K43">
        <v>4</v>
      </c>
      <c r="L43" t="s">
        <v>121</v>
      </c>
      <c r="M43" t="s">
        <v>105</v>
      </c>
      <c r="N43" t="s">
        <v>142</v>
      </c>
      <c r="O43" t="s">
        <v>104</v>
      </c>
      <c r="P43" t="s">
        <v>104</v>
      </c>
      <c r="Q43">
        <v>8</v>
      </c>
      <c r="R43">
        <v>10</v>
      </c>
      <c r="S43">
        <v>2</v>
      </c>
      <c r="T43" t="s">
        <v>104</v>
      </c>
      <c r="U43" t="s">
        <v>104</v>
      </c>
      <c r="V43" t="s">
        <v>104</v>
      </c>
      <c r="W43" t="s">
        <v>104</v>
      </c>
      <c r="X43" t="s">
        <v>104</v>
      </c>
      <c r="Y43" t="s">
        <v>104</v>
      </c>
      <c r="Z43" t="s">
        <v>104</v>
      </c>
      <c r="AA43" t="s">
        <v>104</v>
      </c>
      <c r="AB43" t="s">
        <v>104</v>
      </c>
      <c r="AC43" t="s">
        <v>104</v>
      </c>
    </row>
    <row r="44" spans="1:29" x14ac:dyDescent="0.45">
      <c r="A44">
        <f>MATCH(I44,'TABLE-VIEW'!$E$2:$E$92,0)</f>
        <v>69</v>
      </c>
      <c r="B44">
        <v>43</v>
      </c>
      <c r="C44" t="str">
        <f t="shared" si="0"/>
        <v>merge (c43:column {name:'AverageLeadTime',ordinal_position:'3',is_nullable:'NO',data_type:'int',char_max_length:'NULL',numeric_precision:'10',date_time_precision:'NULL'})</v>
      </c>
      <c r="D44" t="str">
        <f t="shared" si="1"/>
        <v>match (tv69:table_view {name:'ProductVendor'}),(c43:column {name:'AverageLeadTime'})</v>
      </c>
      <c r="E44" t="str">
        <f t="shared" si="2"/>
        <v>merge (c43)-[:PART_OF]-&gt;(tv69)</v>
      </c>
      <c r="F44" t="str">
        <f t="shared" si="3"/>
        <v>merge (tv69)-[:HAS_A]-&gt;(c43)</v>
      </c>
      <c r="G44" t="s">
        <v>0</v>
      </c>
      <c r="H44" t="s">
        <v>42</v>
      </c>
      <c r="I44" t="s">
        <v>76</v>
      </c>
      <c r="J44" t="s">
        <v>378</v>
      </c>
      <c r="K44">
        <v>3</v>
      </c>
      <c r="L44" t="s">
        <v>104</v>
      </c>
      <c r="M44" t="s">
        <v>105</v>
      </c>
      <c r="N44" t="s">
        <v>106</v>
      </c>
      <c r="O44" t="s">
        <v>104</v>
      </c>
      <c r="P44" t="s">
        <v>104</v>
      </c>
      <c r="Q44">
        <v>10</v>
      </c>
      <c r="R44">
        <v>10</v>
      </c>
      <c r="S44">
        <v>0</v>
      </c>
      <c r="T44" t="s">
        <v>104</v>
      </c>
      <c r="U44" t="s">
        <v>104</v>
      </c>
      <c r="V44" t="s">
        <v>104</v>
      </c>
      <c r="W44" t="s">
        <v>104</v>
      </c>
      <c r="X44" t="s">
        <v>104</v>
      </c>
      <c r="Y44" t="s">
        <v>104</v>
      </c>
      <c r="Z44" t="s">
        <v>104</v>
      </c>
      <c r="AA44" t="s">
        <v>104</v>
      </c>
      <c r="AB44" t="s">
        <v>104</v>
      </c>
      <c r="AC44" t="s">
        <v>104</v>
      </c>
    </row>
    <row r="45" spans="1:29" x14ac:dyDescent="0.45">
      <c r="A45">
        <f>MATCH(I45,'TABLE-VIEW'!$E$2:$E$92,0)</f>
        <v>83</v>
      </c>
      <c r="B45">
        <v>44</v>
      </c>
      <c r="C45" t="str">
        <f t="shared" si="0"/>
        <v>merge (c44:column {name:'AverageRate',ordinal_position:'5',is_nullable:'NO',data_type:'money',char_max_length:'NULL',numeric_precision:'19',date_time_precision:'NULL'})</v>
      </c>
      <c r="D45" t="str">
        <f t="shared" si="1"/>
        <v>match (tv83:table_view {name:'CurrencyRate'}),(c44:column {name:'AverageRate'})</v>
      </c>
      <c r="E45" t="str">
        <f t="shared" si="2"/>
        <v>merge (c44)-[:PART_OF]-&gt;(tv83)</v>
      </c>
      <c r="F45" t="str">
        <f t="shared" si="3"/>
        <v>merge (tv83)-[:HAS_A]-&gt;(c44)</v>
      </c>
      <c r="G45" t="s">
        <v>0</v>
      </c>
      <c r="H45" t="s">
        <v>4</v>
      </c>
      <c r="I45" t="s">
        <v>90</v>
      </c>
      <c r="J45" t="s">
        <v>429</v>
      </c>
      <c r="K45">
        <v>5</v>
      </c>
      <c r="L45" t="s">
        <v>104</v>
      </c>
      <c r="M45" t="s">
        <v>105</v>
      </c>
      <c r="N45" t="s">
        <v>110</v>
      </c>
      <c r="O45" t="s">
        <v>104</v>
      </c>
      <c r="P45" t="s">
        <v>104</v>
      </c>
      <c r="Q45">
        <v>19</v>
      </c>
      <c r="R45">
        <v>10</v>
      </c>
      <c r="S45">
        <v>4</v>
      </c>
      <c r="T45" t="s">
        <v>104</v>
      </c>
      <c r="U45" t="s">
        <v>104</v>
      </c>
      <c r="V45" t="s">
        <v>104</v>
      </c>
      <c r="W45" t="s">
        <v>104</v>
      </c>
      <c r="X45" t="s">
        <v>104</v>
      </c>
      <c r="Y45" t="s">
        <v>104</v>
      </c>
      <c r="Z45" t="s">
        <v>104</v>
      </c>
      <c r="AA45" t="s">
        <v>104</v>
      </c>
      <c r="AB45" t="s">
        <v>104</v>
      </c>
      <c r="AC45" t="s">
        <v>104</v>
      </c>
    </row>
    <row r="46" spans="1:29" x14ac:dyDescent="0.45">
      <c r="A46">
        <f>MATCH(I46,'TABLE-VIEW'!$E$2:$E$92,0)</f>
        <v>33</v>
      </c>
      <c r="B46">
        <v>45</v>
      </c>
      <c r="C46" t="str">
        <f t="shared" si="0"/>
        <v>merge (c45:column {name:'BankName',ordinal_position:'5',is_nullable:'YES',data_type:'nvarchar',char_max_length:'50',numeric_precision:'NULL',date_time_precision:'NULL'})</v>
      </c>
      <c r="D46" t="str">
        <f t="shared" si="1"/>
        <v>match (tv33:table_view {name:'vStoreWithDemographics'}),(c45:column {name:'BankName'})</v>
      </c>
      <c r="E46" t="str">
        <f t="shared" si="2"/>
        <v>merge (c45)-[:PART_OF]-&gt;(tv33)</v>
      </c>
      <c r="F46" t="str">
        <f t="shared" si="3"/>
        <v>merge (tv33)-[:HAS_A]-&gt;(c45)</v>
      </c>
      <c r="G46" t="s">
        <v>0</v>
      </c>
      <c r="H46" t="s">
        <v>4</v>
      </c>
      <c r="I46" t="s">
        <v>38</v>
      </c>
      <c r="J46" t="s">
        <v>297</v>
      </c>
      <c r="K46">
        <v>5</v>
      </c>
      <c r="L46" t="s">
        <v>104</v>
      </c>
      <c r="M46" t="s">
        <v>118</v>
      </c>
      <c r="N46" t="s">
        <v>137</v>
      </c>
      <c r="O46">
        <v>50</v>
      </c>
      <c r="P46">
        <v>100</v>
      </c>
      <c r="Q46" t="s">
        <v>104</v>
      </c>
      <c r="R46" t="s">
        <v>104</v>
      </c>
      <c r="S46" t="s">
        <v>104</v>
      </c>
      <c r="T46" t="s">
        <v>104</v>
      </c>
      <c r="U46" t="s">
        <v>104</v>
      </c>
      <c r="V46" t="s">
        <v>104</v>
      </c>
      <c r="W46" t="s">
        <v>138</v>
      </c>
      <c r="X46" t="s">
        <v>104</v>
      </c>
      <c r="Y46" t="s">
        <v>104</v>
      </c>
      <c r="Z46" t="s">
        <v>139</v>
      </c>
      <c r="AA46" t="s">
        <v>104</v>
      </c>
      <c r="AB46" t="s">
        <v>104</v>
      </c>
      <c r="AC46" t="s">
        <v>104</v>
      </c>
    </row>
    <row r="47" spans="1:29" x14ac:dyDescent="0.45">
      <c r="A47">
        <f>MATCH(I47,'TABLE-VIEW'!$E$2:$E$92,0)</f>
        <v>27</v>
      </c>
      <c r="B47">
        <v>46</v>
      </c>
      <c r="C47" t="str">
        <f t="shared" si="0"/>
        <v>merge (c46:column {name:'BikeFrame',ordinal_position:'14',is_nullable:'YES',data_type:'nvarchar',char_max_length:'-1',numeric_precision:'NULL',date_time_precision:'NULL'})</v>
      </c>
      <c r="D47" t="str">
        <f t="shared" si="1"/>
        <v>match (tv27:table_view {name:'vProductModelCatalogDescription'}),(c46:column {name:'BikeFrame'})</v>
      </c>
      <c r="E47" t="str">
        <f t="shared" si="2"/>
        <v>merge (c46)-[:PART_OF]-&gt;(tv27)</v>
      </c>
      <c r="F47" t="str">
        <f t="shared" si="3"/>
        <v>merge (tv27)-[:HAS_A]-&gt;(c46)</v>
      </c>
      <c r="G47" t="s">
        <v>0</v>
      </c>
      <c r="H47" t="s">
        <v>7</v>
      </c>
      <c r="I47" t="s">
        <v>32</v>
      </c>
      <c r="J47" t="s">
        <v>276</v>
      </c>
      <c r="K47">
        <v>14</v>
      </c>
      <c r="L47" t="s">
        <v>104</v>
      </c>
      <c r="M47" t="s">
        <v>118</v>
      </c>
      <c r="N47" t="s">
        <v>137</v>
      </c>
      <c r="O47">
        <v>-1</v>
      </c>
      <c r="P47">
        <v>-1</v>
      </c>
      <c r="Q47" t="s">
        <v>104</v>
      </c>
      <c r="R47" t="s">
        <v>104</v>
      </c>
      <c r="S47" t="s">
        <v>104</v>
      </c>
      <c r="T47" t="s">
        <v>104</v>
      </c>
      <c r="U47" t="s">
        <v>104</v>
      </c>
      <c r="V47" t="s">
        <v>104</v>
      </c>
      <c r="W47" t="s">
        <v>138</v>
      </c>
      <c r="X47" t="s">
        <v>104</v>
      </c>
      <c r="Y47" t="s">
        <v>104</v>
      </c>
      <c r="Z47" t="s">
        <v>139</v>
      </c>
      <c r="AA47" t="s">
        <v>104</v>
      </c>
      <c r="AB47" t="s">
        <v>104</v>
      </c>
      <c r="AC47" t="s">
        <v>104</v>
      </c>
    </row>
    <row r="48" spans="1:29" x14ac:dyDescent="0.45">
      <c r="A48">
        <f>MATCH(I48,'TABLE-VIEW'!$E$2:$E$92,0)</f>
        <v>59</v>
      </c>
      <c r="B48">
        <v>47</v>
      </c>
      <c r="C48" t="str">
        <f t="shared" si="0"/>
        <v>merge (c47:column {name:'BillOfMaterialsID',ordinal_position:'1',is_nullable:'NO',data_type:'int',char_max_length:'NULL',numeric_precision:'10',date_time_precision:'NULL'})</v>
      </c>
      <c r="D48" t="str">
        <f t="shared" si="1"/>
        <v>match (tv59:table_view {name:'BillOfMaterials'}),(c47:column {name:'BillOfMaterialsID'})</v>
      </c>
      <c r="E48" t="str">
        <f t="shared" si="2"/>
        <v>merge (c47)-[:PART_OF]-&gt;(tv59)</v>
      </c>
      <c r="F48" t="str">
        <f t="shared" si="3"/>
        <v>merge (tv59)-[:HAS_A]-&gt;(c47)</v>
      </c>
      <c r="G48" t="s">
        <v>0</v>
      </c>
      <c r="H48" t="s">
        <v>7</v>
      </c>
      <c r="I48" t="s">
        <v>66</v>
      </c>
      <c r="J48" t="s">
        <v>354</v>
      </c>
      <c r="K48">
        <v>1</v>
      </c>
      <c r="L48" t="s">
        <v>104</v>
      </c>
      <c r="M48" t="s">
        <v>105</v>
      </c>
      <c r="N48" t="s">
        <v>106</v>
      </c>
      <c r="O48" t="s">
        <v>104</v>
      </c>
      <c r="P48" t="s">
        <v>104</v>
      </c>
      <c r="Q48">
        <v>10</v>
      </c>
      <c r="R48">
        <v>10</v>
      </c>
      <c r="S48">
        <v>0</v>
      </c>
      <c r="T48" t="s">
        <v>104</v>
      </c>
      <c r="U48" t="s">
        <v>104</v>
      </c>
      <c r="V48" t="s">
        <v>104</v>
      </c>
      <c r="W48" t="s">
        <v>104</v>
      </c>
      <c r="X48" t="s">
        <v>104</v>
      </c>
      <c r="Y48" t="s">
        <v>104</v>
      </c>
      <c r="Z48" t="s">
        <v>104</v>
      </c>
      <c r="AA48" t="s">
        <v>104</v>
      </c>
      <c r="AB48" t="s">
        <v>104</v>
      </c>
      <c r="AC48" t="s">
        <v>104</v>
      </c>
    </row>
    <row r="49" spans="1:29" x14ac:dyDescent="0.45">
      <c r="A49">
        <f>MATCH(I49,'TABLE-VIEW'!$E$2:$E$92,0)</f>
        <v>90</v>
      </c>
      <c r="B49">
        <v>48</v>
      </c>
      <c r="C49" t="str">
        <f t="shared" si="0"/>
        <v>merge (c48:column {name:'BillToAddressID',ordinal_position:'14',is_nullable:'NO',data_type:'int',char_max_length:'NULL',numeric_precision:'10',date_time_precision:'NULL'})</v>
      </c>
      <c r="D49" t="str">
        <f t="shared" si="1"/>
        <v>match (tv90:table_view {name:'SalesOrderHeader'}),(c48:column {name:'BillToAddressID'})</v>
      </c>
      <c r="E49" t="str">
        <f t="shared" si="2"/>
        <v>merge (c48)-[:PART_OF]-&gt;(tv90)</v>
      </c>
      <c r="F49" t="str">
        <f t="shared" si="3"/>
        <v>merge (tv90)-[:HAS_A]-&gt;(c48)</v>
      </c>
      <c r="G49" t="s">
        <v>0</v>
      </c>
      <c r="H49" t="s">
        <v>4</v>
      </c>
      <c r="I49" t="s">
        <v>97</v>
      </c>
      <c r="J49" t="s">
        <v>461</v>
      </c>
      <c r="K49">
        <v>14</v>
      </c>
      <c r="L49" t="s">
        <v>104</v>
      </c>
      <c r="M49" t="s">
        <v>105</v>
      </c>
      <c r="N49" t="s">
        <v>106</v>
      </c>
      <c r="O49" t="s">
        <v>104</v>
      </c>
      <c r="P49" t="s">
        <v>104</v>
      </c>
      <c r="Q49">
        <v>10</v>
      </c>
      <c r="R49">
        <v>10</v>
      </c>
      <c r="S49">
        <v>0</v>
      </c>
      <c r="T49" t="s">
        <v>104</v>
      </c>
      <c r="U49" t="s">
        <v>104</v>
      </c>
      <c r="V49" t="s">
        <v>104</v>
      </c>
      <c r="W49" t="s">
        <v>104</v>
      </c>
      <c r="X49" t="s">
        <v>104</v>
      </c>
      <c r="Y49" t="s">
        <v>104</v>
      </c>
      <c r="Z49" t="s">
        <v>104</v>
      </c>
      <c r="AA49" t="s">
        <v>104</v>
      </c>
      <c r="AB49" t="s">
        <v>104</v>
      </c>
      <c r="AC49" t="s">
        <v>104</v>
      </c>
    </row>
    <row r="50" spans="1:29" x14ac:dyDescent="0.45">
      <c r="A50">
        <f>MATCH(I50,'TABLE-VIEW'!$E$2:$E$92,0)</f>
        <v>47</v>
      </c>
      <c r="B50">
        <v>49</v>
      </c>
      <c r="C50" t="str">
        <f t="shared" si="0"/>
        <v>merge (c49:column {name:'Bin',ordinal_position:'4',is_nullable:'NO',data_type:'tinyint',char_max_length:'NULL',numeric_precision:'3',date_time_precision:'NULL'})</v>
      </c>
      <c r="D50" t="str">
        <f t="shared" si="1"/>
        <v>match (tv47:table_view {name:'ProductInventory'}),(c49:column {name:'Bin'})</v>
      </c>
      <c r="E50" t="str">
        <f t="shared" si="2"/>
        <v>merge (c49)-[:PART_OF]-&gt;(tv47)</v>
      </c>
      <c r="F50" t="str">
        <f t="shared" si="3"/>
        <v>merge (tv47)-[:HAS_A]-&gt;(c49)</v>
      </c>
      <c r="G50" t="s">
        <v>0</v>
      </c>
      <c r="H50" t="s">
        <v>7</v>
      </c>
      <c r="I50" t="s">
        <v>54</v>
      </c>
      <c r="J50" t="s">
        <v>330</v>
      </c>
      <c r="K50">
        <v>4</v>
      </c>
      <c r="L50" t="s">
        <v>104</v>
      </c>
      <c r="M50" t="s">
        <v>105</v>
      </c>
      <c r="N50" t="s">
        <v>112</v>
      </c>
      <c r="O50" t="s">
        <v>104</v>
      </c>
      <c r="P50" t="s">
        <v>104</v>
      </c>
      <c r="Q50">
        <v>3</v>
      </c>
      <c r="R50">
        <v>10</v>
      </c>
      <c r="S50">
        <v>0</v>
      </c>
      <c r="T50" t="s">
        <v>104</v>
      </c>
      <c r="U50" t="s">
        <v>104</v>
      </c>
      <c r="V50" t="s">
        <v>104</v>
      </c>
      <c r="W50" t="s">
        <v>104</v>
      </c>
      <c r="X50" t="s">
        <v>104</v>
      </c>
      <c r="Y50" t="s">
        <v>104</v>
      </c>
      <c r="Z50" t="s">
        <v>104</v>
      </c>
      <c r="AA50" t="s">
        <v>104</v>
      </c>
      <c r="AB50" t="s">
        <v>104</v>
      </c>
      <c r="AC50" t="s">
        <v>104</v>
      </c>
    </row>
    <row r="51" spans="1:29" x14ac:dyDescent="0.45">
      <c r="A51">
        <f>MATCH(I51,'TABLE-VIEW'!$E$2:$E$92,0)</f>
        <v>22</v>
      </c>
      <c r="B51">
        <v>50</v>
      </c>
      <c r="C51" t="str">
        <f t="shared" si="0"/>
        <v>merge (c50:column {name:'BirthDate',ordinal_position:'4',is_nullable:'YES',data_type:'datetime',char_max_length:'NULL',numeric_precision:'NULL',date_time_precision:'3'})</v>
      </c>
      <c r="D51" t="str">
        <f t="shared" si="1"/>
        <v>match (tv22:table_view {name:'vPersonDemographics'}),(c50:column {name:'BirthDate'})</v>
      </c>
      <c r="E51" t="str">
        <f t="shared" si="2"/>
        <v>merge (c50)-[:PART_OF]-&gt;(tv22)</v>
      </c>
      <c r="F51" t="str">
        <f t="shared" si="3"/>
        <v>merge (tv22)-[:HAS_A]-&gt;(c50)</v>
      </c>
      <c r="G51" t="s">
        <v>0</v>
      </c>
      <c r="H51" t="s">
        <v>4</v>
      </c>
      <c r="I51" t="s">
        <v>27</v>
      </c>
      <c r="J51" t="s">
        <v>218</v>
      </c>
      <c r="K51">
        <v>4</v>
      </c>
      <c r="L51" t="s">
        <v>104</v>
      </c>
      <c r="M51" t="s">
        <v>118</v>
      </c>
      <c r="N51" t="s">
        <v>108</v>
      </c>
      <c r="O51" t="s">
        <v>104</v>
      </c>
      <c r="P51" t="s">
        <v>104</v>
      </c>
      <c r="Q51" t="s">
        <v>104</v>
      </c>
      <c r="R51" t="s">
        <v>104</v>
      </c>
      <c r="S51" t="s">
        <v>104</v>
      </c>
      <c r="T51">
        <v>3</v>
      </c>
      <c r="U51" t="s">
        <v>104</v>
      </c>
      <c r="V51" t="s">
        <v>104</v>
      </c>
      <c r="W51" t="s">
        <v>104</v>
      </c>
      <c r="X51" t="s">
        <v>104</v>
      </c>
      <c r="Y51" t="s">
        <v>104</v>
      </c>
      <c r="Z51" t="s">
        <v>104</v>
      </c>
      <c r="AA51" t="s">
        <v>104</v>
      </c>
      <c r="AB51" t="s">
        <v>104</v>
      </c>
      <c r="AC51" t="s">
        <v>104</v>
      </c>
    </row>
    <row r="52" spans="1:29" x14ac:dyDescent="0.45">
      <c r="A52">
        <f>MATCH(I52,'TABLE-VIEW'!$E$2:$E$92,0)</f>
        <v>89</v>
      </c>
      <c r="B52">
        <v>51</v>
      </c>
      <c r="C52" t="str">
        <f t="shared" si="0"/>
        <v>merge (c51:column {name:'BirthDate',ordinal_position:'7',is_nullable:'NO',data_type:'date',char_max_length:'NULL',numeric_precision:'NULL',date_time_precision:'0'})</v>
      </c>
      <c r="D52" t="str">
        <f t="shared" si="1"/>
        <v>match (tv89:table_view {name:'Employee'}),(c51:column {name:'BirthDate'})</v>
      </c>
      <c r="E52" t="str">
        <f t="shared" si="2"/>
        <v>merge (c51)-[:PART_OF]-&gt;(tv89)</v>
      </c>
      <c r="F52" t="str">
        <f t="shared" si="3"/>
        <v>merge (tv89)-[:HAS_A]-&gt;(c51)</v>
      </c>
      <c r="G52" t="s">
        <v>0</v>
      </c>
      <c r="H52" t="s">
        <v>1</v>
      </c>
      <c r="I52" t="s">
        <v>96</v>
      </c>
      <c r="J52" t="s">
        <v>218</v>
      </c>
      <c r="K52">
        <v>7</v>
      </c>
      <c r="L52" t="s">
        <v>104</v>
      </c>
      <c r="M52" t="s">
        <v>105</v>
      </c>
      <c r="N52" t="s">
        <v>190</v>
      </c>
      <c r="O52" t="s">
        <v>104</v>
      </c>
      <c r="P52" t="s">
        <v>104</v>
      </c>
      <c r="Q52" t="s">
        <v>104</v>
      </c>
      <c r="R52" t="s">
        <v>104</v>
      </c>
      <c r="S52" t="s">
        <v>104</v>
      </c>
      <c r="T52">
        <v>0</v>
      </c>
      <c r="U52" t="s">
        <v>104</v>
      </c>
      <c r="V52" t="s">
        <v>104</v>
      </c>
      <c r="W52" t="s">
        <v>104</v>
      </c>
      <c r="X52" t="s">
        <v>104</v>
      </c>
      <c r="Y52" t="s">
        <v>104</v>
      </c>
      <c r="Z52" t="s">
        <v>104</v>
      </c>
      <c r="AA52" t="s">
        <v>104</v>
      </c>
      <c r="AB52" t="s">
        <v>104</v>
      </c>
      <c r="AC52" t="s">
        <v>104</v>
      </c>
    </row>
    <row r="53" spans="1:29" x14ac:dyDescent="0.45">
      <c r="A53">
        <f>MATCH(I53,'TABLE-VIEW'!$E$2:$E$92,0)</f>
        <v>59</v>
      </c>
      <c r="B53">
        <v>52</v>
      </c>
      <c r="C53" t="str">
        <f t="shared" si="0"/>
        <v>merge (c52:column {name:'BOMLevel',ordinal_position:'7',is_nullable:'NO',data_type:'smallint',char_max_length:'NULL',numeric_precision:'5',date_time_precision:'NULL'})</v>
      </c>
      <c r="D53" t="str">
        <f t="shared" si="1"/>
        <v>match (tv59:table_view {name:'BillOfMaterials'}),(c52:column {name:'BOMLevel'})</v>
      </c>
      <c r="E53" t="str">
        <f t="shared" si="2"/>
        <v>merge (c52)-[:PART_OF]-&gt;(tv59)</v>
      </c>
      <c r="F53" t="str">
        <f t="shared" si="3"/>
        <v>merge (tv59)-[:HAS_A]-&gt;(c52)</v>
      </c>
      <c r="G53" t="s">
        <v>0</v>
      </c>
      <c r="H53" t="s">
        <v>7</v>
      </c>
      <c r="I53" t="s">
        <v>66</v>
      </c>
      <c r="J53" t="s">
        <v>358</v>
      </c>
      <c r="K53">
        <v>7</v>
      </c>
      <c r="L53" t="s">
        <v>104</v>
      </c>
      <c r="M53" t="s">
        <v>105</v>
      </c>
      <c r="N53" t="s">
        <v>135</v>
      </c>
      <c r="O53" t="s">
        <v>104</v>
      </c>
      <c r="P53" t="s">
        <v>104</v>
      </c>
      <c r="Q53">
        <v>5</v>
      </c>
      <c r="R53">
        <v>10</v>
      </c>
      <c r="S53">
        <v>0</v>
      </c>
      <c r="T53" t="s">
        <v>104</v>
      </c>
      <c r="U53" t="s">
        <v>104</v>
      </c>
      <c r="V53" t="s">
        <v>104</v>
      </c>
      <c r="W53" t="s">
        <v>104</v>
      </c>
      <c r="X53" t="s">
        <v>104</v>
      </c>
      <c r="Y53" t="s">
        <v>104</v>
      </c>
      <c r="Z53" t="s">
        <v>104</v>
      </c>
      <c r="AA53" t="s">
        <v>104</v>
      </c>
      <c r="AB53" t="s">
        <v>104</v>
      </c>
      <c r="AC53" t="s">
        <v>104</v>
      </c>
    </row>
    <row r="54" spans="1:29" x14ac:dyDescent="0.45">
      <c r="A54">
        <f>MATCH(I54,'TABLE-VIEW'!$E$2:$E$92,0)</f>
        <v>3</v>
      </c>
      <c r="B54">
        <v>53</v>
      </c>
      <c r="C54" t="str">
        <f t="shared" si="0"/>
        <v>merge (c53:column {name:'Bonus',ordinal_position:'4',is_nullable:'NO',data_type:'money',char_max_length:'NULL',numeric_precision:'19',date_time_precision:'NULL'})</v>
      </c>
      <c r="D54" t="str">
        <f t="shared" si="1"/>
        <v>match (tv3:table_view {name:'SalesPerson'}),(c53:column {name:'Bonus'})</v>
      </c>
      <c r="E54" t="str">
        <f t="shared" si="2"/>
        <v>merge (c53)-[:PART_OF]-&gt;(tv3)</v>
      </c>
      <c r="F54" t="str">
        <f t="shared" si="3"/>
        <v>merge (tv3)-[:HAS_A]-&gt;(c53)</v>
      </c>
      <c r="G54" t="s">
        <v>0</v>
      </c>
      <c r="H54" t="s">
        <v>4</v>
      </c>
      <c r="I54" t="s">
        <v>6</v>
      </c>
      <c r="J54" t="s">
        <v>120</v>
      </c>
      <c r="K54">
        <v>4</v>
      </c>
      <c r="L54" t="s">
        <v>121</v>
      </c>
      <c r="M54" t="s">
        <v>105</v>
      </c>
      <c r="N54" t="s">
        <v>110</v>
      </c>
      <c r="O54" t="s">
        <v>104</v>
      </c>
      <c r="P54" t="s">
        <v>104</v>
      </c>
      <c r="Q54">
        <v>19</v>
      </c>
      <c r="R54">
        <v>10</v>
      </c>
      <c r="S54">
        <v>4</v>
      </c>
      <c r="T54" t="s">
        <v>104</v>
      </c>
      <c r="U54" t="s">
        <v>104</v>
      </c>
      <c r="V54" t="s">
        <v>104</v>
      </c>
      <c r="W54" t="s">
        <v>104</v>
      </c>
      <c r="X54" t="s">
        <v>104</v>
      </c>
      <c r="Y54" t="s">
        <v>104</v>
      </c>
      <c r="Z54" t="s">
        <v>104</v>
      </c>
      <c r="AA54" t="s">
        <v>104</v>
      </c>
      <c r="AB54" t="s">
        <v>104</v>
      </c>
      <c r="AC54" t="s">
        <v>104</v>
      </c>
    </row>
    <row r="55" spans="1:29" x14ac:dyDescent="0.45">
      <c r="A55">
        <f>MATCH(I55,'TABLE-VIEW'!$E$2:$E$92,0)</f>
        <v>33</v>
      </c>
      <c r="B55">
        <v>54</v>
      </c>
      <c r="C55" t="str">
        <f t="shared" si="0"/>
        <v>merge (c54:column {name:'Brands',ordinal_position:'10',is_nullable:'YES',data_type:'nvarchar',char_max_length:'30',numeric_precision:'NULL',date_time_precision:'NULL'})</v>
      </c>
      <c r="D55" t="str">
        <f t="shared" si="1"/>
        <v>match (tv33:table_view {name:'vStoreWithDemographics'}),(c54:column {name:'Brands'})</v>
      </c>
      <c r="E55" t="str">
        <f t="shared" si="2"/>
        <v>merge (c54)-[:PART_OF]-&gt;(tv33)</v>
      </c>
      <c r="F55" t="str">
        <f t="shared" si="3"/>
        <v>merge (tv33)-[:HAS_A]-&gt;(c54)</v>
      </c>
      <c r="G55" t="s">
        <v>0</v>
      </c>
      <c r="H55" t="s">
        <v>4</v>
      </c>
      <c r="I55" t="s">
        <v>38</v>
      </c>
      <c r="J55" t="s">
        <v>302</v>
      </c>
      <c r="K55">
        <v>10</v>
      </c>
      <c r="L55" t="s">
        <v>104</v>
      </c>
      <c r="M55" t="s">
        <v>118</v>
      </c>
      <c r="N55" t="s">
        <v>137</v>
      </c>
      <c r="O55">
        <v>30</v>
      </c>
      <c r="P55">
        <v>60</v>
      </c>
      <c r="Q55" t="s">
        <v>104</v>
      </c>
      <c r="R55" t="s">
        <v>104</v>
      </c>
      <c r="S55" t="s">
        <v>104</v>
      </c>
      <c r="T55" t="s">
        <v>104</v>
      </c>
      <c r="U55" t="s">
        <v>104</v>
      </c>
      <c r="V55" t="s">
        <v>104</v>
      </c>
      <c r="W55" t="s">
        <v>138</v>
      </c>
      <c r="X55" t="s">
        <v>104</v>
      </c>
      <c r="Y55" t="s">
        <v>104</v>
      </c>
      <c r="Z55" t="s">
        <v>139</v>
      </c>
      <c r="AA55" t="s">
        <v>104</v>
      </c>
      <c r="AB55" t="s">
        <v>104</v>
      </c>
      <c r="AC55" t="s">
        <v>104</v>
      </c>
    </row>
    <row r="56" spans="1:29" x14ac:dyDescent="0.45">
      <c r="A56">
        <f>MATCH(I56,'TABLE-VIEW'!$E$2:$E$92,0)</f>
        <v>1</v>
      </c>
      <c r="B56">
        <v>55</v>
      </c>
      <c r="C56" t="str">
        <f t="shared" si="0"/>
        <v>merge (c55:column {name:'BusinessEntityID',ordinal_position:'1',is_nullable:'NO',data_type:'int',char_max_length:'NULL',numeric_precision:'10',date_time_precision:'NULL'})</v>
      </c>
      <c r="D56" t="str">
        <f t="shared" si="1"/>
        <v>match (tv1:table_view {name:'EmployeePayHistory'}),(c55:column {name:'BusinessEntityID'})</v>
      </c>
      <c r="E56" t="str">
        <f t="shared" si="2"/>
        <v>merge (c55)-[:PART_OF]-&gt;(tv1)</v>
      </c>
      <c r="F56" t="str">
        <f t="shared" si="3"/>
        <v>merge (tv1)-[:HAS_A]-&gt;(c55)</v>
      </c>
      <c r="G56" t="s">
        <v>0</v>
      </c>
      <c r="H56" t="s">
        <v>1</v>
      </c>
      <c r="I56" t="s">
        <v>2</v>
      </c>
      <c r="J56" t="s">
        <v>103</v>
      </c>
      <c r="K56">
        <v>1</v>
      </c>
      <c r="L56" t="s">
        <v>104</v>
      </c>
      <c r="M56" t="s">
        <v>105</v>
      </c>
      <c r="N56" t="s">
        <v>106</v>
      </c>
      <c r="O56" t="s">
        <v>104</v>
      </c>
      <c r="P56" t="s">
        <v>104</v>
      </c>
      <c r="Q56">
        <v>10</v>
      </c>
      <c r="R56">
        <v>10</v>
      </c>
      <c r="S56">
        <v>0</v>
      </c>
      <c r="T56" t="s">
        <v>104</v>
      </c>
      <c r="U56" t="s">
        <v>104</v>
      </c>
      <c r="V56" t="s">
        <v>104</v>
      </c>
      <c r="W56" t="s">
        <v>104</v>
      </c>
      <c r="X56" t="s">
        <v>104</v>
      </c>
      <c r="Y56" t="s">
        <v>104</v>
      </c>
      <c r="Z56" t="s">
        <v>104</v>
      </c>
      <c r="AA56" t="s">
        <v>104</v>
      </c>
      <c r="AB56" t="s">
        <v>104</v>
      </c>
      <c r="AC56" t="s">
        <v>104</v>
      </c>
    </row>
    <row r="57" spans="1:29" x14ac:dyDescent="0.45">
      <c r="A57">
        <f>MATCH(I57,'TABLE-VIEW'!$E$2:$E$92,0)</f>
        <v>3</v>
      </c>
      <c r="B57">
        <v>56</v>
      </c>
      <c r="C57" t="str">
        <f t="shared" si="0"/>
        <v>merge (c56:column {name:'BusinessEntityID',ordinal_position:'1',is_nullable:'NO',data_type:'int',char_max_length:'NULL',numeric_precision:'10',date_time_precision:'NULL'})</v>
      </c>
      <c r="D57" t="str">
        <f t="shared" si="1"/>
        <v>match (tv3:table_view {name:'SalesPerson'}),(c56:column {name:'BusinessEntityID'})</v>
      </c>
      <c r="E57" t="str">
        <f t="shared" si="2"/>
        <v>merge (c56)-[:PART_OF]-&gt;(tv3)</v>
      </c>
      <c r="F57" t="str">
        <f t="shared" si="3"/>
        <v>merge (tv3)-[:HAS_A]-&gt;(c56)</v>
      </c>
      <c r="G57" t="s">
        <v>0</v>
      </c>
      <c r="H57" t="s">
        <v>4</v>
      </c>
      <c r="I57" t="s">
        <v>6</v>
      </c>
      <c r="J57" t="s">
        <v>103</v>
      </c>
      <c r="K57">
        <v>1</v>
      </c>
      <c r="L57" t="s">
        <v>104</v>
      </c>
      <c r="M57" t="s">
        <v>105</v>
      </c>
      <c r="N57" t="s">
        <v>106</v>
      </c>
      <c r="O57" t="s">
        <v>104</v>
      </c>
      <c r="P57" t="s">
        <v>104</v>
      </c>
      <c r="Q57">
        <v>10</v>
      </c>
      <c r="R57">
        <v>10</v>
      </c>
      <c r="S57">
        <v>0</v>
      </c>
      <c r="T57" t="s">
        <v>104</v>
      </c>
      <c r="U57" t="s">
        <v>104</v>
      </c>
      <c r="V57" t="s">
        <v>104</v>
      </c>
      <c r="W57" t="s">
        <v>104</v>
      </c>
      <c r="X57" t="s">
        <v>104</v>
      </c>
      <c r="Y57" t="s">
        <v>104</v>
      </c>
      <c r="Z57" t="s">
        <v>104</v>
      </c>
      <c r="AA57" t="s">
        <v>104</v>
      </c>
      <c r="AB57" t="s">
        <v>104</v>
      </c>
      <c r="AC57" t="s">
        <v>104</v>
      </c>
    </row>
    <row r="58" spans="1:29" x14ac:dyDescent="0.45">
      <c r="A58">
        <f>MATCH(I58,'TABLE-VIEW'!$E$2:$E$92,0)</f>
        <v>5</v>
      </c>
      <c r="B58">
        <v>57</v>
      </c>
      <c r="C58" t="str">
        <f t="shared" si="0"/>
        <v>merge (c57:column {name:'BusinessEntityID',ordinal_position:'2',is_nullable:'YES',data_type:'int',char_max_length:'NULL',numeric_precision:'10',date_time_precision:'NULL'})</v>
      </c>
      <c r="D58" t="str">
        <f t="shared" si="1"/>
        <v>match (tv5:table_view {name:'JobCandidate'}),(c57:column {name:'BusinessEntityID'})</v>
      </c>
      <c r="E58" t="str">
        <f t="shared" si="2"/>
        <v>merge (c57)-[:PART_OF]-&gt;(tv5)</v>
      </c>
      <c r="F58" t="str">
        <f t="shared" si="3"/>
        <v>merge (tv5)-[:HAS_A]-&gt;(c57)</v>
      </c>
      <c r="G58" t="s">
        <v>0</v>
      </c>
      <c r="H58" t="s">
        <v>1</v>
      </c>
      <c r="I58" t="s">
        <v>9</v>
      </c>
      <c r="J58" t="s">
        <v>103</v>
      </c>
      <c r="K58">
        <v>2</v>
      </c>
      <c r="L58" t="s">
        <v>104</v>
      </c>
      <c r="M58" t="s">
        <v>118</v>
      </c>
      <c r="N58" t="s">
        <v>106</v>
      </c>
      <c r="O58" t="s">
        <v>104</v>
      </c>
      <c r="P58" t="s">
        <v>104</v>
      </c>
      <c r="Q58">
        <v>10</v>
      </c>
      <c r="R58">
        <v>10</v>
      </c>
      <c r="S58">
        <v>0</v>
      </c>
      <c r="T58" t="s">
        <v>104</v>
      </c>
      <c r="U58" t="s">
        <v>104</v>
      </c>
      <c r="V58" t="s">
        <v>104</v>
      </c>
      <c r="W58" t="s">
        <v>104</v>
      </c>
      <c r="X58" t="s">
        <v>104</v>
      </c>
      <c r="Y58" t="s">
        <v>104</v>
      </c>
      <c r="Z58" t="s">
        <v>104</v>
      </c>
      <c r="AA58" t="s">
        <v>104</v>
      </c>
      <c r="AB58" t="s">
        <v>104</v>
      </c>
      <c r="AC58" t="s">
        <v>104</v>
      </c>
    </row>
    <row r="59" spans="1:29" x14ac:dyDescent="0.45">
      <c r="A59">
        <f>MATCH(I59,'TABLE-VIEW'!$E$2:$E$92,0)</f>
        <v>7</v>
      </c>
      <c r="B59">
        <v>58</v>
      </c>
      <c r="C59" t="str">
        <f t="shared" si="0"/>
        <v>merge (c58:column {name:'BusinessEntityID',ordinal_position:'1',is_nullable:'NO',data_type:'int',char_max_length:'NULL',numeric_precision:'10',date_time_precision:'NULL'})</v>
      </c>
      <c r="D59" t="str">
        <f t="shared" si="1"/>
        <v>match (tv7:table_view {name:'Password'}),(c58:column {name:'BusinessEntityID'})</v>
      </c>
      <c r="E59" t="str">
        <f t="shared" si="2"/>
        <v>merge (c58)-[:PART_OF]-&gt;(tv7)</v>
      </c>
      <c r="F59" t="str">
        <f t="shared" si="3"/>
        <v>merge (tv7)-[:HAS_A]-&gt;(c58)</v>
      </c>
      <c r="G59" t="s">
        <v>0</v>
      </c>
      <c r="H59" t="s">
        <v>11</v>
      </c>
      <c r="I59" t="s">
        <v>12</v>
      </c>
      <c r="J59" t="s">
        <v>103</v>
      </c>
      <c r="K59">
        <v>1</v>
      </c>
      <c r="L59" t="s">
        <v>104</v>
      </c>
      <c r="M59" t="s">
        <v>105</v>
      </c>
      <c r="N59" t="s">
        <v>106</v>
      </c>
      <c r="O59" t="s">
        <v>104</v>
      </c>
      <c r="P59" t="s">
        <v>104</v>
      </c>
      <c r="Q59">
        <v>10</v>
      </c>
      <c r="R59">
        <v>10</v>
      </c>
      <c r="S59">
        <v>0</v>
      </c>
      <c r="T59" t="s">
        <v>104</v>
      </c>
      <c r="U59" t="s">
        <v>104</v>
      </c>
      <c r="V59" t="s">
        <v>104</v>
      </c>
      <c r="W59" t="s">
        <v>104</v>
      </c>
      <c r="X59" t="s">
        <v>104</v>
      </c>
      <c r="Y59" t="s">
        <v>104</v>
      </c>
      <c r="Z59" t="s">
        <v>104</v>
      </c>
      <c r="AA59" t="s">
        <v>104</v>
      </c>
      <c r="AB59" t="s">
        <v>104</v>
      </c>
      <c r="AC59" t="s">
        <v>104</v>
      </c>
    </row>
    <row r="60" spans="1:29" x14ac:dyDescent="0.45">
      <c r="A60">
        <f>MATCH(I60,'TABLE-VIEW'!$E$2:$E$92,0)</f>
        <v>8</v>
      </c>
      <c r="B60">
        <v>59</v>
      </c>
      <c r="C60" t="str">
        <f t="shared" si="0"/>
        <v>merge (c59:column {name:'BusinessEntityID',ordinal_position:'1',is_nullable:'NO',data_type:'int',char_max_length:'NULL',numeric_precision:'10',date_time_precision:'NULL'})</v>
      </c>
      <c r="D60" t="str">
        <f t="shared" si="1"/>
        <v>match (tv8:table_view {name:'SalesPersonQuotaHistory'}),(c59:column {name:'BusinessEntityID'})</v>
      </c>
      <c r="E60" t="str">
        <f t="shared" si="2"/>
        <v>merge (c59)-[:PART_OF]-&gt;(tv8)</v>
      </c>
      <c r="F60" t="str">
        <f t="shared" si="3"/>
        <v>merge (tv8)-[:HAS_A]-&gt;(c59)</v>
      </c>
      <c r="G60" t="s">
        <v>0</v>
      </c>
      <c r="H60" t="s">
        <v>4</v>
      </c>
      <c r="I60" t="s">
        <v>13</v>
      </c>
      <c r="J60" t="s">
        <v>103</v>
      </c>
      <c r="K60">
        <v>1</v>
      </c>
      <c r="L60" t="s">
        <v>104</v>
      </c>
      <c r="M60" t="s">
        <v>105</v>
      </c>
      <c r="N60" t="s">
        <v>106</v>
      </c>
      <c r="O60" t="s">
        <v>104</v>
      </c>
      <c r="P60" t="s">
        <v>104</v>
      </c>
      <c r="Q60">
        <v>10</v>
      </c>
      <c r="R60">
        <v>10</v>
      </c>
      <c r="S60">
        <v>0</v>
      </c>
      <c r="T60" t="s">
        <v>104</v>
      </c>
      <c r="U60" t="s">
        <v>104</v>
      </c>
      <c r="V60" t="s">
        <v>104</v>
      </c>
      <c r="W60" t="s">
        <v>104</v>
      </c>
      <c r="X60" t="s">
        <v>104</v>
      </c>
      <c r="Y60" t="s">
        <v>104</v>
      </c>
      <c r="Z60" t="s">
        <v>104</v>
      </c>
      <c r="AA60" t="s">
        <v>104</v>
      </c>
      <c r="AB60" t="s">
        <v>104</v>
      </c>
      <c r="AC60" t="s">
        <v>104</v>
      </c>
    </row>
    <row r="61" spans="1:29" x14ac:dyDescent="0.45">
      <c r="A61">
        <f>MATCH(I61,'TABLE-VIEW'!$E$2:$E$92,0)</f>
        <v>9</v>
      </c>
      <c r="B61">
        <v>60</v>
      </c>
      <c r="C61" t="str">
        <f t="shared" si="0"/>
        <v>merge (c60:column {name:'BusinessEntityID',ordinal_position:'1',is_nullable:'NO',data_type:'int',char_max_length:'NULL',numeric_precision:'10',date_time_precision:'NULL'})</v>
      </c>
      <c r="D61" t="str">
        <f t="shared" si="1"/>
        <v>match (tv9:table_view {name:'Person'}),(c60:column {name:'BusinessEntityID'})</v>
      </c>
      <c r="E61" t="str">
        <f t="shared" si="2"/>
        <v>merge (c60)-[:PART_OF]-&gt;(tv9)</v>
      </c>
      <c r="F61" t="str">
        <f t="shared" si="3"/>
        <v>merge (tv9)-[:HAS_A]-&gt;(c60)</v>
      </c>
      <c r="G61" t="s">
        <v>0</v>
      </c>
      <c r="H61" t="s">
        <v>11</v>
      </c>
      <c r="I61" t="s">
        <v>11</v>
      </c>
      <c r="J61" t="s">
        <v>103</v>
      </c>
      <c r="K61">
        <v>1</v>
      </c>
      <c r="L61" t="s">
        <v>104</v>
      </c>
      <c r="M61" t="s">
        <v>105</v>
      </c>
      <c r="N61" t="s">
        <v>106</v>
      </c>
      <c r="O61" t="s">
        <v>104</v>
      </c>
      <c r="P61" t="s">
        <v>104</v>
      </c>
      <c r="Q61">
        <v>10</v>
      </c>
      <c r="R61">
        <v>10</v>
      </c>
      <c r="S61">
        <v>0</v>
      </c>
      <c r="T61" t="s">
        <v>104</v>
      </c>
      <c r="U61" t="s">
        <v>104</v>
      </c>
      <c r="V61" t="s">
        <v>104</v>
      </c>
      <c r="W61" t="s">
        <v>104</v>
      </c>
      <c r="X61" t="s">
        <v>104</v>
      </c>
      <c r="Y61" t="s">
        <v>104</v>
      </c>
      <c r="Z61" t="s">
        <v>104</v>
      </c>
      <c r="AA61" t="s">
        <v>104</v>
      </c>
      <c r="AB61" t="s">
        <v>104</v>
      </c>
      <c r="AC61" t="s">
        <v>104</v>
      </c>
    </row>
    <row r="62" spans="1:29" x14ac:dyDescent="0.45">
      <c r="A62">
        <f>MATCH(I62,'TABLE-VIEW'!$E$2:$E$92,0)</f>
        <v>12</v>
      </c>
      <c r="B62">
        <v>61</v>
      </c>
      <c r="C62" t="str">
        <f t="shared" si="0"/>
        <v>merge (c61:column {name:'BusinessEntityID',ordinal_position:'1',is_nullable:'NO',data_type:'int',char_max_length:'NULL',numeric_precision:'10',date_time_precision:'NULL'})</v>
      </c>
      <c r="D62" t="str">
        <f t="shared" si="1"/>
        <v>match (tv12:table_view {name:'PersonCreditCard'}),(c61:column {name:'BusinessEntityID'})</v>
      </c>
      <c r="E62" t="str">
        <f t="shared" si="2"/>
        <v>merge (c61)-[:PART_OF]-&gt;(tv12)</v>
      </c>
      <c r="F62" t="str">
        <f t="shared" si="3"/>
        <v>merge (tv12)-[:HAS_A]-&gt;(c61)</v>
      </c>
      <c r="G62" t="s">
        <v>0</v>
      </c>
      <c r="H62" t="s">
        <v>4</v>
      </c>
      <c r="I62" t="s">
        <v>16</v>
      </c>
      <c r="J62" t="s">
        <v>103</v>
      </c>
      <c r="K62">
        <v>1</v>
      </c>
      <c r="L62" t="s">
        <v>104</v>
      </c>
      <c r="M62" t="s">
        <v>105</v>
      </c>
      <c r="N62" t="s">
        <v>106</v>
      </c>
      <c r="O62" t="s">
        <v>104</v>
      </c>
      <c r="P62" t="s">
        <v>104</v>
      </c>
      <c r="Q62">
        <v>10</v>
      </c>
      <c r="R62">
        <v>10</v>
      </c>
      <c r="S62">
        <v>0</v>
      </c>
      <c r="T62" t="s">
        <v>104</v>
      </c>
      <c r="U62" t="s">
        <v>104</v>
      </c>
      <c r="V62" t="s">
        <v>104</v>
      </c>
      <c r="W62" t="s">
        <v>104</v>
      </c>
      <c r="X62" t="s">
        <v>104</v>
      </c>
      <c r="Y62" t="s">
        <v>104</v>
      </c>
      <c r="Z62" t="s">
        <v>104</v>
      </c>
      <c r="AA62" t="s">
        <v>104</v>
      </c>
      <c r="AB62" t="s">
        <v>104</v>
      </c>
      <c r="AC62" t="s">
        <v>104</v>
      </c>
    </row>
    <row r="63" spans="1:29" x14ac:dyDescent="0.45">
      <c r="A63">
        <f>MATCH(I63,'TABLE-VIEW'!$E$2:$E$92,0)</f>
        <v>13</v>
      </c>
      <c r="B63">
        <v>62</v>
      </c>
      <c r="C63" t="str">
        <f t="shared" si="0"/>
        <v>merge (c62:column {name:'BusinessEntityID',ordinal_position:'1',is_nullable:'NO',data_type:'int',char_max_length:'NULL',numeric_precision:'10',date_time_precision:'NULL'})</v>
      </c>
      <c r="D63" t="str">
        <f t="shared" si="1"/>
        <v>match (tv13:table_view {name:'vAdditionalContactInfo'}),(c62:column {name:'BusinessEntityID'})</v>
      </c>
      <c r="E63" t="str">
        <f t="shared" si="2"/>
        <v>merge (c62)-[:PART_OF]-&gt;(tv13)</v>
      </c>
      <c r="F63" t="str">
        <f t="shared" si="3"/>
        <v>merge (tv13)-[:HAS_A]-&gt;(c62)</v>
      </c>
      <c r="G63" t="s">
        <v>0</v>
      </c>
      <c r="H63" t="s">
        <v>11</v>
      </c>
      <c r="I63" t="s">
        <v>17</v>
      </c>
      <c r="J63" t="s">
        <v>103</v>
      </c>
      <c r="K63">
        <v>1</v>
      </c>
      <c r="L63" t="s">
        <v>104</v>
      </c>
      <c r="M63" t="s">
        <v>105</v>
      </c>
      <c r="N63" t="s">
        <v>106</v>
      </c>
      <c r="O63" t="s">
        <v>104</v>
      </c>
      <c r="P63" t="s">
        <v>104</v>
      </c>
      <c r="Q63">
        <v>10</v>
      </c>
      <c r="R63">
        <v>10</v>
      </c>
      <c r="S63">
        <v>0</v>
      </c>
      <c r="T63" t="s">
        <v>104</v>
      </c>
      <c r="U63" t="s">
        <v>104</v>
      </c>
      <c r="V63" t="s">
        <v>104</v>
      </c>
      <c r="W63" t="s">
        <v>104</v>
      </c>
      <c r="X63" t="s">
        <v>104</v>
      </c>
      <c r="Y63" t="s">
        <v>104</v>
      </c>
      <c r="Z63" t="s">
        <v>104</v>
      </c>
      <c r="AA63" t="s">
        <v>104</v>
      </c>
      <c r="AB63" t="s">
        <v>104</v>
      </c>
      <c r="AC63" t="s">
        <v>104</v>
      </c>
    </row>
    <row r="64" spans="1:29" x14ac:dyDescent="0.45">
      <c r="A64">
        <f>MATCH(I64,'TABLE-VIEW'!$E$2:$E$92,0)</f>
        <v>14</v>
      </c>
      <c r="B64">
        <v>63</v>
      </c>
      <c r="C64" t="str">
        <f t="shared" si="0"/>
        <v>merge (c63:column {name:'BusinessEntityID',ordinal_position:'1',is_nullable:'NO',data_type:'int',char_max_length:'NULL',numeric_precision:'10',date_time_precision:'NULL'})</v>
      </c>
      <c r="D64" t="str">
        <f t="shared" si="1"/>
        <v>match (tv14:table_view {name:'PersonPhone'}),(c63:column {name:'BusinessEntityID'})</v>
      </c>
      <c r="E64" t="str">
        <f t="shared" si="2"/>
        <v>merge (c63)-[:PART_OF]-&gt;(tv14)</v>
      </c>
      <c r="F64" t="str">
        <f t="shared" si="3"/>
        <v>merge (tv14)-[:HAS_A]-&gt;(c63)</v>
      </c>
      <c r="G64" t="s">
        <v>0</v>
      </c>
      <c r="H64" t="s">
        <v>11</v>
      </c>
      <c r="I64" t="s">
        <v>19</v>
      </c>
      <c r="J64" t="s">
        <v>103</v>
      </c>
      <c r="K64">
        <v>1</v>
      </c>
      <c r="L64" t="s">
        <v>104</v>
      </c>
      <c r="M64" t="s">
        <v>105</v>
      </c>
      <c r="N64" t="s">
        <v>106</v>
      </c>
      <c r="O64" t="s">
        <v>104</v>
      </c>
      <c r="P64" t="s">
        <v>104</v>
      </c>
      <c r="Q64">
        <v>10</v>
      </c>
      <c r="R64">
        <v>10</v>
      </c>
      <c r="S64">
        <v>0</v>
      </c>
      <c r="T64" t="s">
        <v>104</v>
      </c>
      <c r="U64" t="s">
        <v>104</v>
      </c>
      <c r="V64" t="s">
        <v>104</v>
      </c>
      <c r="W64" t="s">
        <v>104</v>
      </c>
      <c r="X64" t="s">
        <v>104</v>
      </c>
      <c r="Y64" t="s">
        <v>104</v>
      </c>
      <c r="Z64" t="s">
        <v>104</v>
      </c>
      <c r="AA64" t="s">
        <v>104</v>
      </c>
      <c r="AB64" t="s">
        <v>104</v>
      </c>
      <c r="AC64" t="s">
        <v>104</v>
      </c>
    </row>
    <row r="65" spans="1:29" x14ac:dyDescent="0.45">
      <c r="A65">
        <f>MATCH(I65,'TABLE-VIEW'!$E$2:$E$92,0)</f>
        <v>15</v>
      </c>
      <c r="B65">
        <v>64</v>
      </c>
      <c r="C65" t="str">
        <f t="shared" si="0"/>
        <v>merge (c64:column {name:'BusinessEntityID',ordinal_position:'1',is_nullable:'NO',data_type:'int',char_max_length:'NULL',numeric_precision:'10',date_time_precision:'NULL'})</v>
      </c>
      <c r="D65" t="str">
        <f t="shared" si="1"/>
        <v>match (tv15:table_view {name:'vEmployee'}),(c64:column {name:'BusinessEntityID'})</v>
      </c>
      <c r="E65" t="str">
        <f t="shared" si="2"/>
        <v>merge (c64)-[:PART_OF]-&gt;(tv15)</v>
      </c>
      <c r="F65" t="str">
        <f t="shared" si="3"/>
        <v>merge (tv15)-[:HAS_A]-&gt;(c64)</v>
      </c>
      <c r="G65" t="s">
        <v>0</v>
      </c>
      <c r="H65" t="s">
        <v>1</v>
      </c>
      <c r="I65" t="s">
        <v>20</v>
      </c>
      <c r="J65" t="s">
        <v>103</v>
      </c>
      <c r="K65">
        <v>1</v>
      </c>
      <c r="L65" t="s">
        <v>104</v>
      </c>
      <c r="M65" t="s">
        <v>105</v>
      </c>
      <c r="N65" t="s">
        <v>106</v>
      </c>
      <c r="O65" t="s">
        <v>104</v>
      </c>
      <c r="P65" t="s">
        <v>104</v>
      </c>
      <c r="Q65">
        <v>10</v>
      </c>
      <c r="R65">
        <v>10</v>
      </c>
      <c r="S65">
        <v>0</v>
      </c>
      <c r="T65" t="s">
        <v>104</v>
      </c>
      <c r="U65" t="s">
        <v>104</v>
      </c>
      <c r="V65" t="s">
        <v>104</v>
      </c>
      <c r="W65" t="s">
        <v>104</v>
      </c>
      <c r="X65" t="s">
        <v>104</v>
      </c>
      <c r="Y65" t="s">
        <v>104</v>
      </c>
      <c r="Z65" t="s">
        <v>104</v>
      </c>
      <c r="AA65" t="s">
        <v>104</v>
      </c>
      <c r="AB65" t="s">
        <v>104</v>
      </c>
      <c r="AC65" t="s">
        <v>104</v>
      </c>
    </row>
    <row r="66" spans="1:29" x14ac:dyDescent="0.45">
      <c r="A66">
        <f>MATCH(I66,'TABLE-VIEW'!$E$2:$E$92,0)</f>
        <v>17</v>
      </c>
      <c r="B66">
        <v>65</v>
      </c>
      <c r="C66" t="str">
        <f t="shared" si="0"/>
        <v>merge (c65:column {name:'BusinessEntityID',ordinal_position:'1',is_nullable:'NO',data_type:'int',char_max_length:'NULL',numeric_precision:'10',date_time_precision:'NULL'})</v>
      </c>
      <c r="D66" t="str">
        <f t="shared" si="1"/>
        <v>match (tv17:table_view {name:'vEmployeeDepartment'}),(c65:column {name:'BusinessEntityID'})</v>
      </c>
      <c r="E66" t="str">
        <f t="shared" si="2"/>
        <v>merge (c65)-[:PART_OF]-&gt;(tv17)</v>
      </c>
      <c r="F66" t="str">
        <f t="shared" si="3"/>
        <v>merge (tv17)-[:HAS_A]-&gt;(c65)</v>
      </c>
      <c r="G66" t="s">
        <v>0</v>
      </c>
      <c r="H66" t="s">
        <v>1</v>
      </c>
      <c r="I66" t="s">
        <v>22</v>
      </c>
      <c r="J66" t="s">
        <v>103</v>
      </c>
      <c r="K66">
        <v>1</v>
      </c>
      <c r="L66" t="s">
        <v>104</v>
      </c>
      <c r="M66" t="s">
        <v>105</v>
      </c>
      <c r="N66" t="s">
        <v>106</v>
      </c>
      <c r="O66" t="s">
        <v>104</v>
      </c>
      <c r="P66" t="s">
        <v>104</v>
      </c>
      <c r="Q66">
        <v>10</v>
      </c>
      <c r="R66">
        <v>10</v>
      </c>
      <c r="S66">
        <v>0</v>
      </c>
      <c r="T66" t="s">
        <v>104</v>
      </c>
      <c r="U66" t="s">
        <v>104</v>
      </c>
      <c r="V66" t="s">
        <v>104</v>
      </c>
      <c r="W66" t="s">
        <v>104</v>
      </c>
      <c r="X66" t="s">
        <v>104</v>
      </c>
      <c r="Y66" t="s">
        <v>104</v>
      </c>
      <c r="Z66" t="s">
        <v>104</v>
      </c>
      <c r="AA66" t="s">
        <v>104</v>
      </c>
      <c r="AB66" t="s">
        <v>104</v>
      </c>
      <c r="AC66" t="s">
        <v>104</v>
      </c>
    </row>
    <row r="67" spans="1:29" x14ac:dyDescent="0.45">
      <c r="A67">
        <f>MATCH(I67,'TABLE-VIEW'!$E$2:$E$92,0)</f>
        <v>19</v>
      </c>
      <c r="B67">
        <v>66</v>
      </c>
      <c r="C67" t="str">
        <f t="shared" ref="C67:C130" si="4">"merge (c"&amp;B67&amp;":column {name:'"&amp;J67&amp;"',ordinal_position:'"&amp;K67&amp;"',is_nullable:'"&amp;M67&amp;"',data_type:'"&amp;N67&amp;"',char_max_length:'"&amp;O67&amp;"',numeric_precision:'"&amp;Q67&amp;"',date_time_precision:'"&amp;T67&amp;"'})"</f>
        <v>merge (c66:column {name:'BusinessEntityID',ordinal_position:'1',is_nullable:'NO',data_type:'int',char_max_length:'NULL',numeric_precision:'10',date_time_precision:'NULL'})</v>
      </c>
      <c r="D67" t="str">
        <f t="shared" ref="D67:D130" si="5">"match (tv"&amp;A67&amp;":table_view {name:'"&amp;I67&amp;"'}),(c"&amp;B67&amp;":column {name:'"&amp;J67&amp;"'})"</f>
        <v>match (tv19:table_view {name:'vEmployeeDepartmentHistory'}),(c66:column {name:'BusinessEntityID'})</v>
      </c>
      <c r="E67" t="str">
        <f t="shared" ref="E67:E130" si="6">"merge (c"&amp;B67&amp;")-[:PART_OF]-&gt;(tv"&amp;A67&amp;")"</f>
        <v>merge (c66)-[:PART_OF]-&gt;(tv19)</v>
      </c>
      <c r="F67" t="str">
        <f t="shared" ref="F67:F130" si="7">"merge (tv"&amp;A67&amp;")-[:HAS_A]-&gt;(c"&amp;B67&amp;")"</f>
        <v>merge (tv19)-[:HAS_A]-&gt;(c66)</v>
      </c>
      <c r="G67" t="s">
        <v>0</v>
      </c>
      <c r="H67" t="s">
        <v>1</v>
      </c>
      <c r="I67" t="s">
        <v>24</v>
      </c>
      <c r="J67" t="s">
        <v>103</v>
      </c>
      <c r="K67">
        <v>1</v>
      </c>
      <c r="L67" t="s">
        <v>104</v>
      </c>
      <c r="M67" t="s">
        <v>105</v>
      </c>
      <c r="N67" t="s">
        <v>106</v>
      </c>
      <c r="O67" t="s">
        <v>104</v>
      </c>
      <c r="P67" t="s">
        <v>104</v>
      </c>
      <c r="Q67">
        <v>10</v>
      </c>
      <c r="R67">
        <v>10</v>
      </c>
      <c r="S67">
        <v>0</v>
      </c>
      <c r="T67" t="s">
        <v>104</v>
      </c>
      <c r="U67" t="s">
        <v>104</v>
      </c>
      <c r="V67" t="s">
        <v>104</v>
      </c>
      <c r="W67" t="s">
        <v>104</v>
      </c>
      <c r="X67" t="s">
        <v>104</v>
      </c>
      <c r="Y67" t="s">
        <v>104</v>
      </c>
      <c r="Z67" t="s">
        <v>104</v>
      </c>
      <c r="AA67" t="s">
        <v>104</v>
      </c>
      <c r="AB67" t="s">
        <v>104</v>
      </c>
      <c r="AC67" t="s">
        <v>104</v>
      </c>
    </row>
    <row r="68" spans="1:29" x14ac:dyDescent="0.45">
      <c r="A68">
        <f>MATCH(I68,'TABLE-VIEW'!$E$2:$E$92,0)</f>
        <v>20</v>
      </c>
      <c r="B68">
        <v>67</v>
      </c>
      <c r="C68" t="str">
        <f t="shared" si="4"/>
        <v>merge (c67:column {name:'BusinessEntityID',ordinal_position:'1',is_nullable:'NO',data_type:'int',char_max_length:'NULL',numeric_precision:'10',date_time_precision:'NULL'})</v>
      </c>
      <c r="D68" t="str">
        <f t="shared" si="5"/>
        <v>match (tv20:table_view {name:'vIndividualCustomer'}),(c67:column {name:'BusinessEntityID'})</v>
      </c>
      <c r="E68" t="str">
        <f t="shared" si="6"/>
        <v>merge (c67)-[:PART_OF]-&gt;(tv20)</v>
      </c>
      <c r="F68" t="str">
        <f t="shared" si="7"/>
        <v>merge (tv20)-[:HAS_A]-&gt;(c67)</v>
      </c>
      <c r="G68" t="s">
        <v>0</v>
      </c>
      <c r="H68" t="s">
        <v>4</v>
      </c>
      <c r="I68" t="s">
        <v>25</v>
      </c>
      <c r="J68" t="s">
        <v>103</v>
      </c>
      <c r="K68">
        <v>1</v>
      </c>
      <c r="L68" t="s">
        <v>104</v>
      </c>
      <c r="M68" t="s">
        <v>105</v>
      </c>
      <c r="N68" t="s">
        <v>106</v>
      </c>
      <c r="O68" t="s">
        <v>104</v>
      </c>
      <c r="P68" t="s">
        <v>104</v>
      </c>
      <c r="Q68">
        <v>10</v>
      </c>
      <c r="R68">
        <v>10</v>
      </c>
      <c r="S68">
        <v>0</v>
      </c>
      <c r="T68" t="s">
        <v>104</v>
      </c>
      <c r="U68" t="s">
        <v>104</v>
      </c>
      <c r="V68" t="s">
        <v>104</v>
      </c>
      <c r="W68" t="s">
        <v>104</v>
      </c>
      <c r="X68" t="s">
        <v>104</v>
      </c>
      <c r="Y68" t="s">
        <v>104</v>
      </c>
      <c r="Z68" t="s">
        <v>104</v>
      </c>
      <c r="AA68" t="s">
        <v>104</v>
      </c>
      <c r="AB68" t="s">
        <v>104</v>
      </c>
      <c r="AC68" t="s">
        <v>104</v>
      </c>
    </row>
    <row r="69" spans="1:29" x14ac:dyDescent="0.45">
      <c r="A69">
        <f>MATCH(I69,'TABLE-VIEW'!$E$2:$E$92,0)</f>
        <v>22</v>
      </c>
      <c r="B69">
        <v>68</v>
      </c>
      <c r="C69" t="str">
        <f t="shared" si="4"/>
        <v>merge (c68:column {name:'BusinessEntityID',ordinal_position:'1',is_nullable:'NO',data_type:'int',char_max_length:'NULL',numeric_precision:'10',date_time_precision:'NULL'})</v>
      </c>
      <c r="D69" t="str">
        <f t="shared" si="5"/>
        <v>match (tv22:table_view {name:'vPersonDemographics'}),(c68:column {name:'BusinessEntityID'})</v>
      </c>
      <c r="E69" t="str">
        <f t="shared" si="6"/>
        <v>merge (c68)-[:PART_OF]-&gt;(tv22)</v>
      </c>
      <c r="F69" t="str">
        <f t="shared" si="7"/>
        <v>merge (tv22)-[:HAS_A]-&gt;(c68)</v>
      </c>
      <c r="G69" t="s">
        <v>0</v>
      </c>
      <c r="H69" t="s">
        <v>4</v>
      </c>
      <c r="I69" t="s">
        <v>27</v>
      </c>
      <c r="J69" t="s">
        <v>103</v>
      </c>
      <c r="K69">
        <v>1</v>
      </c>
      <c r="L69" t="s">
        <v>104</v>
      </c>
      <c r="M69" t="s">
        <v>105</v>
      </c>
      <c r="N69" t="s">
        <v>106</v>
      </c>
      <c r="O69" t="s">
        <v>104</v>
      </c>
      <c r="P69" t="s">
        <v>104</v>
      </c>
      <c r="Q69">
        <v>10</v>
      </c>
      <c r="R69">
        <v>10</v>
      </c>
      <c r="S69">
        <v>0</v>
      </c>
      <c r="T69" t="s">
        <v>104</v>
      </c>
      <c r="U69" t="s">
        <v>104</v>
      </c>
      <c r="V69" t="s">
        <v>104</v>
      </c>
      <c r="W69" t="s">
        <v>104</v>
      </c>
      <c r="X69" t="s">
        <v>104</v>
      </c>
      <c r="Y69" t="s">
        <v>104</v>
      </c>
      <c r="Z69" t="s">
        <v>104</v>
      </c>
      <c r="AA69" t="s">
        <v>104</v>
      </c>
      <c r="AB69" t="s">
        <v>104</v>
      </c>
      <c r="AC69" t="s">
        <v>104</v>
      </c>
    </row>
    <row r="70" spans="1:29" x14ac:dyDescent="0.45">
      <c r="A70">
        <f>MATCH(I70,'TABLE-VIEW'!$E$2:$E$92,0)</f>
        <v>23</v>
      </c>
      <c r="B70">
        <v>69</v>
      </c>
      <c r="C70" t="str">
        <f t="shared" si="4"/>
        <v>merge (c69:column {name:'BusinessEntityID',ordinal_position:'2',is_nullable:'YES',data_type:'int',char_max_length:'NULL',numeric_precision:'10',date_time_precision:'NULL'})</v>
      </c>
      <c r="D70" t="str">
        <f t="shared" si="5"/>
        <v>match (tv23:table_view {name:'vJobCandidate'}),(c69:column {name:'BusinessEntityID'})</v>
      </c>
      <c r="E70" t="str">
        <f t="shared" si="6"/>
        <v>merge (c69)-[:PART_OF]-&gt;(tv23)</v>
      </c>
      <c r="F70" t="str">
        <f t="shared" si="7"/>
        <v>merge (tv23)-[:HAS_A]-&gt;(c69)</v>
      </c>
      <c r="G70" t="s">
        <v>0</v>
      </c>
      <c r="H70" t="s">
        <v>1</v>
      </c>
      <c r="I70" t="s">
        <v>28</v>
      </c>
      <c r="J70" t="s">
        <v>103</v>
      </c>
      <c r="K70">
        <v>2</v>
      </c>
      <c r="L70" t="s">
        <v>104</v>
      </c>
      <c r="M70" t="s">
        <v>118</v>
      </c>
      <c r="N70" t="s">
        <v>106</v>
      </c>
      <c r="O70" t="s">
        <v>104</v>
      </c>
      <c r="P70" t="s">
        <v>104</v>
      </c>
      <c r="Q70">
        <v>10</v>
      </c>
      <c r="R70">
        <v>10</v>
      </c>
      <c r="S70">
        <v>0</v>
      </c>
      <c r="T70" t="s">
        <v>104</v>
      </c>
      <c r="U70" t="s">
        <v>104</v>
      </c>
      <c r="V70" t="s">
        <v>104</v>
      </c>
      <c r="W70" t="s">
        <v>104</v>
      </c>
      <c r="X70" t="s">
        <v>104</v>
      </c>
      <c r="Y70" t="s">
        <v>104</v>
      </c>
      <c r="Z70" t="s">
        <v>104</v>
      </c>
      <c r="AA70" t="s">
        <v>104</v>
      </c>
      <c r="AB70" t="s">
        <v>104</v>
      </c>
      <c r="AC70" t="s">
        <v>104</v>
      </c>
    </row>
    <row r="71" spans="1:29" x14ac:dyDescent="0.45">
      <c r="A71">
        <f>MATCH(I71,'TABLE-VIEW'!$E$2:$E$92,0)</f>
        <v>29</v>
      </c>
      <c r="B71">
        <v>70</v>
      </c>
      <c r="C71" t="str">
        <f t="shared" si="4"/>
        <v>merge (c70:column {name:'BusinessEntityID',ordinal_position:'1',is_nullable:'NO',data_type:'int',char_max_length:'NULL',numeric_precision:'10',date_time_precision:'NULL'})</v>
      </c>
      <c r="D71" t="str">
        <f t="shared" si="5"/>
        <v>match (tv29:table_view {name:'vSalesPerson'}),(c70:column {name:'BusinessEntityID'})</v>
      </c>
      <c r="E71" t="str">
        <f t="shared" si="6"/>
        <v>merge (c70)-[:PART_OF]-&gt;(tv29)</v>
      </c>
      <c r="F71" t="str">
        <f t="shared" si="7"/>
        <v>merge (tv29)-[:HAS_A]-&gt;(c70)</v>
      </c>
      <c r="G71" t="s">
        <v>0</v>
      </c>
      <c r="H71" t="s">
        <v>4</v>
      </c>
      <c r="I71" t="s">
        <v>34</v>
      </c>
      <c r="J71" t="s">
        <v>103</v>
      </c>
      <c r="K71">
        <v>1</v>
      </c>
      <c r="L71" t="s">
        <v>104</v>
      </c>
      <c r="M71" t="s">
        <v>105</v>
      </c>
      <c r="N71" t="s">
        <v>106</v>
      </c>
      <c r="O71" t="s">
        <v>104</v>
      </c>
      <c r="P71" t="s">
        <v>104</v>
      </c>
      <c r="Q71">
        <v>10</v>
      </c>
      <c r="R71">
        <v>10</v>
      </c>
      <c r="S71">
        <v>0</v>
      </c>
      <c r="T71" t="s">
        <v>104</v>
      </c>
      <c r="U71" t="s">
        <v>104</v>
      </c>
      <c r="V71" t="s">
        <v>104</v>
      </c>
      <c r="W71" t="s">
        <v>104</v>
      </c>
      <c r="X71" t="s">
        <v>104</v>
      </c>
      <c r="Y71" t="s">
        <v>104</v>
      </c>
      <c r="Z71" t="s">
        <v>104</v>
      </c>
      <c r="AA71" t="s">
        <v>104</v>
      </c>
      <c r="AB71" t="s">
        <v>104</v>
      </c>
      <c r="AC71" t="s">
        <v>104</v>
      </c>
    </row>
    <row r="72" spans="1:29" x14ac:dyDescent="0.45">
      <c r="A72">
        <f>MATCH(I72,'TABLE-VIEW'!$E$2:$E$92,0)</f>
        <v>30</v>
      </c>
      <c r="B72">
        <v>71</v>
      </c>
      <c r="C72" t="str">
        <f t="shared" si="4"/>
        <v>merge (c71:column {name:'BusinessEntityID',ordinal_position:'1',is_nullable:'NO',data_type:'int',char_max_length:'NULL',numeric_precision:'10',date_time_precision:'NULL'})</v>
      </c>
      <c r="D72" t="str">
        <f t="shared" si="5"/>
        <v>match (tv30:table_view {name:'SalesTerritoryHistory'}),(c71:column {name:'BusinessEntityID'})</v>
      </c>
      <c r="E72" t="str">
        <f t="shared" si="6"/>
        <v>merge (c71)-[:PART_OF]-&gt;(tv30)</v>
      </c>
      <c r="F72" t="str">
        <f t="shared" si="7"/>
        <v>merge (tv30)-[:HAS_A]-&gt;(c71)</v>
      </c>
      <c r="G72" t="s">
        <v>0</v>
      </c>
      <c r="H72" t="s">
        <v>4</v>
      </c>
      <c r="I72" t="s">
        <v>35</v>
      </c>
      <c r="J72" t="s">
        <v>103</v>
      </c>
      <c r="K72">
        <v>1</v>
      </c>
      <c r="L72" t="s">
        <v>104</v>
      </c>
      <c r="M72" t="s">
        <v>105</v>
      </c>
      <c r="N72" t="s">
        <v>106</v>
      </c>
      <c r="O72" t="s">
        <v>104</v>
      </c>
      <c r="P72" t="s">
        <v>104</v>
      </c>
      <c r="Q72">
        <v>10</v>
      </c>
      <c r="R72">
        <v>10</v>
      </c>
      <c r="S72">
        <v>0</v>
      </c>
      <c r="T72" t="s">
        <v>104</v>
      </c>
      <c r="U72" t="s">
        <v>104</v>
      </c>
      <c r="V72" t="s">
        <v>104</v>
      </c>
      <c r="W72" t="s">
        <v>104</v>
      </c>
      <c r="X72" t="s">
        <v>104</v>
      </c>
      <c r="Y72" t="s">
        <v>104</v>
      </c>
      <c r="Z72" t="s">
        <v>104</v>
      </c>
      <c r="AA72" t="s">
        <v>104</v>
      </c>
      <c r="AB72" t="s">
        <v>104</v>
      </c>
      <c r="AC72" t="s">
        <v>104</v>
      </c>
    </row>
    <row r="73" spans="1:29" x14ac:dyDescent="0.45">
      <c r="A73">
        <f>MATCH(I73,'TABLE-VIEW'!$E$2:$E$92,0)</f>
        <v>33</v>
      </c>
      <c r="B73">
        <v>72</v>
      </c>
      <c r="C73" t="str">
        <f t="shared" si="4"/>
        <v>merge (c72:column {name:'BusinessEntityID',ordinal_position:'1',is_nullable:'NO',data_type:'int',char_max_length:'NULL',numeric_precision:'10',date_time_precision:'NULL'})</v>
      </c>
      <c r="D73" t="str">
        <f t="shared" si="5"/>
        <v>match (tv33:table_view {name:'vStoreWithDemographics'}),(c72:column {name:'BusinessEntityID'})</v>
      </c>
      <c r="E73" t="str">
        <f t="shared" si="6"/>
        <v>merge (c72)-[:PART_OF]-&gt;(tv33)</v>
      </c>
      <c r="F73" t="str">
        <f t="shared" si="7"/>
        <v>merge (tv33)-[:HAS_A]-&gt;(c72)</v>
      </c>
      <c r="G73" t="s">
        <v>0</v>
      </c>
      <c r="H73" t="s">
        <v>4</v>
      </c>
      <c r="I73" t="s">
        <v>38</v>
      </c>
      <c r="J73" t="s">
        <v>103</v>
      </c>
      <c r="K73">
        <v>1</v>
      </c>
      <c r="L73" t="s">
        <v>104</v>
      </c>
      <c r="M73" t="s">
        <v>105</v>
      </c>
      <c r="N73" t="s">
        <v>106</v>
      </c>
      <c r="O73" t="s">
        <v>104</v>
      </c>
      <c r="P73" t="s">
        <v>104</v>
      </c>
      <c r="Q73">
        <v>10</v>
      </c>
      <c r="R73">
        <v>10</v>
      </c>
      <c r="S73">
        <v>0</v>
      </c>
      <c r="T73" t="s">
        <v>104</v>
      </c>
      <c r="U73" t="s">
        <v>104</v>
      </c>
      <c r="V73" t="s">
        <v>104</v>
      </c>
      <c r="W73" t="s">
        <v>104</v>
      </c>
      <c r="X73" t="s">
        <v>104</v>
      </c>
      <c r="Y73" t="s">
        <v>104</v>
      </c>
      <c r="Z73" t="s">
        <v>104</v>
      </c>
      <c r="AA73" t="s">
        <v>104</v>
      </c>
      <c r="AB73" t="s">
        <v>104</v>
      </c>
      <c r="AC73" t="s">
        <v>104</v>
      </c>
    </row>
    <row r="74" spans="1:29" x14ac:dyDescent="0.45">
      <c r="A74">
        <f>MATCH(I74,'TABLE-VIEW'!$E$2:$E$92,0)</f>
        <v>34</v>
      </c>
      <c r="B74">
        <v>73</v>
      </c>
      <c r="C74" t="str">
        <f t="shared" si="4"/>
        <v>merge (c73:column {name:'BusinessEntityID',ordinal_position:'1',is_nullable:'NO',data_type:'int',char_max_length:'NULL',numeric_precision:'10',date_time_precision:'NULL'})</v>
      </c>
      <c r="D74" t="str">
        <f t="shared" si="5"/>
        <v>match (tv34:table_view {name:'vStoreWithContacts'}),(c73:column {name:'BusinessEntityID'})</v>
      </c>
      <c r="E74" t="str">
        <f t="shared" si="6"/>
        <v>merge (c73)-[:PART_OF]-&gt;(tv34)</v>
      </c>
      <c r="F74" t="str">
        <f t="shared" si="7"/>
        <v>merge (tv34)-[:HAS_A]-&gt;(c73)</v>
      </c>
      <c r="G74" t="s">
        <v>0</v>
      </c>
      <c r="H74" t="s">
        <v>4</v>
      </c>
      <c r="I74" t="s">
        <v>39</v>
      </c>
      <c r="J74" t="s">
        <v>103</v>
      </c>
      <c r="K74">
        <v>1</v>
      </c>
      <c r="L74" t="s">
        <v>104</v>
      </c>
      <c r="M74" t="s">
        <v>105</v>
      </c>
      <c r="N74" t="s">
        <v>106</v>
      </c>
      <c r="O74" t="s">
        <v>104</v>
      </c>
      <c r="P74" t="s">
        <v>104</v>
      </c>
      <c r="Q74">
        <v>10</v>
      </c>
      <c r="R74">
        <v>10</v>
      </c>
      <c r="S74">
        <v>0</v>
      </c>
      <c r="T74" t="s">
        <v>104</v>
      </c>
      <c r="U74" t="s">
        <v>104</v>
      </c>
      <c r="V74" t="s">
        <v>104</v>
      </c>
      <c r="W74" t="s">
        <v>104</v>
      </c>
      <c r="X74" t="s">
        <v>104</v>
      </c>
      <c r="Y74" t="s">
        <v>104</v>
      </c>
      <c r="Z74" t="s">
        <v>104</v>
      </c>
      <c r="AA74" t="s">
        <v>104</v>
      </c>
      <c r="AB74" t="s">
        <v>104</v>
      </c>
      <c r="AC74" t="s">
        <v>104</v>
      </c>
    </row>
    <row r="75" spans="1:29" x14ac:dyDescent="0.45">
      <c r="A75">
        <f>MATCH(I75,'TABLE-VIEW'!$E$2:$E$92,0)</f>
        <v>36</v>
      </c>
      <c r="B75">
        <v>74</v>
      </c>
      <c r="C75" t="str">
        <f t="shared" si="4"/>
        <v>merge (c74:column {name:'BusinessEntityID',ordinal_position:'1',is_nullable:'NO',data_type:'int',char_max_length:'NULL',numeric_precision:'10',date_time_precision:'NULL'})</v>
      </c>
      <c r="D75" t="str">
        <f t="shared" si="5"/>
        <v>match (tv36:table_view {name:'vStoreWithAddresses'}),(c74:column {name:'BusinessEntityID'})</v>
      </c>
      <c r="E75" t="str">
        <f t="shared" si="6"/>
        <v>merge (c74)-[:PART_OF]-&gt;(tv36)</v>
      </c>
      <c r="F75" t="str">
        <f t="shared" si="7"/>
        <v>merge (tv36)-[:HAS_A]-&gt;(c74)</v>
      </c>
      <c r="G75" t="s">
        <v>0</v>
      </c>
      <c r="H75" t="s">
        <v>4</v>
      </c>
      <c r="I75" t="s">
        <v>41</v>
      </c>
      <c r="J75" t="s">
        <v>103</v>
      </c>
      <c r="K75">
        <v>1</v>
      </c>
      <c r="L75" t="s">
        <v>104</v>
      </c>
      <c r="M75" t="s">
        <v>105</v>
      </c>
      <c r="N75" t="s">
        <v>106</v>
      </c>
      <c r="O75" t="s">
        <v>104</v>
      </c>
      <c r="P75" t="s">
        <v>104</v>
      </c>
      <c r="Q75">
        <v>10</v>
      </c>
      <c r="R75">
        <v>10</v>
      </c>
      <c r="S75">
        <v>0</v>
      </c>
      <c r="T75" t="s">
        <v>104</v>
      </c>
      <c r="U75" t="s">
        <v>104</v>
      </c>
      <c r="V75" t="s">
        <v>104</v>
      </c>
      <c r="W75" t="s">
        <v>104</v>
      </c>
      <c r="X75" t="s">
        <v>104</v>
      </c>
      <c r="Y75" t="s">
        <v>104</v>
      </c>
      <c r="Z75" t="s">
        <v>104</v>
      </c>
      <c r="AA75" t="s">
        <v>104</v>
      </c>
      <c r="AB75" t="s">
        <v>104</v>
      </c>
      <c r="AC75" t="s">
        <v>104</v>
      </c>
    </row>
    <row r="76" spans="1:29" x14ac:dyDescent="0.45">
      <c r="A76">
        <f>MATCH(I76,'TABLE-VIEW'!$E$2:$E$92,0)</f>
        <v>37</v>
      </c>
      <c r="B76">
        <v>75</v>
      </c>
      <c r="C76" t="str">
        <f t="shared" si="4"/>
        <v>merge (c75:column {name:'BusinessEntityID',ordinal_position:'1',is_nullable:'NO',data_type:'int',char_max_length:'NULL',numeric_precision:'10',date_time_precision:'NULL'})</v>
      </c>
      <c r="D76" t="str">
        <f t="shared" si="5"/>
        <v>match (tv37:table_view {name:'vVendorWithContacts'}),(c75:column {name:'BusinessEntityID'})</v>
      </c>
      <c r="E76" t="str">
        <f t="shared" si="6"/>
        <v>merge (c75)-[:PART_OF]-&gt;(tv37)</v>
      </c>
      <c r="F76" t="str">
        <f t="shared" si="7"/>
        <v>merge (tv37)-[:HAS_A]-&gt;(c75)</v>
      </c>
      <c r="G76" t="s">
        <v>0</v>
      </c>
      <c r="H76" t="s">
        <v>42</v>
      </c>
      <c r="I76" t="s">
        <v>43</v>
      </c>
      <c r="J76" t="s">
        <v>103</v>
      </c>
      <c r="K76">
        <v>1</v>
      </c>
      <c r="L76" t="s">
        <v>104</v>
      </c>
      <c r="M76" t="s">
        <v>105</v>
      </c>
      <c r="N76" t="s">
        <v>106</v>
      </c>
      <c r="O76" t="s">
        <v>104</v>
      </c>
      <c r="P76" t="s">
        <v>104</v>
      </c>
      <c r="Q76">
        <v>10</v>
      </c>
      <c r="R76">
        <v>10</v>
      </c>
      <c r="S76">
        <v>0</v>
      </c>
      <c r="T76" t="s">
        <v>104</v>
      </c>
      <c r="U76" t="s">
        <v>104</v>
      </c>
      <c r="V76" t="s">
        <v>104</v>
      </c>
      <c r="W76" t="s">
        <v>104</v>
      </c>
      <c r="X76" t="s">
        <v>104</v>
      </c>
      <c r="Y76" t="s">
        <v>104</v>
      </c>
      <c r="Z76" t="s">
        <v>104</v>
      </c>
      <c r="AA76" t="s">
        <v>104</v>
      </c>
      <c r="AB76" t="s">
        <v>104</v>
      </c>
      <c r="AC76" t="s">
        <v>104</v>
      </c>
    </row>
    <row r="77" spans="1:29" x14ac:dyDescent="0.45">
      <c r="A77">
        <f>MATCH(I77,'TABLE-VIEW'!$E$2:$E$92,0)</f>
        <v>39</v>
      </c>
      <c r="B77">
        <v>76</v>
      </c>
      <c r="C77" t="str">
        <f t="shared" si="4"/>
        <v>merge (c76:column {name:'BusinessEntityID',ordinal_position:'1',is_nullable:'NO',data_type:'int',char_max_length:'NULL',numeric_precision:'10',date_time_precision:'NULL'})</v>
      </c>
      <c r="D77" t="str">
        <f t="shared" si="5"/>
        <v>match (tv39:table_view {name:'vVendorWithAddresses'}),(c76:column {name:'BusinessEntityID'})</v>
      </c>
      <c r="E77" t="str">
        <f t="shared" si="6"/>
        <v>merge (c76)-[:PART_OF]-&gt;(tv39)</v>
      </c>
      <c r="F77" t="str">
        <f t="shared" si="7"/>
        <v>merge (tv39)-[:HAS_A]-&gt;(c76)</v>
      </c>
      <c r="G77" t="s">
        <v>0</v>
      </c>
      <c r="H77" t="s">
        <v>42</v>
      </c>
      <c r="I77" t="s">
        <v>45</v>
      </c>
      <c r="J77" t="s">
        <v>103</v>
      </c>
      <c r="K77">
        <v>1</v>
      </c>
      <c r="L77" t="s">
        <v>104</v>
      </c>
      <c r="M77" t="s">
        <v>105</v>
      </c>
      <c r="N77" t="s">
        <v>106</v>
      </c>
      <c r="O77" t="s">
        <v>104</v>
      </c>
      <c r="P77" t="s">
        <v>104</v>
      </c>
      <c r="Q77">
        <v>10</v>
      </c>
      <c r="R77">
        <v>10</v>
      </c>
      <c r="S77">
        <v>0</v>
      </c>
      <c r="T77" t="s">
        <v>104</v>
      </c>
      <c r="U77" t="s">
        <v>104</v>
      </c>
      <c r="V77" t="s">
        <v>104</v>
      </c>
      <c r="W77" t="s">
        <v>104</v>
      </c>
      <c r="X77" t="s">
        <v>104</v>
      </c>
      <c r="Y77" t="s">
        <v>104</v>
      </c>
      <c r="Z77" t="s">
        <v>104</v>
      </c>
      <c r="AA77" t="s">
        <v>104</v>
      </c>
      <c r="AB77" t="s">
        <v>104</v>
      </c>
      <c r="AC77" t="s">
        <v>104</v>
      </c>
    </row>
    <row r="78" spans="1:29" x14ac:dyDescent="0.45">
      <c r="A78">
        <f>MATCH(I78,'TABLE-VIEW'!$E$2:$E$92,0)</f>
        <v>60</v>
      </c>
      <c r="B78">
        <v>77</v>
      </c>
      <c r="C78" t="str">
        <f t="shared" si="4"/>
        <v>merge (c77:column {name:'BusinessEntityID',ordinal_position:'1',is_nullable:'NO',data_type:'int',char_max_length:'NULL',numeric_precision:'10',date_time_precision:'NULL'})</v>
      </c>
      <c r="D78" t="str">
        <f t="shared" si="5"/>
        <v>match (tv60:table_view {name:'Store'}),(c77:column {name:'BusinessEntityID'})</v>
      </c>
      <c r="E78" t="str">
        <f t="shared" si="6"/>
        <v>merge (c77)-[:PART_OF]-&gt;(tv60)</v>
      </c>
      <c r="F78" t="str">
        <f t="shared" si="7"/>
        <v>merge (tv60)-[:HAS_A]-&gt;(c77)</v>
      </c>
      <c r="G78" t="s">
        <v>0</v>
      </c>
      <c r="H78" t="s">
        <v>4</v>
      </c>
      <c r="I78" t="s">
        <v>67</v>
      </c>
      <c r="J78" t="s">
        <v>103</v>
      </c>
      <c r="K78">
        <v>1</v>
      </c>
      <c r="L78" t="s">
        <v>104</v>
      </c>
      <c r="M78" t="s">
        <v>105</v>
      </c>
      <c r="N78" t="s">
        <v>106</v>
      </c>
      <c r="O78" t="s">
        <v>104</v>
      </c>
      <c r="P78" t="s">
        <v>104</v>
      </c>
      <c r="Q78">
        <v>10</v>
      </c>
      <c r="R78">
        <v>10</v>
      </c>
      <c r="S78">
        <v>0</v>
      </c>
      <c r="T78" t="s">
        <v>104</v>
      </c>
      <c r="U78" t="s">
        <v>104</v>
      </c>
      <c r="V78" t="s">
        <v>104</v>
      </c>
      <c r="W78" t="s">
        <v>104</v>
      </c>
      <c r="X78" t="s">
        <v>104</v>
      </c>
      <c r="Y78" t="s">
        <v>104</v>
      </c>
      <c r="Z78" t="s">
        <v>104</v>
      </c>
      <c r="AA78" t="s">
        <v>104</v>
      </c>
      <c r="AB78" t="s">
        <v>104</v>
      </c>
      <c r="AC78" t="s">
        <v>104</v>
      </c>
    </row>
    <row r="79" spans="1:29" x14ac:dyDescent="0.45">
      <c r="A79">
        <f>MATCH(I79,'TABLE-VIEW'!$E$2:$E$92,0)</f>
        <v>65</v>
      </c>
      <c r="B79">
        <v>78</v>
      </c>
      <c r="C79" t="str">
        <f t="shared" si="4"/>
        <v>merge (c78:column {name:'BusinessEntityID',ordinal_position:'1',is_nullable:'NO',data_type:'int',char_max_length:'NULL',numeric_precision:'10',date_time_precision:'NULL'})</v>
      </c>
      <c r="D79" t="str">
        <f t="shared" si="5"/>
        <v>match (tv65:table_view {name:'BusinessEntity'}),(c78:column {name:'BusinessEntityID'})</v>
      </c>
      <c r="E79" t="str">
        <f t="shared" si="6"/>
        <v>merge (c78)-[:PART_OF]-&gt;(tv65)</v>
      </c>
      <c r="F79" t="str">
        <f t="shared" si="7"/>
        <v>merge (tv65)-[:HAS_A]-&gt;(c78)</v>
      </c>
      <c r="G79" t="s">
        <v>0</v>
      </c>
      <c r="H79" t="s">
        <v>11</v>
      </c>
      <c r="I79" t="s">
        <v>72</v>
      </c>
      <c r="J79" t="s">
        <v>103</v>
      </c>
      <c r="K79">
        <v>1</v>
      </c>
      <c r="L79" t="s">
        <v>104</v>
      </c>
      <c r="M79" t="s">
        <v>105</v>
      </c>
      <c r="N79" t="s">
        <v>106</v>
      </c>
      <c r="O79" t="s">
        <v>104</v>
      </c>
      <c r="P79" t="s">
        <v>104</v>
      </c>
      <c r="Q79">
        <v>10</v>
      </c>
      <c r="R79">
        <v>10</v>
      </c>
      <c r="S79">
        <v>0</v>
      </c>
      <c r="T79" t="s">
        <v>104</v>
      </c>
      <c r="U79" t="s">
        <v>104</v>
      </c>
      <c r="V79" t="s">
        <v>104</v>
      </c>
      <c r="W79" t="s">
        <v>104</v>
      </c>
      <c r="X79" t="s">
        <v>104</v>
      </c>
      <c r="Y79" t="s">
        <v>104</v>
      </c>
      <c r="Z79" t="s">
        <v>104</v>
      </c>
      <c r="AA79" t="s">
        <v>104</v>
      </c>
      <c r="AB79" t="s">
        <v>104</v>
      </c>
      <c r="AC79" t="s">
        <v>104</v>
      </c>
    </row>
    <row r="80" spans="1:29" x14ac:dyDescent="0.45">
      <c r="A80">
        <f>MATCH(I80,'TABLE-VIEW'!$E$2:$E$92,0)</f>
        <v>68</v>
      </c>
      <c r="B80">
        <v>79</v>
      </c>
      <c r="C80" t="str">
        <f t="shared" si="4"/>
        <v>merge (c79:column {name:'BusinessEntityID',ordinal_position:'1',is_nullable:'NO',data_type:'int',char_max_length:'NULL',numeric_precision:'10',date_time_precision:'NULL'})</v>
      </c>
      <c r="D80" t="str">
        <f t="shared" si="5"/>
        <v>match (tv68:table_view {name:'BusinessEntityAddress'}),(c79:column {name:'BusinessEntityID'})</v>
      </c>
      <c r="E80" t="str">
        <f t="shared" si="6"/>
        <v>merge (c79)-[:PART_OF]-&gt;(tv68)</v>
      </c>
      <c r="F80" t="str">
        <f t="shared" si="7"/>
        <v>merge (tv68)-[:HAS_A]-&gt;(c79)</v>
      </c>
      <c r="G80" t="s">
        <v>0</v>
      </c>
      <c r="H80" t="s">
        <v>11</v>
      </c>
      <c r="I80" t="s">
        <v>75</v>
      </c>
      <c r="J80" t="s">
        <v>103</v>
      </c>
      <c r="K80">
        <v>1</v>
      </c>
      <c r="L80" t="s">
        <v>104</v>
      </c>
      <c r="M80" t="s">
        <v>105</v>
      </c>
      <c r="N80" t="s">
        <v>106</v>
      </c>
      <c r="O80" t="s">
        <v>104</v>
      </c>
      <c r="P80" t="s">
        <v>104</v>
      </c>
      <c r="Q80">
        <v>10</v>
      </c>
      <c r="R80">
        <v>10</v>
      </c>
      <c r="S80">
        <v>0</v>
      </c>
      <c r="T80" t="s">
        <v>104</v>
      </c>
      <c r="U80" t="s">
        <v>104</v>
      </c>
      <c r="V80" t="s">
        <v>104</v>
      </c>
      <c r="W80" t="s">
        <v>104</v>
      </c>
      <c r="X80" t="s">
        <v>104</v>
      </c>
      <c r="Y80" t="s">
        <v>104</v>
      </c>
      <c r="Z80" t="s">
        <v>104</v>
      </c>
      <c r="AA80" t="s">
        <v>104</v>
      </c>
      <c r="AB80" t="s">
        <v>104</v>
      </c>
      <c r="AC80" t="s">
        <v>104</v>
      </c>
    </row>
    <row r="81" spans="1:29" x14ac:dyDescent="0.45">
      <c r="A81">
        <f>MATCH(I81,'TABLE-VIEW'!$E$2:$E$92,0)</f>
        <v>69</v>
      </c>
      <c r="B81">
        <v>80</v>
      </c>
      <c r="C81" t="str">
        <f t="shared" si="4"/>
        <v>merge (c80:column {name:'BusinessEntityID',ordinal_position:'2',is_nullable:'NO',data_type:'int',char_max_length:'NULL',numeric_precision:'10',date_time_precision:'NULL'})</v>
      </c>
      <c r="D81" t="str">
        <f t="shared" si="5"/>
        <v>match (tv69:table_view {name:'ProductVendor'}),(c80:column {name:'BusinessEntityID'})</v>
      </c>
      <c r="E81" t="str">
        <f t="shared" si="6"/>
        <v>merge (c80)-[:PART_OF]-&gt;(tv69)</v>
      </c>
      <c r="F81" t="str">
        <f t="shared" si="7"/>
        <v>merge (tv69)-[:HAS_A]-&gt;(c80)</v>
      </c>
      <c r="G81" t="s">
        <v>0</v>
      </c>
      <c r="H81" t="s">
        <v>42</v>
      </c>
      <c r="I81" t="s">
        <v>76</v>
      </c>
      <c r="J81" t="s">
        <v>103</v>
      </c>
      <c r="K81">
        <v>2</v>
      </c>
      <c r="L81" t="s">
        <v>104</v>
      </c>
      <c r="M81" t="s">
        <v>105</v>
      </c>
      <c r="N81" t="s">
        <v>106</v>
      </c>
      <c r="O81" t="s">
        <v>104</v>
      </c>
      <c r="P81" t="s">
        <v>104</v>
      </c>
      <c r="Q81">
        <v>10</v>
      </c>
      <c r="R81">
        <v>10</v>
      </c>
      <c r="S81">
        <v>0</v>
      </c>
      <c r="T81" t="s">
        <v>104</v>
      </c>
      <c r="U81" t="s">
        <v>104</v>
      </c>
      <c r="V81" t="s">
        <v>104</v>
      </c>
      <c r="W81" t="s">
        <v>104</v>
      </c>
      <c r="X81" t="s">
        <v>104</v>
      </c>
      <c r="Y81" t="s">
        <v>104</v>
      </c>
      <c r="Z81" t="s">
        <v>104</v>
      </c>
      <c r="AA81" t="s">
        <v>104</v>
      </c>
      <c r="AB81" t="s">
        <v>104</v>
      </c>
      <c r="AC81" t="s">
        <v>104</v>
      </c>
    </row>
    <row r="82" spans="1:29" x14ac:dyDescent="0.45">
      <c r="A82">
        <f>MATCH(I82,'TABLE-VIEW'!$E$2:$E$92,0)</f>
        <v>70</v>
      </c>
      <c r="B82">
        <v>81</v>
      </c>
      <c r="C82" t="str">
        <f t="shared" si="4"/>
        <v>merge (c81:column {name:'BusinessEntityID',ordinal_position:'1',is_nullable:'NO',data_type:'int',char_max_length:'NULL',numeric_precision:'10',date_time_precision:'NULL'})</v>
      </c>
      <c r="D82" t="str">
        <f t="shared" si="5"/>
        <v>match (tv70:table_view {name:'BusinessEntityContact'}),(c81:column {name:'BusinessEntityID'})</v>
      </c>
      <c r="E82" t="str">
        <f t="shared" si="6"/>
        <v>merge (c81)-[:PART_OF]-&gt;(tv70)</v>
      </c>
      <c r="F82" t="str">
        <f t="shared" si="7"/>
        <v>merge (tv70)-[:HAS_A]-&gt;(c81)</v>
      </c>
      <c r="G82" t="s">
        <v>0</v>
      </c>
      <c r="H82" t="s">
        <v>11</v>
      </c>
      <c r="I82" t="s">
        <v>77</v>
      </c>
      <c r="J82" t="s">
        <v>103</v>
      </c>
      <c r="K82">
        <v>1</v>
      </c>
      <c r="L82" t="s">
        <v>104</v>
      </c>
      <c r="M82" t="s">
        <v>105</v>
      </c>
      <c r="N82" t="s">
        <v>106</v>
      </c>
      <c r="O82" t="s">
        <v>104</v>
      </c>
      <c r="P82" t="s">
        <v>104</v>
      </c>
      <c r="Q82">
        <v>10</v>
      </c>
      <c r="R82">
        <v>10</v>
      </c>
      <c r="S82">
        <v>0</v>
      </c>
      <c r="T82" t="s">
        <v>104</v>
      </c>
      <c r="U82" t="s">
        <v>104</v>
      </c>
      <c r="V82" t="s">
        <v>104</v>
      </c>
      <c r="W82" t="s">
        <v>104</v>
      </c>
      <c r="X82" t="s">
        <v>104</v>
      </c>
      <c r="Y82" t="s">
        <v>104</v>
      </c>
      <c r="Z82" t="s">
        <v>104</v>
      </c>
      <c r="AA82" t="s">
        <v>104</v>
      </c>
      <c r="AB82" t="s">
        <v>104</v>
      </c>
      <c r="AC82" t="s">
        <v>104</v>
      </c>
    </row>
    <row r="83" spans="1:29" x14ac:dyDescent="0.45">
      <c r="A83">
        <f>MATCH(I83,'TABLE-VIEW'!$E$2:$E$92,0)</f>
        <v>72</v>
      </c>
      <c r="B83">
        <v>82</v>
      </c>
      <c r="C83" t="str">
        <f t="shared" si="4"/>
        <v>merge (c82:column {name:'BusinessEntityID',ordinal_position:'1',is_nullable:'NO',data_type:'int',char_max_length:'NULL',numeric_precision:'10',date_time_precision:'NULL'})</v>
      </c>
      <c r="D83" t="str">
        <f t="shared" si="5"/>
        <v>match (tv72:table_view {name:'Vendor'}),(c82:column {name:'BusinessEntityID'})</v>
      </c>
      <c r="E83" t="str">
        <f t="shared" si="6"/>
        <v>merge (c82)-[:PART_OF]-&gt;(tv72)</v>
      </c>
      <c r="F83" t="str">
        <f t="shared" si="7"/>
        <v>merge (tv72)-[:HAS_A]-&gt;(c82)</v>
      </c>
      <c r="G83" t="s">
        <v>0</v>
      </c>
      <c r="H83" t="s">
        <v>42</v>
      </c>
      <c r="I83" t="s">
        <v>79</v>
      </c>
      <c r="J83" t="s">
        <v>103</v>
      </c>
      <c r="K83">
        <v>1</v>
      </c>
      <c r="L83" t="s">
        <v>104</v>
      </c>
      <c r="M83" t="s">
        <v>105</v>
      </c>
      <c r="N83" t="s">
        <v>106</v>
      </c>
      <c r="O83" t="s">
        <v>104</v>
      </c>
      <c r="P83" t="s">
        <v>104</v>
      </c>
      <c r="Q83">
        <v>10</v>
      </c>
      <c r="R83">
        <v>10</v>
      </c>
      <c r="S83">
        <v>0</v>
      </c>
      <c r="T83" t="s">
        <v>104</v>
      </c>
      <c r="U83" t="s">
        <v>104</v>
      </c>
      <c r="V83" t="s">
        <v>104</v>
      </c>
      <c r="W83" t="s">
        <v>104</v>
      </c>
      <c r="X83" t="s">
        <v>104</v>
      </c>
      <c r="Y83" t="s">
        <v>104</v>
      </c>
      <c r="Z83" t="s">
        <v>104</v>
      </c>
      <c r="AA83" t="s">
        <v>104</v>
      </c>
      <c r="AB83" t="s">
        <v>104</v>
      </c>
      <c r="AC83" t="s">
        <v>104</v>
      </c>
    </row>
    <row r="84" spans="1:29" x14ac:dyDescent="0.45">
      <c r="A84">
        <f>MATCH(I84,'TABLE-VIEW'!$E$2:$E$92,0)</f>
        <v>88</v>
      </c>
      <c r="B84">
        <v>83</v>
      </c>
      <c r="C84" t="str">
        <f t="shared" si="4"/>
        <v>merge (c83:column {name:'BusinessEntityID',ordinal_position:'1',is_nullable:'NO',data_type:'int',char_max_length:'NULL',numeric_precision:'10',date_time_precision:'NULL'})</v>
      </c>
      <c r="D84" t="str">
        <f t="shared" si="5"/>
        <v>match (tv88:table_view {name:'EmailAddress'}),(c83:column {name:'BusinessEntityID'})</v>
      </c>
      <c r="E84" t="str">
        <f t="shared" si="6"/>
        <v>merge (c83)-[:PART_OF]-&gt;(tv88)</v>
      </c>
      <c r="F84" t="str">
        <f t="shared" si="7"/>
        <v>merge (tv88)-[:HAS_A]-&gt;(c83)</v>
      </c>
      <c r="G84" t="s">
        <v>0</v>
      </c>
      <c r="H84" t="s">
        <v>11</v>
      </c>
      <c r="I84" t="s">
        <v>95</v>
      </c>
      <c r="J84" t="s">
        <v>103</v>
      </c>
      <c r="K84">
        <v>1</v>
      </c>
      <c r="L84" t="s">
        <v>104</v>
      </c>
      <c r="M84" t="s">
        <v>105</v>
      </c>
      <c r="N84" t="s">
        <v>106</v>
      </c>
      <c r="O84" t="s">
        <v>104</v>
      </c>
      <c r="P84" t="s">
        <v>104</v>
      </c>
      <c r="Q84">
        <v>10</v>
      </c>
      <c r="R84">
        <v>10</v>
      </c>
      <c r="S84">
        <v>0</v>
      </c>
      <c r="T84" t="s">
        <v>104</v>
      </c>
      <c r="U84" t="s">
        <v>104</v>
      </c>
      <c r="V84" t="s">
        <v>104</v>
      </c>
      <c r="W84" t="s">
        <v>104</v>
      </c>
      <c r="X84" t="s">
        <v>104</v>
      </c>
      <c r="Y84" t="s">
        <v>104</v>
      </c>
      <c r="Z84" t="s">
        <v>104</v>
      </c>
      <c r="AA84" t="s">
        <v>104</v>
      </c>
      <c r="AB84" t="s">
        <v>104</v>
      </c>
      <c r="AC84" t="s">
        <v>104</v>
      </c>
    </row>
    <row r="85" spans="1:29" x14ac:dyDescent="0.45">
      <c r="A85">
        <f>MATCH(I85,'TABLE-VIEW'!$E$2:$E$92,0)</f>
        <v>89</v>
      </c>
      <c r="B85">
        <v>84</v>
      </c>
      <c r="C85" t="str">
        <f t="shared" si="4"/>
        <v>merge (c84:column {name:'BusinessEntityID',ordinal_position:'1',is_nullable:'NO',data_type:'int',char_max_length:'NULL',numeric_precision:'10',date_time_precision:'NULL'})</v>
      </c>
      <c r="D85" t="str">
        <f t="shared" si="5"/>
        <v>match (tv89:table_view {name:'Employee'}),(c84:column {name:'BusinessEntityID'})</v>
      </c>
      <c r="E85" t="str">
        <f t="shared" si="6"/>
        <v>merge (c84)-[:PART_OF]-&gt;(tv89)</v>
      </c>
      <c r="F85" t="str">
        <f t="shared" si="7"/>
        <v>merge (tv89)-[:HAS_A]-&gt;(c84)</v>
      </c>
      <c r="G85" t="s">
        <v>0</v>
      </c>
      <c r="H85" t="s">
        <v>1</v>
      </c>
      <c r="I85" t="s">
        <v>96</v>
      </c>
      <c r="J85" t="s">
        <v>103</v>
      </c>
      <c r="K85">
        <v>1</v>
      </c>
      <c r="L85" t="s">
        <v>104</v>
      </c>
      <c r="M85" t="s">
        <v>105</v>
      </c>
      <c r="N85" t="s">
        <v>106</v>
      </c>
      <c r="O85" t="s">
        <v>104</v>
      </c>
      <c r="P85" t="s">
        <v>104</v>
      </c>
      <c r="Q85">
        <v>10</v>
      </c>
      <c r="R85">
        <v>10</v>
      </c>
      <c r="S85">
        <v>0</v>
      </c>
      <c r="T85" t="s">
        <v>104</v>
      </c>
      <c r="U85" t="s">
        <v>104</v>
      </c>
      <c r="V85" t="s">
        <v>104</v>
      </c>
      <c r="W85" t="s">
        <v>104</v>
      </c>
      <c r="X85" t="s">
        <v>104</v>
      </c>
      <c r="Y85" t="s">
        <v>104</v>
      </c>
      <c r="Z85" t="s">
        <v>104</v>
      </c>
      <c r="AA85" t="s">
        <v>104</v>
      </c>
      <c r="AB85" t="s">
        <v>104</v>
      </c>
      <c r="AC85" t="s">
        <v>104</v>
      </c>
    </row>
    <row r="86" spans="1:29" x14ac:dyDescent="0.45">
      <c r="A86">
        <f>MATCH(I86,'TABLE-VIEW'!$E$2:$E$92,0)</f>
        <v>91</v>
      </c>
      <c r="B86">
        <v>85</v>
      </c>
      <c r="C86" t="str">
        <f t="shared" si="4"/>
        <v>merge (c85:column {name:'BusinessEntityID',ordinal_position:'1',is_nullable:'NO',data_type:'int',char_max_length:'NULL',numeric_precision:'10',date_time_precision:'NULL'})</v>
      </c>
      <c r="D86" t="str">
        <f t="shared" si="5"/>
        <v>match (tv91:table_view {name:'EmployeeDepartmentHistory'}),(c85:column {name:'BusinessEntityID'})</v>
      </c>
      <c r="E86" t="str">
        <f t="shared" si="6"/>
        <v>merge (c85)-[:PART_OF]-&gt;(tv91)</v>
      </c>
      <c r="F86" t="str">
        <f t="shared" si="7"/>
        <v>merge (tv91)-[:HAS_A]-&gt;(c85)</v>
      </c>
      <c r="G86" t="s">
        <v>0</v>
      </c>
      <c r="H86" t="s">
        <v>1</v>
      </c>
      <c r="I86" t="s">
        <v>98</v>
      </c>
      <c r="J86" t="s">
        <v>103</v>
      </c>
      <c r="K86">
        <v>1</v>
      </c>
      <c r="L86" t="s">
        <v>104</v>
      </c>
      <c r="M86" t="s">
        <v>105</v>
      </c>
      <c r="N86" t="s">
        <v>106</v>
      </c>
      <c r="O86" t="s">
        <v>104</v>
      </c>
      <c r="P86" t="s">
        <v>104</v>
      </c>
      <c r="Q86">
        <v>10</v>
      </c>
      <c r="R86">
        <v>10</v>
      </c>
      <c r="S86">
        <v>0</v>
      </c>
      <c r="T86" t="s">
        <v>104</v>
      </c>
      <c r="U86" t="s">
        <v>104</v>
      </c>
      <c r="V86" t="s">
        <v>104</v>
      </c>
      <c r="W86" t="s">
        <v>104</v>
      </c>
      <c r="X86" t="s">
        <v>104</v>
      </c>
      <c r="Y86" t="s">
        <v>104</v>
      </c>
      <c r="Z86" t="s">
        <v>104</v>
      </c>
      <c r="AA86" t="s">
        <v>104</v>
      </c>
      <c r="AB86" t="s">
        <v>104</v>
      </c>
      <c r="AC86" t="s">
        <v>104</v>
      </c>
    </row>
    <row r="87" spans="1:29" x14ac:dyDescent="0.45">
      <c r="A87">
        <f>MATCH(I87,'TABLE-VIEW'!$E$2:$E$92,0)</f>
        <v>33</v>
      </c>
      <c r="B87">
        <v>86</v>
      </c>
      <c r="C87" t="str">
        <f t="shared" si="4"/>
        <v>merge (c86:column {name:'BusinessType',ordinal_position:'6',is_nullable:'YES',data_type:'nvarchar',char_max_length:'5',numeric_precision:'NULL',date_time_precision:'NULL'})</v>
      </c>
      <c r="D87" t="str">
        <f t="shared" si="5"/>
        <v>match (tv33:table_view {name:'vStoreWithDemographics'}),(c86:column {name:'BusinessType'})</v>
      </c>
      <c r="E87" t="str">
        <f t="shared" si="6"/>
        <v>merge (c86)-[:PART_OF]-&gt;(tv33)</v>
      </c>
      <c r="F87" t="str">
        <f t="shared" si="7"/>
        <v>merge (tv33)-[:HAS_A]-&gt;(c86)</v>
      </c>
      <c r="G87" t="s">
        <v>0</v>
      </c>
      <c r="H87" t="s">
        <v>4</v>
      </c>
      <c r="I87" t="s">
        <v>38</v>
      </c>
      <c r="J87" t="s">
        <v>298</v>
      </c>
      <c r="K87">
        <v>6</v>
      </c>
      <c r="L87" t="s">
        <v>104</v>
      </c>
      <c r="M87" t="s">
        <v>118</v>
      </c>
      <c r="N87" t="s">
        <v>137</v>
      </c>
      <c r="O87">
        <v>5</v>
      </c>
      <c r="P87">
        <v>10</v>
      </c>
      <c r="Q87" t="s">
        <v>104</v>
      </c>
      <c r="R87" t="s">
        <v>104</v>
      </c>
      <c r="S87" t="s">
        <v>104</v>
      </c>
      <c r="T87" t="s">
        <v>104</v>
      </c>
      <c r="U87" t="s">
        <v>104</v>
      </c>
      <c r="V87" t="s">
        <v>104</v>
      </c>
      <c r="W87" t="s">
        <v>138</v>
      </c>
      <c r="X87" t="s">
        <v>104</v>
      </c>
      <c r="Y87" t="s">
        <v>104</v>
      </c>
      <c r="Z87" t="s">
        <v>139</v>
      </c>
      <c r="AA87" t="s">
        <v>104</v>
      </c>
      <c r="AB87" t="s">
        <v>104</v>
      </c>
      <c r="AC87" t="s">
        <v>104</v>
      </c>
    </row>
    <row r="88" spans="1:29" x14ac:dyDescent="0.45">
      <c r="A88">
        <f>MATCH(I88,'TABLE-VIEW'!$E$2:$E$92,0)</f>
        <v>78</v>
      </c>
      <c r="B88">
        <v>87</v>
      </c>
      <c r="C88" t="str">
        <f t="shared" si="4"/>
        <v>merge (c87:column {name:'CardNumber',ordinal_position:'3',is_nullable:'NO',data_type:'nvarchar',char_max_length:'25',numeric_precision:'NULL',date_time_precision:'NULL'})</v>
      </c>
      <c r="D88" t="str">
        <f t="shared" si="5"/>
        <v>match (tv78:table_view {name:'CreditCard'}),(c87:column {name:'CardNumber'})</v>
      </c>
      <c r="E88" t="str">
        <f t="shared" si="6"/>
        <v>merge (c87)-[:PART_OF]-&gt;(tv78)</v>
      </c>
      <c r="F88" t="str">
        <f t="shared" si="7"/>
        <v>merge (tv78)-[:HAS_A]-&gt;(c87)</v>
      </c>
      <c r="G88" t="s">
        <v>0</v>
      </c>
      <c r="H88" t="s">
        <v>4</v>
      </c>
      <c r="I88" t="s">
        <v>85</v>
      </c>
      <c r="J88" t="s">
        <v>405</v>
      </c>
      <c r="K88">
        <v>3</v>
      </c>
      <c r="L88" t="s">
        <v>104</v>
      </c>
      <c r="M88" t="s">
        <v>105</v>
      </c>
      <c r="N88" t="s">
        <v>137</v>
      </c>
      <c r="O88">
        <v>25</v>
      </c>
      <c r="P88">
        <v>50</v>
      </c>
      <c r="Q88" t="s">
        <v>104</v>
      </c>
      <c r="R88" t="s">
        <v>104</v>
      </c>
      <c r="S88" t="s">
        <v>104</v>
      </c>
      <c r="T88" t="s">
        <v>104</v>
      </c>
      <c r="U88" t="s">
        <v>104</v>
      </c>
      <c r="V88" t="s">
        <v>104</v>
      </c>
      <c r="W88" t="s">
        <v>138</v>
      </c>
      <c r="X88" t="s">
        <v>104</v>
      </c>
      <c r="Y88" t="s">
        <v>104</v>
      </c>
      <c r="Z88" t="s">
        <v>139</v>
      </c>
      <c r="AA88" t="s">
        <v>104</v>
      </c>
      <c r="AB88" t="s">
        <v>104</v>
      </c>
      <c r="AC88" t="s">
        <v>104</v>
      </c>
    </row>
    <row r="89" spans="1:29" x14ac:dyDescent="0.45">
      <c r="A89">
        <f>MATCH(I89,'TABLE-VIEW'!$E$2:$E$92,0)</f>
        <v>78</v>
      </c>
      <c r="B89">
        <v>88</v>
      </c>
      <c r="C89" t="str">
        <f t="shared" si="4"/>
        <v>merge (c88:column {name:'CardType',ordinal_position:'2',is_nullable:'NO',data_type:'nvarchar',char_max_length:'50',numeric_precision:'NULL',date_time_precision:'NULL'})</v>
      </c>
      <c r="D89" t="str">
        <f t="shared" si="5"/>
        <v>match (tv78:table_view {name:'CreditCard'}),(c88:column {name:'CardType'})</v>
      </c>
      <c r="E89" t="str">
        <f t="shared" si="6"/>
        <v>merge (c88)-[:PART_OF]-&gt;(tv78)</v>
      </c>
      <c r="F89" t="str">
        <f t="shared" si="7"/>
        <v>merge (tv78)-[:HAS_A]-&gt;(c88)</v>
      </c>
      <c r="G89" t="s">
        <v>0</v>
      </c>
      <c r="H89" t="s">
        <v>4</v>
      </c>
      <c r="I89" t="s">
        <v>85</v>
      </c>
      <c r="J89" t="s">
        <v>404</v>
      </c>
      <c r="K89">
        <v>2</v>
      </c>
      <c r="L89" t="s">
        <v>104</v>
      </c>
      <c r="M89" t="s">
        <v>105</v>
      </c>
      <c r="N89" t="s">
        <v>137</v>
      </c>
      <c r="O89">
        <v>50</v>
      </c>
      <c r="P89">
        <v>100</v>
      </c>
      <c r="Q89" t="s">
        <v>104</v>
      </c>
      <c r="R89" t="s">
        <v>104</v>
      </c>
      <c r="S89" t="s">
        <v>104</v>
      </c>
      <c r="T89" t="s">
        <v>104</v>
      </c>
      <c r="U89" t="s">
        <v>104</v>
      </c>
      <c r="V89" t="s">
        <v>104</v>
      </c>
      <c r="W89" t="s">
        <v>138</v>
      </c>
      <c r="X89" t="s">
        <v>104</v>
      </c>
      <c r="Y89" t="s">
        <v>104</v>
      </c>
      <c r="Z89" t="s">
        <v>139</v>
      </c>
      <c r="AA89" t="s">
        <v>104</v>
      </c>
      <c r="AB89" t="s">
        <v>104</v>
      </c>
      <c r="AC89" t="s">
        <v>104</v>
      </c>
    </row>
    <row r="90" spans="1:29" x14ac:dyDescent="0.45">
      <c r="A90">
        <f>MATCH(I90,'TABLE-VIEW'!$E$2:$E$92,0)</f>
        <v>87</v>
      </c>
      <c r="B90">
        <v>89</v>
      </c>
      <c r="C90" t="str">
        <f t="shared" si="4"/>
        <v>merge (c89:column {name:'CarrierTrackingNumber',ordinal_position:'3',is_nullable:'YES',data_type:'nvarchar',char_max_length:'25',numeric_precision:'NULL',date_time_precision:'NULL'})</v>
      </c>
      <c r="D90" t="str">
        <f t="shared" si="5"/>
        <v>match (tv87:table_view {name:'SalesOrderDetail'}),(c89:column {name:'CarrierTrackingNumber'})</v>
      </c>
      <c r="E90" t="str">
        <f t="shared" si="6"/>
        <v>merge (c89)-[:PART_OF]-&gt;(tv87)</v>
      </c>
      <c r="F90" t="str">
        <f t="shared" si="7"/>
        <v>merge (tv87)-[:HAS_A]-&gt;(c89)</v>
      </c>
      <c r="G90" t="s">
        <v>0</v>
      </c>
      <c r="H90" t="s">
        <v>4</v>
      </c>
      <c r="I90" t="s">
        <v>94</v>
      </c>
      <c r="J90" t="s">
        <v>443</v>
      </c>
      <c r="K90">
        <v>3</v>
      </c>
      <c r="L90" t="s">
        <v>104</v>
      </c>
      <c r="M90" t="s">
        <v>118</v>
      </c>
      <c r="N90" t="s">
        <v>137</v>
      </c>
      <c r="O90">
        <v>25</v>
      </c>
      <c r="P90">
        <v>50</v>
      </c>
      <c r="Q90" t="s">
        <v>104</v>
      </c>
      <c r="R90" t="s">
        <v>104</v>
      </c>
      <c r="S90" t="s">
        <v>104</v>
      </c>
      <c r="T90" t="s">
        <v>104</v>
      </c>
      <c r="U90" t="s">
        <v>104</v>
      </c>
      <c r="V90" t="s">
        <v>104</v>
      </c>
      <c r="W90" t="s">
        <v>138</v>
      </c>
      <c r="X90" t="s">
        <v>104</v>
      </c>
      <c r="Y90" t="s">
        <v>104</v>
      </c>
      <c r="Z90" t="s">
        <v>139</v>
      </c>
      <c r="AA90" t="s">
        <v>104</v>
      </c>
      <c r="AB90" t="s">
        <v>104</v>
      </c>
      <c r="AC90" t="s">
        <v>104</v>
      </c>
    </row>
    <row r="91" spans="1:29" x14ac:dyDescent="0.45">
      <c r="A91">
        <f>MATCH(I91,'TABLE-VIEW'!$E$2:$E$92,0)</f>
        <v>53</v>
      </c>
      <c r="B91">
        <v>90</v>
      </c>
      <c r="C91" t="str">
        <f t="shared" si="4"/>
        <v>merge (c90:column {name:'CatalogDescription',ordinal_position:'3',is_nullable:'YES',data_type:'xml',char_max_length:'-1',numeric_precision:'NULL',date_time_precision:'NULL'})</v>
      </c>
      <c r="D91" t="str">
        <f t="shared" si="5"/>
        <v>match (tv53:table_view {name:'ProductModel'}),(c90:column {name:'CatalogDescription'})</v>
      </c>
      <c r="E91" t="str">
        <f t="shared" si="6"/>
        <v>merge (c90)-[:PART_OF]-&gt;(tv53)</v>
      </c>
      <c r="F91" t="str">
        <f t="shared" si="7"/>
        <v>merge (tv53)-[:HAS_A]-&gt;(c90)</v>
      </c>
      <c r="G91" t="s">
        <v>0</v>
      </c>
      <c r="H91" t="s">
        <v>7</v>
      </c>
      <c r="I91" t="s">
        <v>60</v>
      </c>
      <c r="J91" t="s">
        <v>349</v>
      </c>
      <c r="K91">
        <v>3</v>
      </c>
      <c r="L91" t="s">
        <v>104</v>
      </c>
      <c r="M91" t="s">
        <v>118</v>
      </c>
      <c r="N91" t="s">
        <v>131</v>
      </c>
      <c r="O91">
        <v>-1</v>
      </c>
      <c r="P91">
        <v>-1</v>
      </c>
      <c r="Q91" t="s">
        <v>104</v>
      </c>
      <c r="R91" t="s">
        <v>104</v>
      </c>
      <c r="S91" t="s">
        <v>104</v>
      </c>
      <c r="T91" t="s">
        <v>104</v>
      </c>
      <c r="U91" t="s">
        <v>104</v>
      </c>
      <c r="V91" t="s">
        <v>104</v>
      </c>
      <c r="W91" t="s">
        <v>104</v>
      </c>
      <c r="X91" t="s">
        <v>104</v>
      </c>
      <c r="Y91" t="s">
        <v>104</v>
      </c>
      <c r="Z91" t="s">
        <v>104</v>
      </c>
      <c r="AA91" t="s">
        <v>104</v>
      </c>
      <c r="AB91" t="s">
        <v>104</v>
      </c>
      <c r="AC91" t="s">
        <v>104</v>
      </c>
    </row>
    <row r="92" spans="1:29" x14ac:dyDescent="0.45">
      <c r="A92">
        <f>MATCH(I92,'TABLE-VIEW'!$E$2:$E$92,0)</f>
        <v>48</v>
      </c>
      <c r="B92">
        <v>91</v>
      </c>
      <c r="C92" t="str">
        <f t="shared" si="4"/>
        <v>merge (c91:column {name:'Category',ordinal_position:'5',is_nullable:'NO',data_type:'nvarchar',char_max_length:'50',numeric_precision:'NULL',date_time_precision:'NULL'})</v>
      </c>
      <c r="D92" t="str">
        <f t="shared" si="5"/>
        <v>match (tv48:table_view {name:'SpecialOffer'}),(c91:column {name:'Category'})</v>
      </c>
      <c r="E92" t="str">
        <f t="shared" si="6"/>
        <v>merge (c91)-[:PART_OF]-&gt;(tv48)</v>
      </c>
      <c r="F92" t="str">
        <f t="shared" si="7"/>
        <v>merge (tv48)-[:HAS_A]-&gt;(c91)</v>
      </c>
      <c r="G92" t="s">
        <v>0</v>
      </c>
      <c r="H92" t="s">
        <v>4</v>
      </c>
      <c r="I92" t="s">
        <v>55</v>
      </c>
      <c r="J92" t="s">
        <v>334</v>
      </c>
      <c r="K92">
        <v>5</v>
      </c>
      <c r="L92" t="s">
        <v>104</v>
      </c>
      <c r="M92" t="s">
        <v>105</v>
      </c>
      <c r="N92" t="s">
        <v>137</v>
      </c>
      <c r="O92">
        <v>50</v>
      </c>
      <c r="P92">
        <v>100</v>
      </c>
      <c r="Q92" t="s">
        <v>104</v>
      </c>
      <c r="R92" t="s">
        <v>104</v>
      </c>
      <c r="S92" t="s">
        <v>104</v>
      </c>
      <c r="T92" t="s">
        <v>104</v>
      </c>
      <c r="U92" t="s">
        <v>104</v>
      </c>
      <c r="V92" t="s">
        <v>104</v>
      </c>
      <c r="W92" t="s">
        <v>138</v>
      </c>
      <c r="X92" t="s">
        <v>104</v>
      </c>
      <c r="Y92" t="s">
        <v>104</v>
      </c>
      <c r="Z92" t="s">
        <v>139</v>
      </c>
      <c r="AA92" t="s">
        <v>104</v>
      </c>
      <c r="AB92" t="s">
        <v>104</v>
      </c>
      <c r="AC92" t="s">
        <v>104</v>
      </c>
    </row>
    <row r="93" spans="1:29" x14ac:dyDescent="0.45">
      <c r="A93">
        <f>MATCH(I93,'TABLE-VIEW'!$E$2:$E$92,0)</f>
        <v>86</v>
      </c>
      <c r="B93">
        <v>92</v>
      </c>
      <c r="C93" t="str">
        <f t="shared" si="4"/>
        <v>merge (c92:column {name:'ChangeNumber',ordinal_position:'9',is_nullable:'NO',data_type:'int',char_max_length:'NULL',numeric_precision:'10',date_time_precision:'NULL'})</v>
      </c>
      <c r="D93" t="str">
        <f t="shared" si="5"/>
        <v>match (tv86:table_view {name:'Document'}),(c92:column {name:'ChangeNumber'})</v>
      </c>
      <c r="E93" t="str">
        <f t="shared" si="6"/>
        <v>merge (c92)-[:PART_OF]-&gt;(tv86)</v>
      </c>
      <c r="F93" t="str">
        <f t="shared" si="7"/>
        <v>merge (tv86)-[:HAS_A]-&gt;(c92)</v>
      </c>
      <c r="G93" t="s">
        <v>0</v>
      </c>
      <c r="H93" t="s">
        <v>7</v>
      </c>
      <c r="I93" t="s">
        <v>93</v>
      </c>
      <c r="J93" t="s">
        <v>440</v>
      </c>
      <c r="K93">
        <v>9</v>
      </c>
      <c r="L93" t="s">
        <v>151</v>
      </c>
      <c r="M93" t="s">
        <v>105</v>
      </c>
      <c r="N93" t="s">
        <v>106</v>
      </c>
      <c r="O93" t="s">
        <v>104</v>
      </c>
      <c r="P93" t="s">
        <v>104</v>
      </c>
      <c r="Q93">
        <v>10</v>
      </c>
      <c r="R93">
        <v>10</v>
      </c>
      <c r="S93">
        <v>0</v>
      </c>
      <c r="T93" t="s">
        <v>104</v>
      </c>
      <c r="U93" t="s">
        <v>104</v>
      </c>
      <c r="V93" t="s">
        <v>104</v>
      </c>
      <c r="W93" t="s">
        <v>104</v>
      </c>
      <c r="X93" t="s">
        <v>104</v>
      </c>
      <c r="Y93" t="s">
        <v>104</v>
      </c>
      <c r="Z93" t="s">
        <v>104</v>
      </c>
      <c r="AA93" t="s">
        <v>104</v>
      </c>
      <c r="AB93" t="s">
        <v>104</v>
      </c>
      <c r="AC93" t="s">
        <v>104</v>
      </c>
    </row>
    <row r="94" spans="1:29" x14ac:dyDescent="0.45">
      <c r="A94">
        <f>MATCH(I94,'TABLE-VIEW'!$E$2:$E$92,0)</f>
        <v>13</v>
      </c>
      <c r="B94">
        <v>93</v>
      </c>
      <c r="C94" t="str">
        <f t="shared" si="4"/>
        <v>merge (c93:column {name:'City',ordinal_position:'8',is_nullable:'YES',data_type:'nvarchar',char_max_length:'50',numeric_precision:'NULL',date_time_precision:'NULL'})</v>
      </c>
      <c r="D94" t="str">
        <f t="shared" si="5"/>
        <v>match (tv13:table_view {name:'vAdditionalContactInfo'}),(c93:column {name:'City'})</v>
      </c>
      <c r="E94" t="str">
        <f t="shared" si="6"/>
        <v>merge (c93)-[:PART_OF]-&gt;(tv13)</v>
      </c>
      <c r="F94" t="str">
        <f t="shared" si="7"/>
        <v>merge (tv13)-[:HAS_A]-&gt;(c93)</v>
      </c>
      <c r="G94" t="s">
        <v>0</v>
      </c>
      <c r="H94" t="s">
        <v>11</v>
      </c>
      <c r="I94" t="s">
        <v>17</v>
      </c>
      <c r="J94" t="s">
        <v>170</v>
      </c>
      <c r="K94">
        <v>8</v>
      </c>
      <c r="L94" t="s">
        <v>104</v>
      </c>
      <c r="M94" t="s">
        <v>118</v>
      </c>
      <c r="N94" t="s">
        <v>137</v>
      </c>
      <c r="O94">
        <v>50</v>
      </c>
      <c r="P94">
        <v>100</v>
      </c>
      <c r="Q94" t="s">
        <v>104</v>
      </c>
      <c r="R94" t="s">
        <v>104</v>
      </c>
      <c r="S94" t="s">
        <v>104</v>
      </c>
      <c r="T94" t="s">
        <v>104</v>
      </c>
      <c r="U94" t="s">
        <v>104</v>
      </c>
      <c r="V94" t="s">
        <v>104</v>
      </c>
      <c r="W94" t="s">
        <v>138</v>
      </c>
      <c r="X94" t="s">
        <v>104</v>
      </c>
      <c r="Y94" t="s">
        <v>104</v>
      </c>
      <c r="Z94" t="s">
        <v>139</v>
      </c>
      <c r="AA94" t="s">
        <v>104</v>
      </c>
      <c r="AB94" t="s">
        <v>104</v>
      </c>
      <c r="AC94" t="s">
        <v>104</v>
      </c>
    </row>
    <row r="95" spans="1:29" x14ac:dyDescent="0.45">
      <c r="A95">
        <f>MATCH(I95,'TABLE-VIEW'!$E$2:$E$92,0)</f>
        <v>15</v>
      </c>
      <c r="B95">
        <v>94</v>
      </c>
      <c r="C95" t="str">
        <f t="shared" si="4"/>
        <v>merge (c94:column {name:'City',ordinal_position:'14',is_nullable:'NO',data_type:'nvarchar',char_max_length:'30',numeric_precision:'NULL',date_time_precision:'NULL'})</v>
      </c>
      <c r="D95" t="str">
        <f t="shared" si="5"/>
        <v>match (tv15:table_view {name:'vEmployee'}),(c94:column {name:'City'})</v>
      </c>
      <c r="E95" t="str">
        <f t="shared" si="6"/>
        <v>merge (c94)-[:PART_OF]-&gt;(tv15)</v>
      </c>
      <c r="F95" t="str">
        <f t="shared" si="7"/>
        <v>merge (tv15)-[:HAS_A]-&gt;(c94)</v>
      </c>
      <c r="G95" t="s">
        <v>0</v>
      </c>
      <c r="H95" t="s">
        <v>1</v>
      </c>
      <c r="I95" t="s">
        <v>20</v>
      </c>
      <c r="J95" t="s">
        <v>170</v>
      </c>
      <c r="K95">
        <v>14</v>
      </c>
      <c r="L95" t="s">
        <v>104</v>
      </c>
      <c r="M95" t="s">
        <v>105</v>
      </c>
      <c r="N95" t="s">
        <v>137</v>
      </c>
      <c r="O95">
        <v>30</v>
      </c>
      <c r="P95">
        <v>60</v>
      </c>
      <c r="Q95" t="s">
        <v>104</v>
      </c>
      <c r="R95" t="s">
        <v>104</v>
      </c>
      <c r="S95" t="s">
        <v>104</v>
      </c>
      <c r="T95" t="s">
        <v>104</v>
      </c>
      <c r="U95" t="s">
        <v>104</v>
      </c>
      <c r="V95" t="s">
        <v>104</v>
      </c>
      <c r="W95" t="s">
        <v>138</v>
      </c>
      <c r="X95" t="s">
        <v>104</v>
      </c>
      <c r="Y95" t="s">
        <v>104</v>
      </c>
      <c r="Z95" t="s">
        <v>139</v>
      </c>
      <c r="AA95" t="s">
        <v>104</v>
      </c>
      <c r="AB95" t="s">
        <v>104</v>
      </c>
      <c r="AC95" t="s">
        <v>104</v>
      </c>
    </row>
    <row r="96" spans="1:29" x14ac:dyDescent="0.45">
      <c r="A96">
        <f>MATCH(I96,'TABLE-VIEW'!$E$2:$E$92,0)</f>
        <v>20</v>
      </c>
      <c r="B96">
        <v>95</v>
      </c>
      <c r="C96" t="str">
        <f t="shared" si="4"/>
        <v>merge (c95:column {name:'City',ordinal_position:'14',is_nullable:'NO',data_type:'nvarchar',char_max_length:'30',numeric_precision:'NULL',date_time_precision:'NULL'})</v>
      </c>
      <c r="D96" t="str">
        <f t="shared" si="5"/>
        <v>match (tv20:table_view {name:'vIndividualCustomer'}),(c95:column {name:'City'})</v>
      </c>
      <c r="E96" t="str">
        <f t="shared" si="6"/>
        <v>merge (c95)-[:PART_OF]-&gt;(tv20)</v>
      </c>
      <c r="F96" t="str">
        <f t="shared" si="7"/>
        <v>merge (tv20)-[:HAS_A]-&gt;(c95)</v>
      </c>
      <c r="G96" t="s">
        <v>0</v>
      </c>
      <c r="H96" t="s">
        <v>4</v>
      </c>
      <c r="I96" t="s">
        <v>25</v>
      </c>
      <c r="J96" t="s">
        <v>170</v>
      </c>
      <c r="K96">
        <v>14</v>
      </c>
      <c r="L96" t="s">
        <v>104</v>
      </c>
      <c r="M96" t="s">
        <v>105</v>
      </c>
      <c r="N96" t="s">
        <v>137</v>
      </c>
      <c r="O96">
        <v>30</v>
      </c>
      <c r="P96">
        <v>60</v>
      </c>
      <c r="Q96" t="s">
        <v>104</v>
      </c>
      <c r="R96" t="s">
        <v>104</v>
      </c>
      <c r="S96" t="s">
        <v>104</v>
      </c>
      <c r="T96" t="s">
        <v>104</v>
      </c>
      <c r="U96" t="s">
        <v>104</v>
      </c>
      <c r="V96" t="s">
        <v>104</v>
      </c>
      <c r="W96" t="s">
        <v>138</v>
      </c>
      <c r="X96" t="s">
        <v>104</v>
      </c>
      <c r="Y96" t="s">
        <v>104</v>
      </c>
      <c r="Z96" t="s">
        <v>139</v>
      </c>
      <c r="AA96" t="s">
        <v>104</v>
      </c>
      <c r="AB96" t="s">
        <v>104</v>
      </c>
      <c r="AC96" t="s">
        <v>104</v>
      </c>
    </row>
    <row r="97" spans="1:29" x14ac:dyDescent="0.45">
      <c r="A97">
        <f>MATCH(I97,'TABLE-VIEW'!$E$2:$E$92,0)</f>
        <v>29</v>
      </c>
      <c r="B97">
        <v>96</v>
      </c>
      <c r="C97" t="str">
        <f t="shared" si="4"/>
        <v>merge (c96:column {name:'City',ordinal_position:'14',is_nullable:'NO',data_type:'nvarchar',char_max_length:'30',numeric_precision:'NULL',date_time_precision:'NULL'})</v>
      </c>
      <c r="D97" t="str">
        <f t="shared" si="5"/>
        <v>match (tv29:table_view {name:'vSalesPerson'}),(c96:column {name:'City'})</v>
      </c>
      <c r="E97" t="str">
        <f t="shared" si="6"/>
        <v>merge (c96)-[:PART_OF]-&gt;(tv29)</v>
      </c>
      <c r="F97" t="str">
        <f t="shared" si="7"/>
        <v>merge (tv29)-[:HAS_A]-&gt;(c96)</v>
      </c>
      <c r="G97" t="s">
        <v>0</v>
      </c>
      <c r="H97" t="s">
        <v>4</v>
      </c>
      <c r="I97" t="s">
        <v>34</v>
      </c>
      <c r="J97" t="s">
        <v>170</v>
      </c>
      <c r="K97">
        <v>14</v>
      </c>
      <c r="L97" t="s">
        <v>104</v>
      </c>
      <c r="M97" t="s">
        <v>105</v>
      </c>
      <c r="N97" t="s">
        <v>137</v>
      </c>
      <c r="O97">
        <v>30</v>
      </c>
      <c r="P97">
        <v>60</v>
      </c>
      <c r="Q97" t="s">
        <v>104</v>
      </c>
      <c r="R97" t="s">
        <v>104</v>
      </c>
      <c r="S97" t="s">
        <v>104</v>
      </c>
      <c r="T97" t="s">
        <v>104</v>
      </c>
      <c r="U97" t="s">
        <v>104</v>
      </c>
      <c r="V97" t="s">
        <v>104</v>
      </c>
      <c r="W97" t="s">
        <v>138</v>
      </c>
      <c r="X97" t="s">
        <v>104</v>
      </c>
      <c r="Y97" t="s">
        <v>104</v>
      </c>
      <c r="Z97" t="s">
        <v>139</v>
      </c>
      <c r="AA97" t="s">
        <v>104</v>
      </c>
      <c r="AB97" t="s">
        <v>104</v>
      </c>
      <c r="AC97" t="s">
        <v>104</v>
      </c>
    </row>
    <row r="98" spans="1:29" x14ac:dyDescent="0.45">
      <c r="A98">
        <f>MATCH(I98,'TABLE-VIEW'!$E$2:$E$92,0)</f>
        <v>36</v>
      </c>
      <c r="B98">
        <v>97</v>
      </c>
      <c r="C98" t="str">
        <f t="shared" si="4"/>
        <v>merge (c97:column {name:'City',ordinal_position:'6',is_nullable:'NO',data_type:'nvarchar',char_max_length:'30',numeric_precision:'NULL',date_time_precision:'NULL'})</v>
      </c>
      <c r="D98" t="str">
        <f t="shared" si="5"/>
        <v>match (tv36:table_view {name:'vStoreWithAddresses'}),(c97:column {name:'City'})</v>
      </c>
      <c r="E98" t="str">
        <f t="shared" si="6"/>
        <v>merge (c97)-[:PART_OF]-&gt;(tv36)</v>
      </c>
      <c r="F98" t="str">
        <f t="shared" si="7"/>
        <v>merge (tv36)-[:HAS_A]-&gt;(c97)</v>
      </c>
      <c r="G98" t="s">
        <v>0</v>
      </c>
      <c r="H98" t="s">
        <v>4</v>
      </c>
      <c r="I98" t="s">
        <v>41</v>
      </c>
      <c r="J98" t="s">
        <v>170</v>
      </c>
      <c r="K98">
        <v>6</v>
      </c>
      <c r="L98" t="s">
        <v>104</v>
      </c>
      <c r="M98" t="s">
        <v>105</v>
      </c>
      <c r="N98" t="s">
        <v>137</v>
      </c>
      <c r="O98">
        <v>30</v>
      </c>
      <c r="P98">
        <v>60</v>
      </c>
      <c r="Q98" t="s">
        <v>104</v>
      </c>
      <c r="R98" t="s">
        <v>104</v>
      </c>
      <c r="S98" t="s">
        <v>104</v>
      </c>
      <c r="T98" t="s">
        <v>104</v>
      </c>
      <c r="U98" t="s">
        <v>104</v>
      </c>
      <c r="V98" t="s">
        <v>104</v>
      </c>
      <c r="W98" t="s">
        <v>138</v>
      </c>
      <c r="X98" t="s">
        <v>104</v>
      </c>
      <c r="Y98" t="s">
        <v>104</v>
      </c>
      <c r="Z98" t="s">
        <v>139</v>
      </c>
      <c r="AA98" t="s">
        <v>104</v>
      </c>
      <c r="AB98" t="s">
        <v>104</v>
      </c>
      <c r="AC98" t="s">
        <v>104</v>
      </c>
    </row>
    <row r="99" spans="1:29" x14ac:dyDescent="0.45">
      <c r="A99">
        <f>MATCH(I99,'TABLE-VIEW'!$E$2:$E$92,0)</f>
        <v>39</v>
      </c>
      <c r="B99">
        <v>98</v>
      </c>
      <c r="C99" t="str">
        <f t="shared" si="4"/>
        <v>merge (c98:column {name:'City',ordinal_position:'6',is_nullable:'NO',data_type:'nvarchar',char_max_length:'30',numeric_precision:'NULL',date_time_precision:'NULL'})</v>
      </c>
      <c r="D99" t="str">
        <f t="shared" si="5"/>
        <v>match (tv39:table_view {name:'vVendorWithAddresses'}),(c98:column {name:'City'})</v>
      </c>
      <c r="E99" t="str">
        <f t="shared" si="6"/>
        <v>merge (c98)-[:PART_OF]-&gt;(tv39)</v>
      </c>
      <c r="F99" t="str">
        <f t="shared" si="7"/>
        <v>merge (tv39)-[:HAS_A]-&gt;(c98)</v>
      </c>
      <c r="G99" t="s">
        <v>0</v>
      </c>
      <c r="H99" t="s">
        <v>42</v>
      </c>
      <c r="I99" t="s">
        <v>45</v>
      </c>
      <c r="J99" t="s">
        <v>170</v>
      </c>
      <c r="K99">
        <v>6</v>
      </c>
      <c r="L99" t="s">
        <v>104</v>
      </c>
      <c r="M99" t="s">
        <v>105</v>
      </c>
      <c r="N99" t="s">
        <v>137</v>
      </c>
      <c r="O99">
        <v>30</v>
      </c>
      <c r="P99">
        <v>60</v>
      </c>
      <c r="Q99" t="s">
        <v>104</v>
      </c>
      <c r="R99" t="s">
        <v>104</v>
      </c>
      <c r="S99" t="s">
        <v>104</v>
      </c>
      <c r="T99" t="s">
        <v>104</v>
      </c>
      <c r="U99" t="s">
        <v>104</v>
      </c>
      <c r="V99" t="s">
        <v>104</v>
      </c>
      <c r="W99" t="s">
        <v>138</v>
      </c>
      <c r="X99" t="s">
        <v>104</v>
      </c>
      <c r="Y99" t="s">
        <v>104</v>
      </c>
      <c r="Z99" t="s">
        <v>139</v>
      </c>
      <c r="AA99" t="s">
        <v>104</v>
      </c>
      <c r="AB99" t="s">
        <v>104</v>
      </c>
      <c r="AC99" t="s">
        <v>104</v>
      </c>
    </row>
    <row r="100" spans="1:29" x14ac:dyDescent="0.45">
      <c r="A100">
        <f>MATCH(I100,'TABLE-VIEW'!$E$2:$E$92,0)</f>
        <v>51</v>
      </c>
      <c r="B100">
        <v>99</v>
      </c>
      <c r="C100" t="str">
        <f t="shared" si="4"/>
        <v>merge (c99:column {name:'City',ordinal_position:'4',is_nullable:'NO',data_type:'nvarchar',char_max_length:'30',numeric_precision:'NULL',date_time_precision:'NULL'})</v>
      </c>
      <c r="D100" t="str">
        <f t="shared" si="5"/>
        <v>match (tv51:table_view {name:'Address'}),(c99:column {name:'City'})</v>
      </c>
      <c r="E100" t="str">
        <f t="shared" si="6"/>
        <v>merge (c99)-[:PART_OF]-&gt;(tv51)</v>
      </c>
      <c r="F100" t="str">
        <f t="shared" si="7"/>
        <v>merge (tv51)-[:HAS_A]-&gt;(c99)</v>
      </c>
      <c r="G100" t="s">
        <v>0</v>
      </c>
      <c r="H100" t="s">
        <v>11</v>
      </c>
      <c r="I100" t="s">
        <v>58</v>
      </c>
      <c r="J100" t="s">
        <v>170</v>
      </c>
      <c r="K100">
        <v>4</v>
      </c>
      <c r="L100" t="s">
        <v>104</v>
      </c>
      <c r="M100" t="s">
        <v>105</v>
      </c>
      <c r="N100" t="s">
        <v>137</v>
      </c>
      <c r="O100">
        <v>30</v>
      </c>
      <c r="P100">
        <v>60</v>
      </c>
      <c r="Q100" t="s">
        <v>104</v>
      </c>
      <c r="R100" t="s">
        <v>104</v>
      </c>
      <c r="S100" t="s">
        <v>104</v>
      </c>
      <c r="T100" t="s">
        <v>104</v>
      </c>
      <c r="U100" t="s">
        <v>104</v>
      </c>
      <c r="V100" t="s">
        <v>104</v>
      </c>
      <c r="W100" t="s">
        <v>138</v>
      </c>
      <c r="X100" t="s">
        <v>104</v>
      </c>
      <c r="Y100" t="s">
        <v>104</v>
      </c>
      <c r="Z100" t="s">
        <v>139</v>
      </c>
      <c r="AA100" t="s">
        <v>104</v>
      </c>
      <c r="AB100" t="s">
        <v>104</v>
      </c>
      <c r="AC100" t="s">
        <v>104</v>
      </c>
    </row>
    <row r="101" spans="1:29" x14ac:dyDescent="0.45">
      <c r="A101">
        <f>MATCH(I101,'TABLE-VIEW'!$E$2:$E$92,0)</f>
        <v>21</v>
      </c>
      <c r="B101">
        <v>100</v>
      </c>
      <c r="C101" t="str">
        <f t="shared" si="4"/>
        <v>merge (c100:column {name:'Class',ordinal_position:'17',is_nullable:'YES',data_type:'nchar',char_max_length:'2',numeric_precision:'NULL',date_time_precision:'NULL'})</v>
      </c>
      <c r="D101" t="str">
        <f t="shared" si="5"/>
        <v>match (tv21:table_view {name:'Product'}),(c100:column {name:'Class'})</v>
      </c>
      <c r="E101" t="str">
        <f t="shared" si="6"/>
        <v>merge (c100)-[:PART_OF]-&gt;(tv21)</v>
      </c>
      <c r="F101" t="str">
        <f t="shared" si="7"/>
        <v>merge (tv21)-[:HAS_A]-&gt;(c100)</v>
      </c>
      <c r="G101" t="s">
        <v>0</v>
      </c>
      <c r="H101" t="s">
        <v>7</v>
      </c>
      <c r="I101" t="s">
        <v>26</v>
      </c>
      <c r="J101" t="s">
        <v>209</v>
      </c>
      <c r="K101">
        <v>17</v>
      </c>
      <c r="L101" t="s">
        <v>104</v>
      </c>
      <c r="M101" t="s">
        <v>118</v>
      </c>
      <c r="N101" t="s">
        <v>149</v>
      </c>
      <c r="O101">
        <v>2</v>
      </c>
      <c r="P101">
        <v>4</v>
      </c>
      <c r="Q101" t="s">
        <v>104</v>
      </c>
      <c r="R101" t="s">
        <v>104</v>
      </c>
      <c r="S101" t="s">
        <v>104</v>
      </c>
      <c r="T101" t="s">
        <v>104</v>
      </c>
      <c r="U101" t="s">
        <v>104</v>
      </c>
      <c r="V101" t="s">
        <v>104</v>
      </c>
      <c r="W101" t="s">
        <v>138</v>
      </c>
      <c r="X101" t="s">
        <v>104</v>
      </c>
      <c r="Y101" t="s">
        <v>104</v>
      </c>
      <c r="Z101" t="s">
        <v>139</v>
      </c>
      <c r="AA101" t="s">
        <v>104</v>
      </c>
      <c r="AB101" t="s">
        <v>104</v>
      </c>
      <c r="AC101" t="s">
        <v>104</v>
      </c>
    </row>
    <row r="102" spans="1:29" x14ac:dyDescent="0.45">
      <c r="A102">
        <f>MATCH(I102,'TABLE-VIEW'!$E$2:$E$92,0)</f>
        <v>21</v>
      </c>
      <c r="B102">
        <v>101</v>
      </c>
      <c r="C102" t="str">
        <f t="shared" si="4"/>
        <v>merge (c101:column {name:'Color',ordinal_position:'6',is_nullable:'YES',data_type:'nvarchar',char_max_length:'15',numeric_precision:'NULL',date_time_precision:'NULL'})</v>
      </c>
      <c r="D102" t="str">
        <f t="shared" si="5"/>
        <v>match (tv21:table_view {name:'Product'}),(c101:column {name:'Color'})</v>
      </c>
      <c r="E102" t="str">
        <f t="shared" si="6"/>
        <v>merge (c101)-[:PART_OF]-&gt;(tv21)</v>
      </c>
      <c r="F102" t="str">
        <f t="shared" si="7"/>
        <v>merge (tv21)-[:HAS_A]-&gt;(c101)</v>
      </c>
      <c r="G102" t="s">
        <v>0</v>
      </c>
      <c r="H102" t="s">
        <v>7</v>
      </c>
      <c r="I102" t="s">
        <v>26</v>
      </c>
      <c r="J102" t="s">
        <v>198</v>
      </c>
      <c r="K102">
        <v>6</v>
      </c>
      <c r="L102" t="s">
        <v>104</v>
      </c>
      <c r="M102" t="s">
        <v>118</v>
      </c>
      <c r="N102" t="s">
        <v>137</v>
      </c>
      <c r="O102">
        <v>15</v>
      </c>
      <c r="P102">
        <v>30</v>
      </c>
      <c r="Q102" t="s">
        <v>104</v>
      </c>
      <c r="R102" t="s">
        <v>104</v>
      </c>
      <c r="S102" t="s">
        <v>104</v>
      </c>
      <c r="T102" t="s">
        <v>104</v>
      </c>
      <c r="U102" t="s">
        <v>104</v>
      </c>
      <c r="V102" t="s">
        <v>104</v>
      </c>
      <c r="W102" t="s">
        <v>138</v>
      </c>
      <c r="X102" t="s">
        <v>104</v>
      </c>
      <c r="Y102" t="s">
        <v>104</v>
      </c>
      <c r="Z102" t="s">
        <v>139</v>
      </c>
      <c r="AA102" t="s">
        <v>104</v>
      </c>
      <c r="AB102" t="s">
        <v>104</v>
      </c>
      <c r="AC102" t="s">
        <v>104</v>
      </c>
    </row>
    <row r="103" spans="1:29" x14ac:dyDescent="0.45">
      <c r="A103">
        <f>MATCH(I103,'TABLE-VIEW'!$E$2:$E$92,0)</f>
        <v>27</v>
      </c>
      <c r="B103">
        <v>102</v>
      </c>
      <c r="C103" t="str">
        <f t="shared" si="4"/>
        <v>merge (c102:column {name:'Color',ordinal_position:'20',is_nullable:'YES',data_type:'nvarchar',char_max_length:'256',numeric_precision:'NULL',date_time_precision:'NULL'})</v>
      </c>
      <c r="D103" t="str">
        <f t="shared" si="5"/>
        <v>match (tv27:table_view {name:'vProductModelCatalogDescription'}),(c102:column {name:'Color'})</v>
      </c>
      <c r="E103" t="str">
        <f t="shared" si="6"/>
        <v>merge (c102)-[:PART_OF]-&gt;(tv27)</v>
      </c>
      <c r="F103" t="str">
        <f t="shared" si="7"/>
        <v>merge (tv27)-[:HAS_A]-&gt;(c102)</v>
      </c>
      <c r="G103" t="s">
        <v>0</v>
      </c>
      <c r="H103" t="s">
        <v>7</v>
      </c>
      <c r="I103" t="s">
        <v>32</v>
      </c>
      <c r="J103" t="s">
        <v>198</v>
      </c>
      <c r="K103">
        <v>20</v>
      </c>
      <c r="L103" t="s">
        <v>104</v>
      </c>
      <c r="M103" t="s">
        <v>118</v>
      </c>
      <c r="N103" t="s">
        <v>137</v>
      </c>
      <c r="O103">
        <v>256</v>
      </c>
      <c r="P103">
        <v>512</v>
      </c>
      <c r="Q103" t="s">
        <v>104</v>
      </c>
      <c r="R103" t="s">
        <v>104</v>
      </c>
      <c r="S103" t="s">
        <v>104</v>
      </c>
      <c r="T103" t="s">
        <v>104</v>
      </c>
      <c r="U103" t="s">
        <v>104</v>
      </c>
      <c r="V103" t="s">
        <v>104</v>
      </c>
      <c r="W103" t="s">
        <v>138</v>
      </c>
      <c r="X103" t="s">
        <v>104</v>
      </c>
      <c r="Y103" t="s">
        <v>104</v>
      </c>
      <c r="Z103" t="s">
        <v>139</v>
      </c>
      <c r="AA103" t="s">
        <v>104</v>
      </c>
      <c r="AB103" t="s">
        <v>104</v>
      </c>
      <c r="AC103" t="s">
        <v>104</v>
      </c>
    </row>
    <row r="104" spans="1:29" x14ac:dyDescent="0.45">
      <c r="A104">
        <f>MATCH(I104,'TABLE-VIEW'!$E$2:$E$92,0)</f>
        <v>90</v>
      </c>
      <c r="B104">
        <v>103</v>
      </c>
      <c r="C104" t="str">
        <f t="shared" si="4"/>
        <v>merge (c103:column {name:'Comment',ordinal_position:'24',is_nullable:'YES',data_type:'nvarchar',char_max_length:'128',numeric_precision:'NULL',date_time_precision:'NULL'})</v>
      </c>
      <c r="D104" t="str">
        <f t="shared" si="5"/>
        <v>match (tv90:table_view {name:'SalesOrderHeader'}),(c103:column {name:'Comment'})</v>
      </c>
      <c r="E104" t="str">
        <f t="shared" si="6"/>
        <v>merge (c103)-[:PART_OF]-&gt;(tv90)</v>
      </c>
      <c r="F104" t="str">
        <f t="shared" si="7"/>
        <v>merge (tv90)-[:HAS_A]-&gt;(c103)</v>
      </c>
      <c r="G104" t="s">
        <v>0</v>
      </c>
      <c r="H104" t="s">
        <v>4</v>
      </c>
      <c r="I104" t="s">
        <v>97</v>
      </c>
      <c r="J104" t="s">
        <v>464</v>
      </c>
      <c r="K104">
        <v>24</v>
      </c>
      <c r="L104" t="s">
        <v>104</v>
      </c>
      <c r="M104" t="s">
        <v>118</v>
      </c>
      <c r="N104" t="s">
        <v>137</v>
      </c>
      <c r="O104">
        <v>128</v>
      </c>
      <c r="P104">
        <v>256</v>
      </c>
      <c r="Q104" t="s">
        <v>104</v>
      </c>
      <c r="R104" t="s">
        <v>104</v>
      </c>
      <c r="S104" t="s">
        <v>104</v>
      </c>
      <c r="T104" t="s">
        <v>104</v>
      </c>
      <c r="U104" t="s">
        <v>104</v>
      </c>
      <c r="V104" t="s">
        <v>104</v>
      </c>
      <c r="W104" t="s">
        <v>138</v>
      </c>
      <c r="X104" t="s">
        <v>104</v>
      </c>
      <c r="Y104" t="s">
        <v>104</v>
      </c>
      <c r="Z104" t="s">
        <v>139</v>
      </c>
      <c r="AA104" t="s">
        <v>104</v>
      </c>
      <c r="AB104" t="s">
        <v>104</v>
      </c>
      <c r="AC104" t="s">
        <v>104</v>
      </c>
    </row>
    <row r="105" spans="1:29" x14ac:dyDescent="0.45">
      <c r="A105">
        <f>MATCH(I105,'TABLE-VIEW'!$E$2:$E$92,0)</f>
        <v>64</v>
      </c>
      <c r="B105">
        <v>104</v>
      </c>
      <c r="C105" t="str">
        <f t="shared" si="4"/>
        <v>merge (c104:column {name:'Comments',ordinal_position:'7',is_nullable:'YES',data_type:'nvarchar',char_max_length:'3850',numeric_precision:'NULL',date_time_precision:'NULL'})</v>
      </c>
      <c r="D105" t="str">
        <f t="shared" si="5"/>
        <v>match (tv64:table_view {name:'ProductReview'}),(c104:column {name:'Comments'})</v>
      </c>
      <c r="E105" t="str">
        <f t="shared" si="6"/>
        <v>merge (c104)-[:PART_OF]-&gt;(tv64)</v>
      </c>
      <c r="F105" t="str">
        <f t="shared" si="7"/>
        <v>merge (tv64)-[:HAS_A]-&gt;(c104)</v>
      </c>
      <c r="G105" t="s">
        <v>0</v>
      </c>
      <c r="H105" t="s">
        <v>7</v>
      </c>
      <c r="I105" t="s">
        <v>71</v>
      </c>
      <c r="J105" t="s">
        <v>377</v>
      </c>
      <c r="K105">
        <v>7</v>
      </c>
      <c r="L105" t="s">
        <v>104</v>
      </c>
      <c r="M105" t="s">
        <v>118</v>
      </c>
      <c r="N105" t="s">
        <v>137</v>
      </c>
      <c r="O105">
        <v>3850</v>
      </c>
      <c r="P105">
        <v>7700</v>
      </c>
      <c r="Q105" t="s">
        <v>104</v>
      </c>
      <c r="R105" t="s">
        <v>104</v>
      </c>
      <c r="S105" t="s">
        <v>104</v>
      </c>
      <c r="T105" t="s">
        <v>104</v>
      </c>
      <c r="U105" t="s">
        <v>104</v>
      </c>
      <c r="V105" t="s">
        <v>104</v>
      </c>
      <c r="W105" t="s">
        <v>138</v>
      </c>
      <c r="X105" t="s">
        <v>104</v>
      </c>
      <c r="Y105" t="s">
        <v>104</v>
      </c>
      <c r="Z105" t="s">
        <v>139</v>
      </c>
      <c r="AA105" t="s">
        <v>104</v>
      </c>
      <c r="AB105" t="s">
        <v>104</v>
      </c>
      <c r="AC105" t="s">
        <v>104</v>
      </c>
    </row>
    <row r="106" spans="1:29" x14ac:dyDescent="0.45">
      <c r="A106">
        <f>MATCH(I106,'TABLE-VIEW'!$E$2:$E$92,0)</f>
        <v>3</v>
      </c>
      <c r="B106">
        <v>105</v>
      </c>
      <c r="C106" t="str">
        <f t="shared" si="4"/>
        <v>merge (c105:column {name:'CommissionPct',ordinal_position:'5',is_nullable:'NO',data_type:'smallmoney',char_max_length:'NULL',numeric_precision:'10',date_time_precision:'NULL'})</v>
      </c>
      <c r="D106" t="str">
        <f t="shared" si="5"/>
        <v>match (tv3:table_view {name:'SalesPerson'}),(c105:column {name:'CommissionPct'})</v>
      </c>
      <c r="E106" t="str">
        <f t="shared" si="6"/>
        <v>merge (c105)-[:PART_OF]-&gt;(tv3)</v>
      </c>
      <c r="F106" t="str">
        <f t="shared" si="7"/>
        <v>merge (tv3)-[:HAS_A]-&gt;(c105)</v>
      </c>
      <c r="G106" t="s">
        <v>0</v>
      </c>
      <c r="H106" t="s">
        <v>4</v>
      </c>
      <c r="I106" t="s">
        <v>6</v>
      </c>
      <c r="J106" t="s">
        <v>122</v>
      </c>
      <c r="K106">
        <v>5</v>
      </c>
      <c r="L106" t="s">
        <v>121</v>
      </c>
      <c r="M106" t="s">
        <v>105</v>
      </c>
      <c r="N106" t="s">
        <v>123</v>
      </c>
      <c r="O106" t="s">
        <v>104</v>
      </c>
      <c r="P106" t="s">
        <v>104</v>
      </c>
      <c r="Q106">
        <v>10</v>
      </c>
      <c r="R106">
        <v>10</v>
      </c>
      <c r="S106">
        <v>4</v>
      </c>
      <c r="T106" t="s">
        <v>104</v>
      </c>
      <c r="U106" t="s">
        <v>104</v>
      </c>
      <c r="V106" t="s">
        <v>104</v>
      </c>
      <c r="W106" t="s">
        <v>104</v>
      </c>
      <c r="X106" t="s">
        <v>104</v>
      </c>
      <c r="Y106" t="s">
        <v>104</v>
      </c>
      <c r="Z106" t="s">
        <v>104</v>
      </c>
      <c r="AA106" t="s">
        <v>104</v>
      </c>
      <c r="AB106" t="s">
        <v>104</v>
      </c>
      <c r="AC106" t="s">
        <v>104</v>
      </c>
    </row>
    <row r="107" spans="1:29" x14ac:dyDescent="0.45">
      <c r="A107">
        <f>MATCH(I107,'TABLE-VIEW'!$E$2:$E$92,0)</f>
        <v>59</v>
      </c>
      <c r="B107">
        <v>106</v>
      </c>
      <c r="C107" t="str">
        <f t="shared" si="4"/>
        <v>merge (c106:column {name:'ComponentID',ordinal_position:'3',is_nullable:'NO',data_type:'int',char_max_length:'NULL',numeric_precision:'10',date_time_precision:'NULL'})</v>
      </c>
      <c r="D107" t="str">
        <f t="shared" si="5"/>
        <v>match (tv59:table_view {name:'BillOfMaterials'}),(c106:column {name:'ComponentID'})</v>
      </c>
      <c r="E107" t="str">
        <f t="shared" si="6"/>
        <v>merge (c106)-[:PART_OF]-&gt;(tv59)</v>
      </c>
      <c r="F107" t="str">
        <f t="shared" si="7"/>
        <v>merge (tv59)-[:HAS_A]-&gt;(c106)</v>
      </c>
      <c r="G107" t="s">
        <v>0</v>
      </c>
      <c r="H107" t="s">
        <v>7</v>
      </c>
      <c r="I107" t="s">
        <v>66</v>
      </c>
      <c r="J107" t="s">
        <v>356</v>
      </c>
      <c r="K107">
        <v>3</v>
      </c>
      <c r="L107" t="s">
        <v>104</v>
      </c>
      <c r="M107" t="s">
        <v>105</v>
      </c>
      <c r="N107" t="s">
        <v>106</v>
      </c>
      <c r="O107" t="s">
        <v>104</v>
      </c>
      <c r="P107" t="s">
        <v>104</v>
      </c>
      <c r="Q107">
        <v>10</v>
      </c>
      <c r="R107">
        <v>10</v>
      </c>
      <c r="S107">
        <v>0</v>
      </c>
      <c r="T107" t="s">
        <v>104</v>
      </c>
      <c r="U107" t="s">
        <v>104</v>
      </c>
      <c r="V107" t="s">
        <v>104</v>
      </c>
      <c r="W107" t="s">
        <v>104</v>
      </c>
      <c r="X107" t="s">
        <v>104</v>
      </c>
      <c r="Y107" t="s">
        <v>104</v>
      </c>
      <c r="Z107" t="s">
        <v>104</v>
      </c>
      <c r="AA107" t="s">
        <v>104</v>
      </c>
      <c r="AB107" t="s">
        <v>104</v>
      </c>
      <c r="AC107" t="s">
        <v>104</v>
      </c>
    </row>
    <row r="108" spans="1:29" x14ac:dyDescent="0.45">
      <c r="A108">
        <f>MATCH(I108,'TABLE-VIEW'!$E$2:$E$92,0)</f>
        <v>34</v>
      </c>
      <c r="B108">
        <v>107</v>
      </c>
      <c r="C108" t="str">
        <f t="shared" si="4"/>
        <v>merge (c107:column {name:'ContactType',ordinal_position:'3',is_nullable:'NO',data_type:'nvarchar',char_max_length:'50',numeric_precision:'NULL',date_time_precision:'NULL'})</v>
      </c>
      <c r="D108" t="str">
        <f t="shared" si="5"/>
        <v>match (tv34:table_view {name:'vStoreWithContacts'}),(c107:column {name:'ContactType'})</v>
      </c>
      <c r="E108" t="str">
        <f t="shared" si="6"/>
        <v>merge (c107)-[:PART_OF]-&gt;(tv34)</v>
      </c>
      <c r="F108" t="str">
        <f t="shared" si="7"/>
        <v>merge (tv34)-[:HAS_A]-&gt;(c107)</v>
      </c>
      <c r="G108" t="s">
        <v>0</v>
      </c>
      <c r="H108" t="s">
        <v>4</v>
      </c>
      <c r="I108" t="s">
        <v>39</v>
      </c>
      <c r="J108" t="s">
        <v>80</v>
      </c>
      <c r="K108">
        <v>3</v>
      </c>
      <c r="L108" t="s">
        <v>104</v>
      </c>
      <c r="M108" t="s">
        <v>105</v>
      </c>
      <c r="N108" t="s">
        <v>137</v>
      </c>
      <c r="O108">
        <v>50</v>
      </c>
      <c r="P108">
        <v>100</v>
      </c>
      <c r="Q108" t="s">
        <v>104</v>
      </c>
      <c r="R108" t="s">
        <v>104</v>
      </c>
      <c r="S108" t="s">
        <v>104</v>
      </c>
      <c r="T108" t="s">
        <v>104</v>
      </c>
      <c r="U108" t="s">
        <v>104</v>
      </c>
      <c r="V108" t="s">
        <v>104</v>
      </c>
      <c r="W108" t="s">
        <v>138</v>
      </c>
      <c r="X108" t="s">
        <v>104</v>
      </c>
      <c r="Y108" t="s">
        <v>104</v>
      </c>
      <c r="Z108" t="s">
        <v>139</v>
      </c>
      <c r="AA108" t="s">
        <v>0</v>
      </c>
      <c r="AB108" t="s">
        <v>52</v>
      </c>
      <c r="AC108" t="s">
        <v>136</v>
      </c>
    </row>
    <row r="109" spans="1:29" x14ac:dyDescent="0.45">
      <c r="A109">
        <f>MATCH(I109,'TABLE-VIEW'!$E$2:$E$92,0)</f>
        <v>37</v>
      </c>
      <c r="B109">
        <v>108</v>
      </c>
      <c r="C109" t="str">
        <f t="shared" si="4"/>
        <v>merge (c108:column {name:'ContactType',ordinal_position:'3',is_nullable:'NO',data_type:'nvarchar',char_max_length:'50',numeric_precision:'NULL',date_time_precision:'NULL'})</v>
      </c>
      <c r="D109" t="str">
        <f t="shared" si="5"/>
        <v>match (tv37:table_view {name:'vVendorWithContacts'}),(c108:column {name:'ContactType'})</v>
      </c>
      <c r="E109" t="str">
        <f t="shared" si="6"/>
        <v>merge (c108)-[:PART_OF]-&gt;(tv37)</v>
      </c>
      <c r="F109" t="str">
        <f t="shared" si="7"/>
        <v>merge (tv37)-[:HAS_A]-&gt;(c108)</v>
      </c>
      <c r="G109" t="s">
        <v>0</v>
      </c>
      <c r="H109" t="s">
        <v>42</v>
      </c>
      <c r="I109" t="s">
        <v>43</v>
      </c>
      <c r="J109" t="s">
        <v>80</v>
      </c>
      <c r="K109">
        <v>3</v>
      </c>
      <c r="L109" t="s">
        <v>104</v>
      </c>
      <c r="M109" t="s">
        <v>105</v>
      </c>
      <c r="N109" t="s">
        <v>137</v>
      </c>
      <c r="O109">
        <v>50</v>
      </c>
      <c r="P109">
        <v>100</v>
      </c>
      <c r="Q109" t="s">
        <v>104</v>
      </c>
      <c r="R109" t="s">
        <v>104</v>
      </c>
      <c r="S109" t="s">
        <v>104</v>
      </c>
      <c r="T109" t="s">
        <v>104</v>
      </c>
      <c r="U109" t="s">
        <v>104</v>
      </c>
      <c r="V109" t="s">
        <v>104</v>
      </c>
      <c r="W109" t="s">
        <v>138</v>
      </c>
      <c r="X109" t="s">
        <v>104</v>
      </c>
      <c r="Y109" t="s">
        <v>104</v>
      </c>
      <c r="Z109" t="s">
        <v>139</v>
      </c>
      <c r="AA109" t="s">
        <v>0</v>
      </c>
      <c r="AB109" t="s">
        <v>52</v>
      </c>
      <c r="AC109" t="s">
        <v>136</v>
      </c>
    </row>
    <row r="110" spans="1:29" x14ac:dyDescent="0.45">
      <c r="A110">
        <f>MATCH(I110,'TABLE-VIEW'!$E$2:$E$92,0)</f>
        <v>70</v>
      </c>
      <c r="B110">
        <v>109</v>
      </c>
      <c r="C110" t="str">
        <f t="shared" si="4"/>
        <v>merge (c109:column {name:'ContactTypeID',ordinal_position:'3',is_nullable:'NO',data_type:'int',char_max_length:'NULL',numeric_precision:'10',date_time_precision:'NULL'})</v>
      </c>
      <c r="D110" t="str">
        <f t="shared" si="5"/>
        <v>match (tv70:table_view {name:'BusinessEntityContact'}),(c109:column {name:'ContactTypeID'})</v>
      </c>
      <c r="E110" t="str">
        <f t="shared" si="6"/>
        <v>merge (c109)-[:PART_OF]-&gt;(tv70)</v>
      </c>
      <c r="F110" t="str">
        <f t="shared" si="7"/>
        <v>merge (tv70)-[:HAS_A]-&gt;(c109)</v>
      </c>
      <c r="G110" t="s">
        <v>0</v>
      </c>
      <c r="H110" t="s">
        <v>11</v>
      </c>
      <c r="I110" t="s">
        <v>77</v>
      </c>
      <c r="J110" t="s">
        <v>386</v>
      </c>
      <c r="K110">
        <v>3</v>
      </c>
      <c r="L110" t="s">
        <v>104</v>
      </c>
      <c r="M110" t="s">
        <v>105</v>
      </c>
      <c r="N110" t="s">
        <v>106</v>
      </c>
      <c r="O110" t="s">
        <v>104</v>
      </c>
      <c r="P110" t="s">
        <v>104</v>
      </c>
      <c r="Q110">
        <v>10</v>
      </c>
      <c r="R110">
        <v>10</v>
      </c>
      <c r="S110">
        <v>0</v>
      </c>
      <c r="T110" t="s">
        <v>104</v>
      </c>
      <c r="U110" t="s">
        <v>104</v>
      </c>
      <c r="V110" t="s">
        <v>104</v>
      </c>
      <c r="W110" t="s">
        <v>104</v>
      </c>
      <c r="X110" t="s">
        <v>104</v>
      </c>
      <c r="Y110" t="s">
        <v>104</v>
      </c>
      <c r="Z110" t="s">
        <v>104</v>
      </c>
      <c r="AA110" t="s">
        <v>104</v>
      </c>
      <c r="AB110" t="s">
        <v>104</v>
      </c>
      <c r="AC110" t="s">
        <v>104</v>
      </c>
    </row>
    <row r="111" spans="1:29" x14ac:dyDescent="0.45">
      <c r="A111">
        <f>MATCH(I111,'TABLE-VIEW'!$E$2:$E$92,0)</f>
        <v>73</v>
      </c>
      <c r="B111">
        <v>110</v>
      </c>
      <c r="C111" t="str">
        <f t="shared" si="4"/>
        <v>merge (c110:column {name:'ContactTypeID',ordinal_position:'1',is_nullable:'NO',data_type:'int',char_max_length:'NULL',numeric_precision:'10',date_time_precision:'NULL'})</v>
      </c>
      <c r="D111" t="str">
        <f t="shared" si="5"/>
        <v>match (tv73:table_view {name:'ContactType'}),(c110:column {name:'ContactTypeID'})</v>
      </c>
      <c r="E111" t="str">
        <f t="shared" si="6"/>
        <v>merge (c110)-[:PART_OF]-&gt;(tv73)</v>
      </c>
      <c r="F111" t="str">
        <f t="shared" si="7"/>
        <v>merge (tv73)-[:HAS_A]-&gt;(c110)</v>
      </c>
      <c r="G111" t="s">
        <v>0</v>
      </c>
      <c r="H111" t="s">
        <v>11</v>
      </c>
      <c r="I111" t="s">
        <v>80</v>
      </c>
      <c r="J111" t="s">
        <v>386</v>
      </c>
      <c r="K111">
        <v>1</v>
      </c>
      <c r="L111" t="s">
        <v>104</v>
      </c>
      <c r="M111" t="s">
        <v>105</v>
      </c>
      <c r="N111" t="s">
        <v>106</v>
      </c>
      <c r="O111" t="s">
        <v>104</v>
      </c>
      <c r="P111" t="s">
        <v>104</v>
      </c>
      <c r="Q111">
        <v>10</v>
      </c>
      <c r="R111">
        <v>10</v>
      </c>
      <c r="S111">
        <v>0</v>
      </c>
      <c r="T111" t="s">
        <v>104</v>
      </c>
      <c r="U111" t="s">
        <v>104</v>
      </c>
      <c r="V111" t="s">
        <v>104</v>
      </c>
      <c r="W111" t="s">
        <v>104</v>
      </c>
      <c r="X111" t="s">
        <v>104</v>
      </c>
      <c r="Y111" t="s">
        <v>104</v>
      </c>
      <c r="Z111" t="s">
        <v>104</v>
      </c>
      <c r="AA111" t="s">
        <v>104</v>
      </c>
      <c r="AB111" t="s">
        <v>104</v>
      </c>
      <c r="AC111" t="s">
        <v>104</v>
      </c>
    </row>
    <row r="112" spans="1:29" x14ac:dyDescent="0.45">
      <c r="A112">
        <f>MATCH(I112,'TABLE-VIEW'!$E$2:$E$92,0)</f>
        <v>27</v>
      </c>
      <c r="B112">
        <v>111</v>
      </c>
      <c r="C112" t="str">
        <f t="shared" si="4"/>
        <v>merge (c111:column {name:'Copyright',ordinal_position:'5',is_nullable:'YES',data_type:'nvarchar',char_max_length:'30',numeric_precision:'NULL',date_time_precision:'NULL'})</v>
      </c>
      <c r="D112" t="str">
        <f t="shared" si="5"/>
        <v>match (tv27:table_view {name:'vProductModelCatalogDescription'}),(c111:column {name:'Copyright'})</v>
      </c>
      <c r="E112" t="str">
        <f t="shared" si="6"/>
        <v>merge (c111)-[:PART_OF]-&gt;(tv27)</v>
      </c>
      <c r="F112" t="str">
        <f t="shared" si="7"/>
        <v>merge (tv27)-[:HAS_A]-&gt;(c111)</v>
      </c>
      <c r="G112" t="s">
        <v>0</v>
      </c>
      <c r="H112" t="s">
        <v>7</v>
      </c>
      <c r="I112" t="s">
        <v>32</v>
      </c>
      <c r="J112" t="s">
        <v>267</v>
      </c>
      <c r="K112">
        <v>5</v>
      </c>
      <c r="L112" t="s">
        <v>104</v>
      </c>
      <c r="M112" t="s">
        <v>118</v>
      </c>
      <c r="N112" t="s">
        <v>137</v>
      </c>
      <c r="O112">
        <v>30</v>
      </c>
      <c r="P112">
        <v>60</v>
      </c>
      <c r="Q112" t="s">
        <v>104</v>
      </c>
      <c r="R112" t="s">
        <v>104</v>
      </c>
      <c r="S112" t="s">
        <v>104</v>
      </c>
      <c r="T112" t="s">
        <v>104</v>
      </c>
      <c r="U112" t="s">
        <v>104</v>
      </c>
      <c r="V112" t="s">
        <v>104</v>
      </c>
      <c r="W112" t="s">
        <v>138</v>
      </c>
      <c r="X112" t="s">
        <v>104</v>
      </c>
      <c r="Y112" t="s">
        <v>104</v>
      </c>
      <c r="Z112" t="s">
        <v>139</v>
      </c>
      <c r="AA112" t="s">
        <v>104</v>
      </c>
      <c r="AB112" t="s">
        <v>104</v>
      </c>
      <c r="AC112" t="s">
        <v>104</v>
      </c>
    </row>
    <row r="113" spans="1:29" x14ac:dyDescent="0.45">
      <c r="A113">
        <f>MATCH(I113,'TABLE-VIEW'!$E$2:$E$92,0)</f>
        <v>16</v>
      </c>
      <c r="B113">
        <v>112</v>
      </c>
      <c r="C113" t="str">
        <f t="shared" si="4"/>
        <v>merge (c112:column {name:'CostLastYear',ordinal_position:'8',is_nullable:'NO',data_type:'money',char_max_length:'NULL',numeric_precision:'19',date_time_precision:'NULL'})</v>
      </c>
      <c r="D113" t="str">
        <f t="shared" si="5"/>
        <v>match (tv16:table_view {name:'SalesTerritory'}),(c112:column {name:'CostLastYear'})</v>
      </c>
      <c r="E113" t="str">
        <f t="shared" si="6"/>
        <v>merge (c112)-[:PART_OF]-&gt;(tv16)</v>
      </c>
      <c r="F113" t="str">
        <f t="shared" si="7"/>
        <v>merge (tv16)-[:HAS_A]-&gt;(c112)</v>
      </c>
      <c r="G113" t="s">
        <v>0</v>
      </c>
      <c r="H113" t="s">
        <v>4</v>
      </c>
      <c r="I113" t="s">
        <v>21</v>
      </c>
      <c r="J113" t="s">
        <v>187</v>
      </c>
      <c r="K113">
        <v>8</v>
      </c>
      <c r="L113" t="s">
        <v>121</v>
      </c>
      <c r="M113" t="s">
        <v>105</v>
      </c>
      <c r="N113" t="s">
        <v>110</v>
      </c>
      <c r="O113" t="s">
        <v>104</v>
      </c>
      <c r="P113" t="s">
        <v>104</v>
      </c>
      <c r="Q113">
        <v>19</v>
      </c>
      <c r="R113">
        <v>10</v>
      </c>
      <c r="S113">
        <v>4</v>
      </c>
      <c r="T113" t="s">
        <v>104</v>
      </c>
      <c r="U113" t="s">
        <v>104</v>
      </c>
      <c r="V113" t="s">
        <v>104</v>
      </c>
      <c r="W113" t="s">
        <v>104</v>
      </c>
      <c r="X113" t="s">
        <v>104</v>
      </c>
      <c r="Y113" t="s">
        <v>104</v>
      </c>
      <c r="Z113" t="s">
        <v>104</v>
      </c>
      <c r="AA113" t="s">
        <v>104</v>
      </c>
      <c r="AB113" t="s">
        <v>104</v>
      </c>
      <c r="AC113" t="s">
        <v>104</v>
      </c>
    </row>
    <row r="114" spans="1:29" x14ac:dyDescent="0.45">
      <c r="A114">
        <f>MATCH(I114,'TABLE-VIEW'!$E$2:$E$92,0)</f>
        <v>6</v>
      </c>
      <c r="B114">
        <v>113</v>
      </c>
      <c r="C114" t="str">
        <f t="shared" si="4"/>
        <v>merge (c113:column {name:'CostRate',ordinal_position:'3',is_nullable:'NO',data_type:'smallmoney',char_max_length:'NULL',numeric_precision:'10',date_time_precision:'NULL'})</v>
      </c>
      <c r="D114" t="str">
        <f t="shared" si="5"/>
        <v>match (tv6:table_view {name:'Location'}),(c113:column {name:'CostRate'})</v>
      </c>
      <c r="E114" t="str">
        <f t="shared" si="6"/>
        <v>merge (c113)-[:PART_OF]-&gt;(tv6)</v>
      </c>
      <c r="F114" t="str">
        <f t="shared" si="7"/>
        <v>merge (tv6)-[:HAS_A]-&gt;(c113)</v>
      </c>
      <c r="G114" t="s">
        <v>0</v>
      </c>
      <c r="H114" t="s">
        <v>7</v>
      </c>
      <c r="I114" t="s">
        <v>10</v>
      </c>
      <c r="J114" t="s">
        <v>140</v>
      </c>
      <c r="K114">
        <v>3</v>
      </c>
      <c r="L114" t="s">
        <v>121</v>
      </c>
      <c r="M114" t="s">
        <v>105</v>
      </c>
      <c r="N114" t="s">
        <v>123</v>
      </c>
      <c r="O114" t="s">
        <v>104</v>
      </c>
      <c r="P114" t="s">
        <v>104</v>
      </c>
      <c r="Q114">
        <v>10</v>
      </c>
      <c r="R114">
        <v>10</v>
      </c>
      <c r="S114">
        <v>4</v>
      </c>
      <c r="T114" t="s">
        <v>104</v>
      </c>
      <c r="U114" t="s">
        <v>104</v>
      </c>
      <c r="V114" t="s">
        <v>104</v>
      </c>
      <c r="W114" t="s">
        <v>104</v>
      </c>
      <c r="X114" t="s">
        <v>104</v>
      </c>
      <c r="Y114" t="s">
        <v>104</v>
      </c>
      <c r="Z114" t="s">
        <v>104</v>
      </c>
      <c r="AA114" t="s">
        <v>104</v>
      </c>
      <c r="AB114" t="s">
        <v>104</v>
      </c>
      <c r="AC114" t="s">
        <v>104</v>
      </c>
    </row>
    <row r="115" spans="1:29" x14ac:dyDescent="0.45">
      <c r="A115">
        <f>MATCH(I115,'TABLE-VIEW'!$E$2:$E$92,0)</f>
        <v>16</v>
      </c>
      <c r="B115">
        <v>114</v>
      </c>
      <c r="C115" t="str">
        <f t="shared" si="4"/>
        <v>merge (c114:column {name:'CostYTD',ordinal_position:'7',is_nullable:'NO',data_type:'money',char_max_length:'NULL',numeric_precision:'19',date_time_precision:'NULL'})</v>
      </c>
      <c r="D115" t="str">
        <f t="shared" si="5"/>
        <v>match (tv16:table_view {name:'SalesTerritory'}),(c114:column {name:'CostYTD'})</v>
      </c>
      <c r="E115" t="str">
        <f t="shared" si="6"/>
        <v>merge (c114)-[:PART_OF]-&gt;(tv16)</v>
      </c>
      <c r="F115" t="str">
        <f t="shared" si="7"/>
        <v>merge (tv16)-[:HAS_A]-&gt;(c114)</v>
      </c>
      <c r="G115" t="s">
        <v>0</v>
      </c>
      <c r="H115" t="s">
        <v>4</v>
      </c>
      <c r="I115" t="s">
        <v>21</v>
      </c>
      <c r="J115" t="s">
        <v>186</v>
      </c>
      <c r="K115">
        <v>7</v>
      </c>
      <c r="L115" t="s">
        <v>121</v>
      </c>
      <c r="M115" t="s">
        <v>105</v>
      </c>
      <c r="N115" t="s">
        <v>110</v>
      </c>
      <c r="O115" t="s">
        <v>104</v>
      </c>
      <c r="P115" t="s">
        <v>104</v>
      </c>
      <c r="Q115">
        <v>19</v>
      </c>
      <c r="R115">
        <v>10</v>
      </c>
      <c r="S115">
        <v>4</v>
      </c>
      <c r="T115" t="s">
        <v>104</v>
      </c>
      <c r="U115" t="s">
        <v>104</v>
      </c>
      <c r="V115" t="s">
        <v>104</v>
      </c>
      <c r="W115" t="s">
        <v>104</v>
      </c>
      <c r="X115" t="s">
        <v>104</v>
      </c>
      <c r="Y115" t="s">
        <v>104</v>
      </c>
      <c r="Z115" t="s">
        <v>104</v>
      </c>
      <c r="AA115" t="s">
        <v>104</v>
      </c>
      <c r="AB115" t="s">
        <v>104</v>
      </c>
      <c r="AC115" t="s">
        <v>104</v>
      </c>
    </row>
    <row r="116" spans="1:29" x14ac:dyDescent="0.45">
      <c r="A116">
        <f>MATCH(I116,'TABLE-VIEW'!$E$2:$E$92,0)</f>
        <v>13</v>
      </c>
      <c r="B116">
        <v>115</v>
      </c>
      <c r="C116" t="str">
        <f t="shared" si="4"/>
        <v>merge (c115:column {name:'CountryRegion',ordinal_position:'11',is_nullable:'YES',data_type:'nvarchar',char_max_length:'50',numeric_precision:'NULL',date_time_precision:'NULL'})</v>
      </c>
      <c r="D116" t="str">
        <f t="shared" si="5"/>
        <v>match (tv13:table_view {name:'vAdditionalContactInfo'}),(c115:column {name:'CountryRegion'})</v>
      </c>
      <c r="E116" t="str">
        <f t="shared" si="6"/>
        <v>merge (c115)-[:PART_OF]-&gt;(tv13)</v>
      </c>
      <c r="F116" t="str">
        <f t="shared" si="7"/>
        <v>merge (tv13)-[:HAS_A]-&gt;(c115)</v>
      </c>
      <c r="G116" t="s">
        <v>0</v>
      </c>
      <c r="H116" t="s">
        <v>11</v>
      </c>
      <c r="I116" t="s">
        <v>17</v>
      </c>
      <c r="J116" t="s">
        <v>82</v>
      </c>
      <c r="K116">
        <v>11</v>
      </c>
      <c r="L116" t="s">
        <v>104</v>
      </c>
      <c r="M116" t="s">
        <v>118</v>
      </c>
      <c r="N116" t="s">
        <v>137</v>
      </c>
      <c r="O116">
        <v>50</v>
      </c>
      <c r="P116">
        <v>100</v>
      </c>
      <c r="Q116" t="s">
        <v>104</v>
      </c>
      <c r="R116" t="s">
        <v>104</v>
      </c>
      <c r="S116" t="s">
        <v>104</v>
      </c>
      <c r="T116" t="s">
        <v>104</v>
      </c>
      <c r="U116" t="s">
        <v>104</v>
      </c>
      <c r="V116" t="s">
        <v>104</v>
      </c>
      <c r="W116" t="s">
        <v>138</v>
      </c>
      <c r="X116" t="s">
        <v>104</v>
      </c>
      <c r="Y116" t="s">
        <v>104</v>
      </c>
      <c r="Z116" t="s">
        <v>139</v>
      </c>
      <c r="AA116" t="s">
        <v>104</v>
      </c>
      <c r="AB116" t="s">
        <v>104</v>
      </c>
      <c r="AC116" t="s">
        <v>104</v>
      </c>
    </row>
    <row r="117" spans="1:29" x14ac:dyDescent="0.45">
      <c r="A117">
        <f>MATCH(I117,'TABLE-VIEW'!$E$2:$E$92,0)</f>
        <v>16</v>
      </c>
      <c r="B117">
        <v>116</v>
      </c>
      <c r="C117" t="str">
        <f t="shared" si="4"/>
        <v>merge (c116:column {name:'CountryRegionCode',ordinal_position:'3',is_nullable:'NO',data_type:'nvarchar',char_max_length:'3',numeric_precision:'NULL',date_time_precision:'NULL'})</v>
      </c>
      <c r="D117" t="str">
        <f t="shared" si="5"/>
        <v>match (tv16:table_view {name:'SalesTerritory'}),(c116:column {name:'CountryRegionCode'})</v>
      </c>
      <c r="E117" t="str">
        <f t="shared" si="6"/>
        <v>merge (c116)-[:PART_OF]-&gt;(tv16)</v>
      </c>
      <c r="F117" t="str">
        <f t="shared" si="7"/>
        <v>merge (tv16)-[:HAS_A]-&gt;(c116)</v>
      </c>
      <c r="G117" t="s">
        <v>0</v>
      </c>
      <c r="H117" t="s">
        <v>4</v>
      </c>
      <c r="I117" t="s">
        <v>21</v>
      </c>
      <c r="J117" t="s">
        <v>184</v>
      </c>
      <c r="K117">
        <v>3</v>
      </c>
      <c r="L117" t="s">
        <v>104</v>
      </c>
      <c r="M117" t="s">
        <v>105</v>
      </c>
      <c r="N117" t="s">
        <v>137</v>
      </c>
      <c r="O117">
        <v>3</v>
      </c>
      <c r="P117">
        <v>6</v>
      </c>
      <c r="Q117" t="s">
        <v>104</v>
      </c>
      <c r="R117" t="s">
        <v>104</v>
      </c>
      <c r="S117" t="s">
        <v>104</v>
      </c>
      <c r="T117" t="s">
        <v>104</v>
      </c>
      <c r="U117" t="s">
        <v>104</v>
      </c>
      <c r="V117" t="s">
        <v>104</v>
      </c>
      <c r="W117" t="s">
        <v>138</v>
      </c>
      <c r="X117" t="s">
        <v>104</v>
      </c>
      <c r="Y117" t="s">
        <v>104</v>
      </c>
      <c r="Z117" t="s">
        <v>139</v>
      </c>
      <c r="AA117" t="s">
        <v>104</v>
      </c>
      <c r="AB117" t="s">
        <v>104</v>
      </c>
      <c r="AC117" t="s">
        <v>104</v>
      </c>
    </row>
    <row r="118" spans="1:29" x14ac:dyDescent="0.45">
      <c r="A118">
        <f>MATCH(I118,'TABLE-VIEW'!$E$2:$E$92,0)</f>
        <v>32</v>
      </c>
      <c r="B118">
        <v>117</v>
      </c>
      <c r="C118" t="str">
        <f t="shared" si="4"/>
        <v>merge (c117:column {name:'CountryRegionCode',ordinal_position:'6',is_nullable:'NO',data_type:'nvarchar',char_max_length:'3',numeric_precision:'NULL',date_time_precision:'NULL'})</v>
      </c>
      <c r="D118" t="str">
        <f t="shared" si="5"/>
        <v>match (tv32:table_view {name:'vStateProvinceCountryRegion'}),(c117:column {name:'CountryRegionCode'})</v>
      </c>
      <c r="E118" t="str">
        <f t="shared" si="6"/>
        <v>merge (c117)-[:PART_OF]-&gt;(tv32)</v>
      </c>
      <c r="F118" t="str">
        <f t="shared" si="7"/>
        <v>merge (tv32)-[:HAS_A]-&gt;(c117)</v>
      </c>
      <c r="G118" t="s">
        <v>0</v>
      </c>
      <c r="H118" t="s">
        <v>11</v>
      </c>
      <c r="I118" t="s">
        <v>37</v>
      </c>
      <c r="J118" t="s">
        <v>184</v>
      </c>
      <c r="K118">
        <v>6</v>
      </c>
      <c r="L118" t="s">
        <v>104</v>
      </c>
      <c r="M118" t="s">
        <v>105</v>
      </c>
      <c r="N118" t="s">
        <v>137</v>
      </c>
      <c r="O118">
        <v>3</v>
      </c>
      <c r="P118">
        <v>6</v>
      </c>
      <c r="Q118" t="s">
        <v>104</v>
      </c>
      <c r="R118" t="s">
        <v>104</v>
      </c>
      <c r="S118" t="s">
        <v>104</v>
      </c>
      <c r="T118" t="s">
        <v>104</v>
      </c>
      <c r="U118" t="s">
        <v>104</v>
      </c>
      <c r="V118" t="s">
        <v>104</v>
      </c>
      <c r="W118" t="s">
        <v>138</v>
      </c>
      <c r="X118" t="s">
        <v>104</v>
      </c>
      <c r="Y118" t="s">
        <v>104</v>
      </c>
      <c r="Z118" t="s">
        <v>139</v>
      </c>
      <c r="AA118" t="s">
        <v>104</v>
      </c>
      <c r="AB118" t="s">
        <v>104</v>
      </c>
      <c r="AC118" t="s">
        <v>104</v>
      </c>
    </row>
    <row r="119" spans="1:29" x14ac:dyDescent="0.45">
      <c r="A119">
        <f>MATCH(I119,'TABLE-VIEW'!$E$2:$E$92,0)</f>
        <v>55</v>
      </c>
      <c r="B119">
        <v>118</v>
      </c>
      <c r="C119" t="str">
        <f t="shared" si="4"/>
        <v>merge (c118:column {name:'CountryRegionCode',ordinal_position:'3',is_nullable:'NO',data_type:'nvarchar',char_max_length:'3',numeric_precision:'NULL',date_time_precision:'NULL'})</v>
      </c>
      <c r="D119" t="str">
        <f t="shared" si="5"/>
        <v>match (tv55:table_view {name:'StateProvince'}),(c118:column {name:'CountryRegionCode'})</v>
      </c>
      <c r="E119" t="str">
        <f t="shared" si="6"/>
        <v>merge (c118)-[:PART_OF]-&gt;(tv55)</v>
      </c>
      <c r="F119" t="str">
        <f t="shared" si="7"/>
        <v>merge (tv55)-[:HAS_A]-&gt;(c118)</v>
      </c>
      <c r="G119" t="s">
        <v>0</v>
      </c>
      <c r="H119" t="s">
        <v>11</v>
      </c>
      <c r="I119" t="s">
        <v>62</v>
      </c>
      <c r="J119" t="s">
        <v>184</v>
      </c>
      <c r="K119">
        <v>3</v>
      </c>
      <c r="L119" t="s">
        <v>104</v>
      </c>
      <c r="M119" t="s">
        <v>105</v>
      </c>
      <c r="N119" t="s">
        <v>137</v>
      </c>
      <c r="O119">
        <v>3</v>
      </c>
      <c r="P119">
        <v>6</v>
      </c>
      <c r="Q119" t="s">
        <v>104</v>
      </c>
      <c r="R119" t="s">
        <v>104</v>
      </c>
      <c r="S119" t="s">
        <v>104</v>
      </c>
      <c r="T119" t="s">
        <v>104</v>
      </c>
      <c r="U119" t="s">
        <v>104</v>
      </c>
      <c r="V119" t="s">
        <v>104</v>
      </c>
      <c r="W119" t="s">
        <v>138</v>
      </c>
      <c r="X119" t="s">
        <v>104</v>
      </c>
      <c r="Y119" t="s">
        <v>104</v>
      </c>
      <c r="Z119" t="s">
        <v>139</v>
      </c>
      <c r="AA119" t="s">
        <v>104</v>
      </c>
      <c r="AB119" t="s">
        <v>104</v>
      </c>
      <c r="AC119" t="s">
        <v>104</v>
      </c>
    </row>
    <row r="120" spans="1:29" x14ac:dyDescent="0.45">
      <c r="A120">
        <f>MATCH(I120,'TABLE-VIEW'!$E$2:$E$92,0)</f>
        <v>74</v>
      </c>
      <c r="B120">
        <v>119</v>
      </c>
      <c r="C120" t="str">
        <f t="shared" si="4"/>
        <v>merge (c119:column {name:'CountryRegionCode',ordinal_position:'1',is_nullable:'NO',data_type:'nvarchar',char_max_length:'3',numeric_precision:'NULL',date_time_precision:'NULL'})</v>
      </c>
      <c r="D120" t="str">
        <f t="shared" si="5"/>
        <v>match (tv74:table_view {name:'CountryRegionCurrency'}),(c119:column {name:'CountryRegionCode'})</v>
      </c>
      <c r="E120" t="str">
        <f t="shared" si="6"/>
        <v>merge (c119)-[:PART_OF]-&gt;(tv74)</v>
      </c>
      <c r="F120" t="str">
        <f t="shared" si="7"/>
        <v>merge (tv74)-[:HAS_A]-&gt;(c119)</v>
      </c>
      <c r="G120" t="s">
        <v>0</v>
      </c>
      <c r="H120" t="s">
        <v>4</v>
      </c>
      <c r="I120" t="s">
        <v>81</v>
      </c>
      <c r="J120" t="s">
        <v>184</v>
      </c>
      <c r="K120">
        <v>1</v>
      </c>
      <c r="L120" t="s">
        <v>104</v>
      </c>
      <c r="M120" t="s">
        <v>105</v>
      </c>
      <c r="N120" t="s">
        <v>137</v>
      </c>
      <c r="O120">
        <v>3</v>
      </c>
      <c r="P120">
        <v>6</v>
      </c>
      <c r="Q120" t="s">
        <v>104</v>
      </c>
      <c r="R120" t="s">
        <v>104</v>
      </c>
      <c r="S120" t="s">
        <v>104</v>
      </c>
      <c r="T120" t="s">
        <v>104</v>
      </c>
      <c r="U120" t="s">
        <v>104</v>
      </c>
      <c r="V120" t="s">
        <v>104</v>
      </c>
      <c r="W120" t="s">
        <v>138</v>
      </c>
      <c r="X120" t="s">
        <v>104</v>
      </c>
      <c r="Y120" t="s">
        <v>104</v>
      </c>
      <c r="Z120" t="s">
        <v>139</v>
      </c>
      <c r="AA120" t="s">
        <v>104</v>
      </c>
      <c r="AB120" t="s">
        <v>104</v>
      </c>
      <c r="AC120" t="s">
        <v>104</v>
      </c>
    </row>
    <row r="121" spans="1:29" x14ac:dyDescent="0.45">
      <c r="A121">
        <f>MATCH(I121,'TABLE-VIEW'!$E$2:$E$92,0)</f>
        <v>75</v>
      </c>
      <c r="B121">
        <v>120</v>
      </c>
      <c r="C121" t="str">
        <f t="shared" si="4"/>
        <v>merge (c120:column {name:'CountryRegionCode',ordinal_position:'1',is_nullable:'NO',data_type:'nvarchar',char_max_length:'3',numeric_precision:'NULL',date_time_precision:'NULL'})</v>
      </c>
      <c r="D121" t="str">
        <f t="shared" si="5"/>
        <v>match (tv75:table_view {name:'CountryRegion'}),(c120:column {name:'CountryRegionCode'})</v>
      </c>
      <c r="E121" t="str">
        <f t="shared" si="6"/>
        <v>merge (c120)-[:PART_OF]-&gt;(tv75)</v>
      </c>
      <c r="F121" t="str">
        <f t="shared" si="7"/>
        <v>merge (tv75)-[:HAS_A]-&gt;(c120)</v>
      </c>
      <c r="G121" t="s">
        <v>0</v>
      </c>
      <c r="H121" t="s">
        <v>11</v>
      </c>
      <c r="I121" t="s">
        <v>82</v>
      </c>
      <c r="J121" t="s">
        <v>184</v>
      </c>
      <c r="K121">
        <v>1</v>
      </c>
      <c r="L121" t="s">
        <v>104</v>
      </c>
      <c r="M121" t="s">
        <v>105</v>
      </c>
      <c r="N121" t="s">
        <v>137</v>
      </c>
      <c r="O121">
        <v>3</v>
      </c>
      <c r="P121">
        <v>6</v>
      </c>
      <c r="Q121" t="s">
        <v>104</v>
      </c>
      <c r="R121" t="s">
        <v>104</v>
      </c>
      <c r="S121" t="s">
        <v>104</v>
      </c>
      <c r="T121" t="s">
        <v>104</v>
      </c>
      <c r="U121" t="s">
        <v>104</v>
      </c>
      <c r="V121" t="s">
        <v>104</v>
      </c>
      <c r="W121" t="s">
        <v>138</v>
      </c>
      <c r="X121" t="s">
        <v>104</v>
      </c>
      <c r="Y121" t="s">
        <v>104</v>
      </c>
      <c r="Z121" t="s">
        <v>139</v>
      </c>
      <c r="AA121" t="s">
        <v>104</v>
      </c>
      <c r="AB121" t="s">
        <v>104</v>
      </c>
      <c r="AC121" t="s">
        <v>104</v>
      </c>
    </row>
    <row r="122" spans="1:29" x14ac:dyDescent="0.45">
      <c r="A122">
        <f>MATCH(I122,'TABLE-VIEW'!$E$2:$E$92,0)</f>
        <v>15</v>
      </c>
      <c r="B122">
        <v>121</v>
      </c>
      <c r="C122" t="str">
        <f t="shared" si="4"/>
        <v>merge (c121:column {name:'CountryRegionName',ordinal_position:'17',is_nullable:'NO',data_type:'nvarchar',char_max_length:'50',numeric_precision:'NULL',date_time_precision:'NULL'})</v>
      </c>
      <c r="D122" t="str">
        <f t="shared" si="5"/>
        <v>match (tv15:table_view {name:'vEmployee'}),(c121:column {name:'CountryRegionName'})</v>
      </c>
      <c r="E122" t="str">
        <f t="shared" si="6"/>
        <v>merge (c121)-[:PART_OF]-&gt;(tv15)</v>
      </c>
      <c r="F122" t="str">
        <f t="shared" si="7"/>
        <v>merge (tv15)-[:HAS_A]-&gt;(c121)</v>
      </c>
      <c r="G122" t="s">
        <v>0</v>
      </c>
      <c r="H122" t="s">
        <v>1</v>
      </c>
      <c r="I122" t="s">
        <v>20</v>
      </c>
      <c r="J122" t="s">
        <v>183</v>
      </c>
      <c r="K122">
        <v>17</v>
      </c>
      <c r="L122" t="s">
        <v>104</v>
      </c>
      <c r="M122" t="s">
        <v>105</v>
      </c>
      <c r="N122" t="s">
        <v>137</v>
      </c>
      <c r="O122">
        <v>50</v>
      </c>
      <c r="P122">
        <v>100</v>
      </c>
      <c r="Q122" t="s">
        <v>104</v>
      </c>
      <c r="R122" t="s">
        <v>104</v>
      </c>
      <c r="S122" t="s">
        <v>104</v>
      </c>
      <c r="T122" t="s">
        <v>104</v>
      </c>
      <c r="U122" t="s">
        <v>104</v>
      </c>
      <c r="V122" t="s">
        <v>104</v>
      </c>
      <c r="W122" t="s">
        <v>138</v>
      </c>
      <c r="X122" t="s">
        <v>104</v>
      </c>
      <c r="Y122" t="s">
        <v>104</v>
      </c>
      <c r="Z122" t="s">
        <v>139</v>
      </c>
      <c r="AA122" t="s">
        <v>0</v>
      </c>
      <c r="AB122" t="s">
        <v>52</v>
      </c>
      <c r="AC122" t="s">
        <v>136</v>
      </c>
    </row>
    <row r="123" spans="1:29" x14ac:dyDescent="0.45">
      <c r="A123">
        <f>MATCH(I123,'TABLE-VIEW'!$E$2:$E$92,0)</f>
        <v>20</v>
      </c>
      <c r="B123">
        <v>122</v>
      </c>
      <c r="C123" t="str">
        <f t="shared" si="4"/>
        <v>merge (c122:column {name:'CountryRegionName',ordinal_position:'17',is_nullable:'NO',data_type:'nvarchar',char_max_length:'50',numeric_precision:'NULL',date_time_precision:'NULL'})</v>
      </c>
      <c r="D123" t="str">
        <f t="shared" si="5"/>
        <v>match (tv20:table_view {name:'vIndividualCustomer'}),(c122:column {name:'CountryRegionName'})</v>
      </c>
      <c r="E123" t="str">
        <f t="shared" si="6"/>
        <v>merge (c122)-[:PART_OF]-&gt;(tv20)</v>
      </c>
      <c r="F123" t="str">
        <f t="shared" si="7"/>
        <v>merge (tv20)-[:HAS_A]-&gt;(c122)</v>
      </c>
      <c r="G123" t="s">
        <v>0</v>
      </c>
      <c r="H123" t="s">
        <v>4</v>
      </c>
      <c r="I123" t="s">
        <v>25</v>
      </c>
      <c r="J123" t="s">
        <v>183</v>
      </c>
      <c r="K123">
        <v>17</v>
      </c>
      <c r="L123" t="s">
        <v>104</v>
      </c>
      <c r="M123" t="s">
        <v>105</v>
      </c>
      <c r="N123" t="s">
        <v>137</v>
      </c>
      <c r="O123">
        <v>50</v>
      </c>
      <c r="P123">
        <v>100</v>
      </c>
      <c r="Q123" t="s">
        <v>104</v>
      </c>
      <c r="R123" t="s">
        <v>104</v>
      </c>
      <c r="S123" t="s">
        <v>104</v>
      </c>
      <c r="T123" t="s">
        <v>104</v>
      </c>
      <c r="U123" t="s">
        <v>104</v>
      </c>
      <c r="V123" t="s">
        <v>104</v>
      </c>
      <c r="W123" t="s">
        <v>138</v>
      </c>
      <c r="X123" t="s">
        <v>104</v>
      </c>
      <c r="Y123" t="s">
        <v>104</v>
      </c>
      <c r="Z123" t="s">
        <v>139</v>
      </c>
      <c r="AA123" t="s">
        <v>0</v>
      </c>
      <c r="AB123" t="s">
        <v>52</v>
      </c>
      <c r="AC123" t="s">
        <v>136</v>
      </c>
    </row>
    <row r="124" spans="1:29" x14ac:dyDescent="0.45">
      <c r="A124">
        <f>MATCH(I124,'TABLE-VIEW'!$E$2:$E$92,0)</f>
        <v>29</v>
      </c>
      <c r="B124">
        <v>123</v>
      </c>
      <c r="C124" t="str">
        <f t="shared" si="4"/>
        <v>merge (c123:column {name:'CountryRegionName',ordinal_position:'17',is_nullable:'NO',data_type:'nvarchar',char_max_length:'50',numeric_precision:'NULL',date_time_precision:'NULL'})</v>
      </c>
      <c r="D124" t="str">
        <f t="shared" si="5"/>
        <v>match (tv29:table_view {name:'vSalesPerson'}),(c123:column {name:'CountryRegionName'})</v>
      </c>
      <c r="E124" t="str">
        <f t="shared" si="6"/>
        <v>merge (c123)-[:PART_OF]-&gt;(tv29)</v>
      </c>
      <c r="F124" t="str">
        <f t="shared" si="7"/>
        <v>merge (tv29)-[:HAS_A]-&gt;(c123)</v>
      </c>
      <c r="G124" t="s">
        <v>0</v>
      </c>
      <c r="H124" t="s">
        <v>4</v>
      </c>
      <c r="I124" t="s">
        <v>34</v>
      </c>
      <c r="J124" t="s">
        <v>183</v>
      </c>
      <c r="K124">
        <v>17</v>
      </c>
      <c r="L124" t="s">
        <v>104</v>
      </c>
      <c r="M124" t="s">
        <v>105</v>
      </c>
      <c r="N124" t="s">
        <v>137</v>
      </c>
      <c r="O124">
        <v>50</v>
      </c>
      <c r="P124">
        <v>100</v>
      </c>
      <c r="Q124" t="s">
        <v>104</v>
      </c>
      <c r="R124" t="s">
        <v>104</v>
      </c>
      <c r="S124" t="s">
        <v>104</v>
      </c>
      <c r="T124" t="s">
        <v>104</v>
      </c>
      <c r="U124" t="s">
        <v>104</v>
      </c>
      <c r="V124" t="s">
        <v>104</v>
      </c>
      <c r="W124" t="s">
        <v>138</v>
      </c>
      <c r="X124" t="s">
        <v>104</v>
      </c>
      <c r="Y124" t="s">
        <v>104</v>
      </c>
      <c r="Z124" t="s">
        <v>139</v>
      </c>
      <c r="AA124" t="s">
        <v>0</v>
      </c>
      <c r="AB124" t="s">
        <v>52</v>
      </c>
      <c r="AC124" t="s">
        <v>136</v>
      </c>
    </row>
    <row r="125" spans="1:29" x14ac:dyDescent="0.45">
      <c r="A125">
        <f>MATCH(I125,'TABLE-VIEW'!$E$2:$E$92,0)</f>
        <v>32</v>
      </c>
      <c r="B125">
        <v>124</v>
      </c>
      <c r="C125" t="str">
        <f t="shared" si="4"/>
        <v>merge (c124:column {name:'CountryRegionName',ordinal_position:'7',is_nullable:'NO',data_type:'nvarchar',char_max_length:'50',numeric_precision:'NULL',date_time_precision:'NULL'})</v>
      </c>
      <c r="D125" t="str">
        <f t="shared" si="5"/>
        <v>match (tv32:table_view {name:'vStateProvinceCountryRegion'}),(c124:column {name:'CountryRegionName'})</v>
      </c>
      <c r="E125" t="str">
        <f t="shared" si="6"/>
        <v>merge (c124)-[:PART_OF]-&gt;(tv32)</v>
      </c>
      <c r="F125" t="str">
        <f t="shared" si="7"/>
        <v>merge (tv32)-[:HAS_A]-&gt;(c124)</v>
      </c>
      <c r="G125" t="s">
        <v>0</v>
      </c>
      <c r="H125" t="s">
        <v>11</v>
      </c>
      <c r="I125" t="s">
        <v>37</v>
      </c>
      <c r="J125" t="s">
        <v>183</v>
      </c>
      <c r="K125">
        <v>7</v>
      </c>
      <c r="L125" t="s">
        <v>104</v>
      </c>
      <c r="M125" t="s">
        <v>105</v>
      </c>
      <c r="N125" t="s">
        <v>137</v>
      </c>
      <c r="O125">
        <v>50</v>
      </c>
      <c r="P125">
        <v>100</v>
      </c>
      <c r="Q125" t="s">
        <v>104</v>
      </c>
      <c r="R125" t="s">
        <v>104</v>
      </c>
      <c r="S125" t="s">
        <v>104</v>
      </c>
      <c r="T125" t="s">
        <v>104</v>
      </c>
      <c r="U125" t="s">
        <v>104</v>
      </c>
      <c r="V125" t="s">
        <v>104</v>
      </c>
      <c r="W125" t="s">
        <v>138</v>
      </c>
      <c r="X125" t="s">
        <v>104</v>
      </c>
      <c r="Y125" t="s">
        <v>104</v>
      </c>
      <c r="Z125" t="s">
        <v>139</v>
      </c>
      <c r="AA125" t="s">
        <v>0</v>
      </c>
      <c r="AB125" t="s">
        <v>52</v>
      </c>
      <c r="AC125" t="s">
        <v>136</v>
      </c>
    </row>
    <row r="126" spans="1:29" x14ac:dyDescent="0.45">
      <c r="A126">
        <f>MATCH(I126,'TABLE-VIEW'!$E$2:$E$92,0)</f>
        <v>36</v>
      </c>
      <c r="B126">
        <v>125</v>
      </c>
      <c r="C126" t="str">
        <f t="shared" si="4"/>
        <v>merge (c125:column {name:'CountryRegionName',ordinal_position:'9',is_nullable:'NO',data_type:'nvarchar',char_max_length:'50',numeric_precision:'NULL',date_time_precision:'NULL'})</v>
      </c>
      <c r="D126" t="str">
        <f t="shared" si="5"/>
        <v>match (tv36:table_view {name:'vStoreWithAddresses'}),(c125:column {name:'CountryRegionName'})</v>
      </c>
      <c r="E126" t="str">
        <f t="shared" si="6"/>
        <v>merge (c125)-[:PART_OF]-&gt;(tv36)</v>
      </c>
      <c r="F126" t="str">
        <f t="shared" si="7"/>
        <v>merge (tv36)-[:HAS_A]-&gt;(c125)</v>
      </c>
      <c r="G126" t="s">
        <v>0</v>
      </c>
      <c r="H126" t="s">
        <v>4</v>
      </c>
      <c r="I126" t="s">
        <v>41</v>
      </c>
      <c r="J126" t="s">
        <v>183</v>
      </c>
      <c r="K126">
        <v>9</v>
      </c>
      <c r="L126" t="s">
        <v>104</v>
      </c>
      <c r="M126" t="s">
        <v>105</v>
      </c>
      <c r="N126" t="s">
        <v>137</v>
      </c>
      <c r="O126">
        <v>50</v>
      </c>
      <c r="P126">
        <v>100</v>
      </c>
      <c r="Q126" t="s">
        <v>104</v>
      </c>
      <c r="R126" t="s">
        <v>104</v>
      </c>
      <c r="S126" t="s">
        <v>104</v>
      </c>
      <c r="T126" t="s">
        <v>104</v>
      </c>
      <c r="U126" t="s">
        <v>104</v>
      </c>
      <c r="V126" t="s">
        <v>104</v>
      </c>
      <c r="W126" t="s">
        <v>138</v>
      </c>
      <c r="X126" t="s">
        <v>104</v>
      </c>
      <c r="Y126" t="s">
        <v>104</v>
      </c>
      <c r="Z126" t="s">
        <v>139</v>
      </c>
      <c r="AA126" t="s">
        <v>0</v>
      </c>
      <c r="AB126" t="s">
        <v>52</v>
      </c>
      <c r="AC126" t="s">
        <v>136</v>
      </c>
    </row>
    <row r="127" spans="1:29" x14ac:dyDescent="0.45">
      <c r="A127">
        <f>MATCH(I127,'TABLE-VIEW'!$E$2:$E$92,0)</f>
        <v>39</v>
      </c>
      <c r="B127">
        <v>126</v>
      </c>
      <c r="C127" t="str">
        <f t="shared" si="4"/>
        <v>merge (c126:column {name:'CountryRegionName',ordinal_position:'9',is_nullable:'NO',data_type:'nvarchar',char_max_length:'50',numeric_precision:'NULL',date_time_precision:'NULL'})</v>
      </c>
      <c r="D127" t="str">
        <f t="shared" si="5"/>
        <v>match (tv39:table_view {name:'vVendorWithAddresses'}),(c126:column {name:'CountryRegionName'})</v>
      </c>
      <c r="E127" t="str">
        <f t="shared" si="6"/>
        <v>merge (c126)-[:PART_OF]-&gt;(tv39)</v>
      </c>
      <c r="F127" t="str">
        <f t="shared" si="7"/>
        <v>merge (tv39)-[:HAS_A]-&gt;(c126)</v>
      </c>
      <c r="G127" t="s">
        <v>0</v>
      </c>
      <c r="H127" t="s">
        <v>42</v>
      </c>
      <c r="I127" t="s">
        <v>45</v>
      </c>
      <c r="J127" t="s">
        <v>183</v>
      </c>
      <c r="K127">
        <v>9</v>
      </c>
      <c r="L127" t="s">
        <v>104</v>
      </c>
      <c r="M127" t="s">
        <v>105</v>
      </c>
      <c r="N127" t="s">
        <v>137</v>
      </c>
      <c r="O127">
        <v>50</v>
      </c>
      <c r="P127">
        <v>100</v>
      </c>
      <c r="Q127" t="s">
        <v>104</v>
      </c>
      <c r="R127" t="s">
        <v>104</v>
      </c>
      <c r="S127" t="s">
        <v>104</v>
      </c>
      <c r="T127" t="s">
        <v>104</v>
      </c>
      <c r="U127" t="s">
        <v>104</v>
      </c>
      <c r="V127" t="s">
        <v>104</v>
      </c>
      <c r="W127" t="s">
        <v>138</v>
      </c>
      <c r="X127" t="s">
        <v>104</v>
      </c>
      <c r="Y127" t="s">
        <v>104</v>
      </c>
      <c r="Z127" t="s">
        <v>139</v>
      </c>
      <c r="AA127" t="s">
        <v>0</v>
      </c>
      <c r="AB127" t="s">
        <v>52</v>
      </c>
      <c r="AC127" t="s">
        <v>136</v>
      </c>
    </row>
    <row r="128" spans="1:29" x14ac:dyDescent="0.45">
      <c r="A128">
        <f>MATCH(I128,'TABLE-VIEW'!$E$2:$E$92,0)</f>
        <v>27</v>
      </c>
      <c r="B128">
        <v>127</v>
      </c>
      <c r="C128" t="str">
        <f t="shared" si="4"/>
        <v>merge (c127:column {name:'Crankset',ordinal_position:'15',is_nullable:'YES',data_type:'nvarchar',char_max_length:'256',numeric_precision:'NULL',date_time_precision:'NULL'})</v>
      </c>
      <c r="D128" t="str">
        <f t="shared" si="5"/>
        <v>match (tv27:table_view {name:'vProductModelCatalogDescription'}),(c127:column {name:'Crankset'})</v>
      </c>
      <c r="E128" t="str">
        <f t="shared" si="6"/>
        <v>merge (c127)-[:PART_OF]-&gt;(tv27)</v>
      </c>
      <c r="F128" t="str">
        <f t="shared" si="7"/>
        <v>merge (tv27)-[:HAS_A]-&gt;(c127)</v>
      </c>
      <c r="G128" t="s">
        <v>0</v>
      </c>
      <c r="H128" t="s">
        <v>7</v>
      </c>
      <c r="I128" t="s">
        <v>32</v>
      </c>
      <c r="J128" t="s">
        <v>277</v>
      </c>
      <c r="K128">
        <v>15</v>
      </c>
      <c r="L128" t="s">
        <v>104</v>
      </c>
      <c r="M128" t="s">
        <v>118</v>
      </c>
      <c r="N128" t="s">
        <v>137</v>
      </c>
      <c r="O128">
        <v>256</v>
      </c>
      <c r="P128">
        <v>512</v>
      </c>
      <c r="Q128" t="s">
        <v>104</v>
      </c>
      <c r="R128" t="s">
        <v>104</v>
      </c>
      <c r="S128" t="s">
        <v>104</v>
      </c>
      <c r="T128" t="s">
        <v>104</v>
      </c>
      <c r="U128" t="s">
        <v>104</v>
      </c>
      <c r="V128" t="s">
        <v>104</v>
      </c>
      <c r="W128" t="s">
        <v>138</v>
      </c>
      <c r="X128" t="s">
        <v>104</v>
      </c>
      <c r="Y128" t="s">
        <v>104</v>
      </c>
      <c r="Z128" t="s">
        <v>139</v>
      </c>
      <c r="AA128" t="s">
        <v>104</v>
      </c>
      <c r="AB128" t="s">
        <v>104</v>
      </c>
      <c r="AC128" t="s">
        <v>104</v>
      </c>
    </row>
    <row r="129" spans="1:29" x14ac:dyDescent="0.45">
      <c r="A129">
        <f>MATCH(I129,'TABLE-VIEW'!$E$2:$E$92,0)</f>
        <v>90</v>
      </c>
      <c r="B129">
        <v>128</v>
      </c>
      <c r="C129" t="str">
        <f t="shared" si="4"/>
        <v>merge (c128:column {name:'CreditCardApprovalCode',ordinal_position:'18',is_nullable:'YES',data_type:'varchar',char_max_length:'15',numeric_precision:'NULL',date_time_precision:'NULL'})</v>
      </c>
      <c r="D129" t="str">
        <f t="shared" si="5"/>
        <v>match (tv90:table_view {name:'SalesOrderHeader'}),(c128:column {name:'CreditCardApprovalCode'})</v>
      </c>
      <c r="E129" t="str">
        <f t="shared" si="6"/>
        <v>merge (c128)-[:PART_OF]-&gt;(tv90)</v>
      </c>
      <c r="F129" t="str">
        <f t="shared" si="7"/>
        <v>merge (tv90)-[:HAS_A]-&gt;(c128)</v>
      </c>
      <c r="G129" t="s">
        <v>0</v>
      </c>
      <c r="H129" t="s">
        <v>4</v>
      </c>
      <c r="I129" t="s">
        <v>97</v>
      </c>
      <c r="J129" t="s">
        <v>463</v>
      </c>
      <c r="K129">
        <v>18</v>
      </c>
      <c r="L129" t="s">
        <v>104</v>
      </c>
      <c r="M129" t="s">
        <v>118</v>
      </c>
      <c r="N129" t="s">
        <v>144</v>
      </c>
      <c r="O129">
        <v>15</v>
      </c>
      <c r="P129">
        <v>15</v>
      </c>
      <c r="Q129" t="s">
        <v>104</v>
      </c>
      <c r="R129" t="s">
        <v>104</v>
      </c>
      <c r="S129" t="s">
        <v>104</v>
      </c>
      <c r="T129" t="s">
        <v>104</v>
      </c>
      <c r="U129" t="s">
        <v>104</v>
      </c>
      <c r="V129" t="s">
        <v>104</v>
      </c>
      <c r="W129" t="s">
        <v>145</v>
      </c>
      <c r="X129" t="s">
        <v>104</v>
      </c>
      <c r="Y129" t="s">
        <v>104</v>
      </c>
      <c r="Z129" t="s">
        <v>139</v>
      </c>
      <c r="AA129" t="s">
        <v>104</v>
      </c>
      <c r="AB129" t="s">
        <v>104</v>
      </c>
      <c r="AC129" t="s">
        <v>104</v>
      </c>
    </row>
    <row r="130" spans="1:29" x14ac:dyDescent="0.45">
      <c r="A130">
        <f>MATCH(I130,'TABLE-VIEW'!$E$2:$E$92,0)</f>
        <v>12</v>
      </c>
      <c r="B130">
        <v>129</v>
      </c>
      <c r="C130" t="str">
        <f t="shared" si="4"/>
        <v>merge (c129:column {name:'CreditCardID',ordinal_position:'2',is_nullable:'NO',data_type:'int',char_max_length:'NULL',numeric_precision:'10',date_time_precision:'NULL'})</v>
      </c>
      <c r="D130" t="str">
        <f t="shared" si="5"/>
        <v>match (tv12:table_view {name:'PersonCreditCard'}),(c129:column {name:'CreditCardID'})</v>
      </c>
      <c r="E130" t="str">
        <f t="shared" si="6"/>
        <v>merge (c129)-[:PART_OF]-&gt;(tv12)</v>
      </c>
      <c r="F130" t="str">
        <f t="shared" si="7"/>
        <v>merge (tv12)-[:HAS_A]-&gt;(c129)</v>
      </c>
      <c r="G130" t="s">
        <v>0</v>
      </c>
      <c r="H130" t="s">
        <v>4</v>
      </c>
      <c r="I130" t="s">
        <v>16</v>
      </c>
      <c r="J130" t="s">
        <v>166</v>
      </c>
      <c r="K130">
        <v>2</v>
      </c>
      <c r="L130" t="s">
        <v>104</v>
      </c>
      <c r="M130" t="s">
        <v>105</v>
      </c>
      <c r="N130" t="s">
        <v>106</v>
      </c>
      <c r="O130" t="s">
        <v>104</v>
      </c>
      <c r="P130" t="s">
        <v>104</v>
      </c>
      <c r="Q130">
        <v>10</v>
      </c>
      <c r="R130">
        <v>10</v>
      </c>
      <c r="S130">
        <v>0</v>
      </c>
      <c r="T130" t="s">
        <v>104</v>
      </c>
      <c r="U130" t="s">
        <v>104</v>
      </c>
      <c r="V130" t="s">
        <v>104</v>
      </c>
      <c r="W130" t="s">
        <v>104</v>
      </c>
      <c r="X130" t="s">
        <v>104</v>
      </c>
      <c r="Y130" t="s">
        <v>104</v>
      </c>
      <c r="Z130" t="s">
        <v>104</v>
      </c>
      <c r="AA130" t="s">
        <v>104</v>
      </c>
      <c r="AB130" t="s">
        <v>104</v>
      </c>
      <c r="AC130" t="s">
        <v>104</v>
      </c>
    </row>
    <row r="131" spans="1:29" x14ac:dyDescent="0.45">
      <c r="A131">
        <f>MATCH(I131,'TABLE-VIEW'!$E$2:$E$92,0)</f>
        <v>78</v>
      </c>
      <c r="B131">
        <v>130</v>
      </c>
      <c r="C131" t="str">
        <f t="shared" ref="C131:C194" si="8">"merge (c"&amp;B131&amp;":column {name:'"&amp;J131&amp;"',ordinal_position:'"&amp;K131&amp;"',is_nullable:'"&amp;M131&amp;"',data_type:'"&amp;N131&amp;"',char_max_length:'"&amp;O131&amp;"',numeric_precision:'"&amp;Q131&amp;"',date_time_precision:'"&amp;T131&amp;"'})"</f>
        <v>merge (c130:column {name:'CreditCardID',ordinal_position:'1',is_nullable:'NO',data_type:'int',char_max_length:'NULL',numeric_precision:'10',date_time_precision:'NULL'})</v>
      </c>
      <c r="D131" t="str">
        <f t="shared" ref="D131:D194" si="9">"match (tv"&amp;A131&amp;":table_view {name:'"&amp;I131&amp;"'}),(c"&amp;B131&amp;":column {name:'"&amp;J131&amp;"'})"</f>
        <v>match (tv78:table_view {name:'CreditCard'}),(c130:column {name:'CreditCardID'})</v>
      </c>
      <c r="E131" t="str">
        <f t="shared" ref="E131:E194" si="10">"merge (c"&amp;B131&amp;")-[:PART_OF]-&gt;(tv"&amp;A131&amp;")"</f>
        <v>merge (c130)-[:PART_OF]-&gt;(tv78)</v>
      </c>
      <c r="F131" t="str">
        <f t="shared" ref="F131:F194" si="11">"merge (tv"&amp;A131&amp;")-[:HAS_A]-&gt;(c"&amp;B131&amp;")"</f>
        <v>merge (tv78)-[:HAS_A]-&gt;(c130)</v>
      </c>
      <c r="G131" t="s">
        <v>0</v>
      </c>
      <c r="H131" t="s">
        <v>4</v>
      </c>
      <c r="I131" t="s">
        <v>85</v>
      </c>
      <c r="J131" t="s">
        <v>166</v>
      </c>
      <c r="K131">
        <v>1</v>
      </c>
      <c r="L131" t="s">
        <v>104</v>
      </c>
      <c r="M131" t="s">
        <v>105</v>
      </c>
      <c r="N131" t="s">
        <v>106</v>
      </c>
      <c r="O131" t="s">
        <v>104</v>
      </c>
      <c r="P131" t="s">
        <v>104</v>
      </c>
      <c r="Q131">
        <v>10</v>
      </c>
      <c r="R131">
        <v>10</v>
      </c>
      <c r="S131">
        <v>0</v>
      </c>
      <c r="T131" t="s">
        <v>104</v>
      </c>
      <c r="U131" t="s">
        <v>104</v>
      </c>
      <c r="V131" t="s">
        <v>104</v>
      </c>
      <c r="W131" t="s">
        <v>104</v>
      </c>
      <c r="X131" t="s">
        <v>104</v>
      </c>
      <c r="Y131" t="s">
        <v>104</v>
      </c>
      <c r="Z131" t="s">
        <v>104</v>
      </c>
      <c r="AA131" t="s">
        <v>104</v>
      </c>
      <c r="AB131" t="s">
        <v>104</v>
      </c>
      <c r="AC131" t="s">
        <v>104</v>
      </c>
    </row>
    <row r="132" spans="1:29" x14ac:dyDescent="0.45">
      <c r="A132">
        <f>MATCH(I132,'TABLE-VIEW'!$E$2:$E$92,0)</f>
        <v>90</v>
      </c>
      <c r="B132">
        <v>131</v>
      </c>
      <c r="C132" t="str">
        <f t="shared" si="8"/>
        <v>merge (c131:column {name:'CreditCardID',ordinal_position:'17',is_nullable:'YES',data_type:'int',char_max_length:'NULL',numeric_precision:'10',date_time_precision:'NULL'})</v>
      </c>
      <c r="D132" t="str">
        <f t="shared" si="9"/>
        <v>match (tv90:table_view {name:'SalesOrderHeader'}),(c131:column {name:'CreditCardID'})</v>
      </c>
      <c r="E132" t="str">
        <f t="shared" si="10"/>
        <v>merge (c131)-[:PART_OF]-&gt;(tv90)</v>
      </c>
      <c r="F132" t="str">
        <f t="shared" si="11"/>
        <v>merge (tv90)-[:HAS_A]-&gt;(c131)</v>
      </c>
      <c r="G132" t="s">
        <v>0</v>
      </c>
      <c r="H132" t="s">
        <v>4</v>
      </c>
      <c r="I132" t="s">
        <v>97</v>
      </c>
      <c r="J132" t="s">
        <v>166</v>
      </c>
      <c r="K132">
        <v>17</v>
      </c>
      <c r="L132" t="s">
        <v>104</v>
      </c>
      <c r="M132" t="s">
        <v>118</v>
      </c>
      <c r="N132" t="s">
        <v>106</v>
      </c>
      <c r="O132" t="s">
        <v>104</v>
      </c>
      <c r="P132" t="s">
        <v>104</v>
      </c>
      <c r="Q132">
        <v>10</v>
      </c>
      <c r="R132">
        <v>10</v>
      </c>
      <c r="S132">
        <v>0</v>
      </c>
      <c r="T132" t="s">
        <v>104</v>
      </c>
      <c r="U132" t="s">
        <v>104</v>
      </c>
      <c r="V132" t="s">
        <v>104</v>
      </c>
      <c r="W132" t="s">
        <v>104</v>
      </c>
      <c r="X132" t="s">
        <v>104</v>
      </c>
      <c r="Y132" t="s">
        <v>104</v>
      </c>
      <c r="Z132" t="s">
        <v>104</v>
      </c>
      <c r="AA132" t="s">
        <v>104</v>
      </c>
      <c r="AB132" t="s">
        <v>104</v>
      </c>
      <c r="AC132" t="s">
        <v>104</v>
      </c>
    </row>
    <row r="133" spans="1:29" x14ac:dyDescent="0.45">
      <c r="A133">
        <f>MATCH(I133,'TABLE-VIEW'!$E$2:$E$92,0)</f>
        <v>72</v>
      </c>
      <c r="B133">
        <v>132</v>
      </c>
      <c r="C133" t="str">
        <f t="shared" si="8"/>
        <v>merge (c132:column {name:'CreditRating',ordinal_position:'4',is_nullable:'NO',data_type:'tinyint',char_max_length:'NULL',numeric_precision:'3',date_time_precision:'NULL'})</v>
      </c>
      <c r="D133" t="str">
        <f t="shared" si="9"/>
        <v>match (tv72:table_view {name:'Vendor'}),(c132:column {name:'CreditRating'})</v>
      </c>
      <c r="E133" t="str">
        <f t="shared" si="10"/>
        <v>merge (c132)-[:PART_OF]-&gt;(tv72)</v>
      </c>
      <c r="F133" t="str">
        <f t="shared" si="11"/>
        <v>merge (tv72)-[:HAS_A]-&gt;(c132)</v>
      </c>
      <c r="G133" t="s">
        <v>0</v>
      </c>
      <c r="H133" t="s">
        <v>42</v>
      </c>
      <c r="I133" t="s">
        <v>79</v>
      </c>
      <c r="J133" t="s">
        <v>388</v>
      </c>
      <c r="K133">
        <v>4</v>
      </c>
      <c r="L133" t="s">
        <v>104</v>
      </c>
      <c r="M133" t="s">
        <v>105</v>
      </c>
      <c r="N133" t="s">
        <v>112</v>
      </c>
      <c r="O133" t="s">
        <v>104</v>
      </c>
      <c r="P133" t="s">
        <v>104</v>
      </c>
      <c r="Q133">
        <v>3</v>
      </c>
      <c r="R133">
        <v>10</v>
      </c>
      <c r="S133">
        <v>0</v>
      </c>
      <c r="T133" t="s">
        <v>104</v>
      </c>
      <c r="U133" t="s">
        <v>104</v>
      </c>
      <c r="V133" t="s">
        <v>104</v>
      </c>
      <c r="W133" t="s">
        <v>104</v>
      </c>
      <c r="X133" t="s">
        <v>104</v>
      </c>
      <c r="Y133" t="s">
        <v>104</v>
      </c>
      <c r="Z133" t="s">
        <v>104</v>
      </c>
      <c r="AA133" t="s">
        <v>104</v>
      </c>
      <c r="AB133" t="s">
        <v>104</v>
      </c>
      <c r="AC133" t="s">
        <v>104</v>
      </c>
    </row>
    <row r="134" spans="1:29" x14ac:dyDescent="0.45">
      <c r="A134">
        <f>MATCH(I134,'TABLE-VIEW'!$E$2:$E$92,0)</f>
        <v>26</v>
      </c>
      <c r="B134">
        <v>133</v>
      </c>
      <c r="C134" t="str">
        <f t="shared" si="8"/>
        <v>merge (c133:column {name:'CultureID',ordinal_position:'4',is_nullable:'NO',data_type:'nchar',char_max_length:'6',numeric_precision:'NULL',date_time_precision:'NULL'})</v>
      </c>
      <c r="D134" t="str">
        <f t="shared" si="9"/>
        <v>match (tv26:table_view {name:'vProductAndDescription'}),(c133:column {name:'CultureID'})</v>
      </c>
      <c r="E134" t="str">
        <f t="shared" si="10"/>
        <v>merge (c133)-[:PART_OF]-&gt;(tv26)</v>
      </c>
      <c r="F134" t="str">
        <f t="shared" si="11"/>
        <v>merge (tv26)-[:HAS_A]-&gt;(c133)</v>
      </c>
      <c r="G134" t="s">
        <v>0</v>
      </c>
      <c r="H134" t="s">
        <v>7</v>
      </c>
      <c r="I134" t="s">
        <v>31</v>
      </c>
      <c r="J134" t="s">
        <v>263</v>
      </c>
      <c r="K134">
        <v>4</v>
      </c>
      <c r="L134" t="s">
        <v>104</v>
      </c>
      <c r="M134" t="s">
        <v>105</v>
      </c>
      <c r="N134" t="s">
        <v>149</v>
      </c>
      <c r="O134">
        <v>6</v>
      </c>
      <c r="P134">
        <v>12</v>
      </c>
      <c r="Q134" t="s">
        <v>104</v>
      </c>
      <c r="R134" t="s">
        <v>104</v>
      </c>
      <c r="S134" t="s">
        <v>104</v>
      </c>
      <c r="T134" t="s">
        <v>104</v>
      </c>
      <c r="U134" t="s">
        <v>104</v>
      </c>
      <c r="V134" t="s">
        <v>104</v>
      </c>
      <c r="W134" t="s">
        <v>138</v>
      </c>
      <c r="X134" t="s">
        <v>104</v>
      </c>
      <c r="Y134" t="s">
        <v>104</v>
      </c>
      <c r="Z134" t="s">
        <v>139</v>
      </c>
      <c r="AA134" t="s">
        <v>104</v>
      </c>
      <c r="AB134" t="s">
        <v>104</v>
      </c>
      <c r="AC134" t="s">
        <v>104</v>
      </c>
    </row>
    <row r="135" spans="1:29" x14ac:dyDescent="0.45">
      <c r="A135">
        <f>MATCH(I135,'TABLE-VIEW'!$E$2:$E$92,0)</f>
        <v>58</v>
      </c>
      <c r="B135">
        <v>134</v>
      </c>
      <c r="C135" t="str">
        <f t="shared" si="8"/>
        <v>merge (c134:column {name:'CultureID',ordinal_position:'3',is_nullable:'NO',data_type:'nchar',char_max_length:'6',numeric_precision:'NULL',date_time_precision:'NULL'})</v>
      </c>
      <c r="D135" t="str">
        <f t="shared" si="9"/>
        <v>match (tv58:table_view {name:'ProductModelProductDescriptionCulture'}),(c134:column {name:'CultureID'})</v>
      </c>
      <c r="E135" t="str">
        <f t="shared" si="10"/>
        <v>merge (c134)-[:PART_OF]-&gt;(tv58)</v>
      </c>
      <c r="F135" t="str">
        <f t="shared" si="11"/>
        <v>merge (tv58)-[:HAS_A]-&gt;(c134)</v>
      </c>
      <c r="G135" t="s">
        <v>0</v>
      </c>
      <c r="H135" t="s">
        <v>7</v>
      </c>
      <c r="I135" t="s">
        <v>65</v>
      </c>
      <c r="J135" t="s">
        <v>263</v>
      </c>
      <c r="K135">
        <v>3</v>
      </c>
      <c r="L135" t="s">
        <v>104</v>
      </c>
      <c r="M135" t="s">
        <v>105</v>
      </c>
      <c r="N135" t="s">
        <v>149</v>
      </c>
      <c r="O135">
        <v>6</v>
      </c>
      <c r="P135">
        <v>12</v>
      </c>
      <c r="Q135" t="s">
        <v>104</v>
      </c>
      <c r="R135" t="s">
        <v>104</v>
      </c>
      <c r="S135" t="s">
        <v>104</v>
      </c>
      <c r="T135" t="s">
        <v>104</v>
      </c>
      <c r="U135" t="s">
        <v>104</v>
      </c>
      <c r="V135" t="s">
        <v>104</v>
      </c>
      <c r="W135" t="s">
        <v>138</v>
      </c>
      <c r="X135" t="s">
        <v>104</v>
      </c>
      <c r="Y135" t="s">
        <v>104</v>
      </c>
      <c r="Z135" t="s">
        <v>139</v>
      </c>
      <c r="AA135" t="s">
        <v>104</v>
      </c>
      <c r="AB135" t="s">
        <v>104</v>
      </c>
      <c r="AC135" t="s">
        <v>104</v>
      </c>
    </row>
    <row r="136" spans="1:29" x14ac:dyDescent="0.45">
      <c r="A136">
        <f>MATCH(I136,'TABLE-VIEW'!$E$2:$E$92,0)</f>
        <v>79</v>
      </c>
      <c r="B136">
        <v>135</v>
      </c>
      <c r="C136" t="str">
        <f t="shared" si="8"/>
        <v>merge (c135:column {name:'CultureID',ordinal_position:'1',is_nullable:'NO',data_type:'nchar',char_max_length:'6',numeric_precision:'NULL',date_time_precision:'NULL'})</v>
      </c>
      <c r="D136" t="str">
        <f t="shared" si="9"/>
        <v>match (tv79:table_view {name:'Culture'}),(c135:column {name:'CultureID'})</v>
      </c>
      <c r="E136" t="str">
        <f t="shared" si="10"/>
        <v>merge (c135)-[:PART_OF]-&gt;(tv79)</v>
      </c>
      <c r="F136" t="str">
        <f t="shared" si="11"/>
        <v>merge (tv79)-[:HAS_A]-&gt;(c135)</v>
      </c>
      <c r="G136" t="s">
        <v>0</v>
      </c>
      <c r="H136" t="s">
        <v>7</v>
      </c>
      <c r="I136" t="s">
        <v>86</v>
      </c>
      <c r="J136" t="s">
        <v>263</v>
      </c>
      <c r="K136">
        <v>1</v>
      </c>
      <c r="L136" t="s">
        <v>104</v>
      </c>
      <c r="M136" t="s">
        <v>105</v>
      </c>
      <c r="N136" t="s">
        <v>149</v>
      </c>
      <c r="O136">
        <v>6</v>
      </c>
      <c r="P136">
        <v>12</v>
      </c>
      <c r="Q136" t="s">
        <v>104</v>
      </c>
      <c r="R136" t="s">
        <v>104</v>
      </c>
      <c r="S136" t="s">
        <v>104</v>
      </c>
      <c r="T136" t="s">
        <v>104</v>
      </c>
      <c r="U136" t="s">
        <v>104</v>
      </c>
      <c r="V136" t="s">
        <v>104</v>
      </c>
      <c r="W136" t="s">
        <v>138</v>
      </c>
      <c r="X136" t="s">
        <v>104</v>
      </c>
      <c r="Y136" t="s">
        <v>104</v>
      </c>
      <c r="Z136" t="s">
        <v>139</v>
      </c>
      <c r="AA136" t="s">
        <v>104</v>
      </c>
      <c r="AB136" t="s">
        <v>104</v>
      </c>
      <c r="AC136" t="s">
        <v>104</v>
      </c>
    </row>
    <row r="137" spans="1:29" x14ac:dyDescent="0.45">
      <c r="A137">
        <f>MATCH(I137,'TABLE-VIEW'!$E$2:$E$92,0)</f>
        <v>74</v>
      </c>
      <c r="B137">
        <v>136</v>
      </c>
      <c r="C137" t="str">
        <f t="shared" si="8"/>
        <v>merge (c136:column {name:'CurrencyCode',ordinal_position:'2',is_nullable:'NO',data_type:'nchar',char_max_length:'3',numeric_precision:'NULL',date_time_precision:'NULL'})</v>
      </c>
      <c r="D137" t="str">
        <f t="shared" si="9"/>
        <v>match (tv74:table_view {name:'CountryRegionCurrency'}),(c136:column {name:'CurrencyCode'})</v>
      </c>
      <c r="E137" t="str">
        <f t="shared" si="10"/>
        <v>merge (c136)-[:PART_OF]-&gt;(tv74)</v>
      </c>
      <c r="F137" t="str">
        <f t="shared" si="11"/>
        <v>merge (tv74)-[:HAS_A]-&gt;(c136)</v>
      </c>
      <c r="G137" t="s">
        <v>0</v>
      </c>
      <c r="H137" t="s">
        <v>4</v>
      </c>
      <c r="I137" t="s">
        <v>81</v>
      </c>
      <c r="J137" t="s">
        <v>392</v>
      </c>
      <c r="K137">
        <v>2</v>
      </c>
      <c r="L137" t="s">
        <v>104</v>
      </c>
      <c r="M137" t="s">
        <v>105</v>
      </c>
      <c r="N137" t="s">
        <v>149</v>
      </c>
      <c r="O137">
        <v>3</v>
      </c>
      <c r="P137">
        <v>6</v>
      </c>
      <c r="Q137" t="s">
        <v>104</v>
      </c>
      <c r="R137" t="s">
        <v>104</v>
      </c>
      <c r="S137" t="s">
        <v>104</v>
      </c>
      <c r="T137" t="s">
        <v>104</v>
      </c>
      <c r="U137" t="s">
        <v>104</v>
      </c>
      <c r="V137" t="s">
        <v>104</v>
      </c>
      <c r="W137" t="s">
        <v>138</v>
      </c>
      <c r="X137" t="s">
        <v>104</v>
      </c>
      <c r="Y137" t="s">
        <v>104</v>
      </c>
      <c r="Z137" t="s">
        <v>139</v>
      </c>
      <c r="AA137" t="s">
        <v>104</v>
      </c>
      <c r="AB137" t="s">
        <v>104</v>
      </c>
      <c r="AC137" t="s">
        <v>104</v>
      </c>
    </row>
    <row r="138" spans="1:29" x14ac:dyDescent="0.45">
      <c r="A138">
        <f>MATCH(I138,'TABLE-VIEW'!$E$2:$E$92,0)</f>
        <v>81</v>
      </c>
      <c r="B138">
        <v>137</v>
      </c>
      <c r="C138" t="str">
        <f t="shared" si="8"/>
        <v>merge (c137:column {name:'CurrencyCode',ordinal_position:'1',is_nullable:'NO',data_type:'nchar',char_max_length:'3',numeric_precision:'NULL',date_time_precision:'NULL'})</v>
      </c>
      <c r="D138" t="str">
        <f t="shared" si="9"/>
        <v>match (tv81:table_view {name:'Currency'}),(c137:column {name:'CurrencyCode'})</v>
      </c>
      <c r="E138" t="str">
        <f t="shared" si="10"/>
        <v>merge (c137)-[:PART_OF]-&gt;(tv81)</v>
      </c>
      <c r="F138" t="str">
        <f t="shared" si="11"/>
        <v>merge (tv81)-[:HAS_A]-&gt;(c137)</v>
      </c>
      <c r="G138" t="s">
        <v>0</v>
      </c>
      <c r="H138" t="s">
        <v>4</v>
      </c>
      <c r="I138" t="s">
        <v>88</v>
      </c>
      <c r="J138" t="s">
        <v>392</v>
      </c>
      <c r="K138">
        <v>1</v>
      </c>
      <c r="L138" t="s">
        <v>104</v>
      </c>
      <c r="M138" t="s">
        <v>105</v>
      </c>
      <c r="N138" t="s">
        <v>149</v>
      </c>
      <c r="O138">
        <v>3</v>
      </c>
      <c r="P138">
        <v>6</v>
      </c>
      <c r="Q138" t="s">
        <v>104</v>
      </c>
      <c r="R138" t="s">
        <v>104</v>
      </c>
      <c r="S138" t="s">
        <v>104</v>
      </c>
      <c r="T138" t="s">
        <v>104</v>
      </c>
      <c r="U138" t="s">
        <v>104</v>
      </c>
      <c r="V138" t="s">
        <v>104</v>
      </c>
      <c r="W138" t="s">
        <v>138</v>
      </c>
      <c r="X138" t="s">
        <v>104</v>
      </c>
      <c r="Y138" t="s">
        <v>104</v>
      </c>
      <c r="Z138" t="s">
        <v>139</v>
      </c>
      <c r="AA138" t="s">
        <v>104</v>
      </c>
      <c r="AB138" t="s">
        <v>104</v>
      </c>
      <c r="AC138" t="s">
        <v>104</v>
      </c>
    </row>
    <row r="139" spans="1:29" x14ac:dyDescent="0.45">
      <c r="A139">
        <f>MATCH(I139,'TABLE-VIEW'!$E$2:$E$92,0)</f>
        <v>83</v>
      </c>
      <c r="B139">
        <v>138</v>
      </c>
      <c r="C139" t="str">
        <f t="shared" si="8"/>
        <v>merge (c138:column {name:'CurrencyRateDate',ordinal_position:'2',is_nullable:'NO',data_type:'datetime',char_max_length:'NULL',numeric_precision:'NULL',date_time_precision:'3'})</v>
      </c>
      <c r="D139" t="str">
        <f t="shared" si="9"/>
        <v>match (tv83:table_view {name:'CurrencyRate'}),(c138:column {name:'CurrencyRateDate'})</v>
      </c>
      <c r="E139" t="str">
        <f t="shared" si="10"/>
        <v>merge (c138)-[:PART_OF]-&gt;(tv83)</v>
      </c>
      <c r="F139" t="str">
        <f t="shared" si="11"/>
        <v>merge (tv83)-[:HAS_A]-&gt;(c138)</v>
      </c>
      <c r="G139" t="s">
        <v>0</v>
      </c>
      <c r="H139" t="s">
        <v>4</v>
      </c>
      <c r="I139" t="s">
        <v>90</v>
      </c>
      <c r="J139" t="s">
        <v>426</v>
      </c>
      <c r="K139">
        <v>2</v>
      </c>
      <c r="L139" t="s">
        <v>104</v>
      </c>
      <c r="M139" t="s">
        <v>105</v>
      </c>
      <c r="N139" t="s">
        <v>108</v>
      </c>
      <c r="O139" t="s">
        <v>104</v>
      </c>
      <c r="P139" t="s">
        <v>104</v>
      </c>
      <c r="Q139" t="s">
        <v>104</v>
      </c>
      <c r="R139" t="s">
        <v>104</v>
      </c>
      <c r="S139" t="s">
        <v>104</v>
      </c>
      <c r="T139">
        <v>3</v>
      </c>
      <c r="U139" t="s">
        <v>104</v>
      </c>
      <c r="V139" t="s">
        <v>104</v>
      </c>
      <c r="W139" t="s">
        <v>104</v>
      </c>
      <c r="X139" t="s">
        <v>104</v>
      </c>
      <c r="Y139" t="s">
        <v>104</v>
      </c>
      <c r="Z139" t="s">
        <v>104</v>
      </c>
      <c r="AA139" t="s">
        <v>104</v>
      </c>
      <c r="AB139" t="s">
        <v>104</v>
      </c>
      <c r="AC139" t="s">
        <v>104</v>
      </c>
    </row>
    <row r="140" spans="1:29" x14ac:dyDescent="0.45">
      <c r="A140">
        <f>MATCH(I140,'TABLE-VIEW'!$E$2:$E$92,0)</f>
        <v>83</v>
      </c>
      <c r="B140">
        <v>139</v>
      </c>
      <c r="C140" t="str">
        <f t="shared" si="8"/>
        <v>merge (c139:column {name:'CurrencyRateID',ordinal_position:'1',is_nullable:'NO',data_type:'int',char_max_length:'NULL',numeric_precision:'10',date_time_precision:'NULL'})</v>
      </c>
      <c r="D140" t="str">
        <f t="shared" si="9"/>
        <v>match (tv83:table_view {name:'CurrencyRate'}),(c139:column {name:'CurrencyRateID'})</v>
      </c>
      <c r="E140" t="str">
        <f t="shared" si="10"/>
        <v>merge (c139)-[:PART_OF]-&gt;(tv83)</v>
      </c>
      <c r="F140" t="str">
        <f t="shared" si="11"/>
        <v>merge (tv83)-[:HAS_A]-&gt;(c139)</v>
      </c>
      <c r="G140" t="s">
        <v>0</v>
      </c>
      <c r="H140" t="s">
        <v>4</v>
      </c>
      <c r="I140" t="s">
        <v>90</v>
      </c>
      <c r="J140" t="s">
        <v>425</v>
      </c>
      <c r="K140">
        <v>1</v>
      </c>
      <c r="L140" t="s">
        <v>104</v>
      </c>
      <c r="M140" t="s">
        <v>105</v>
      </c>
      <c r="N140" t="s">
        <v>106</v>
      </c>
      <c r="O140" t="s">
        <v>104</v>
      </c>
      <c r="P140" t="s">
        <v>104</v>
      </c>
      <c r="Q140">
        <v>10</v>
      </c>
      <c r="R140">
        <v>10</v>
      </c>
      <c r="S140">
        <v>0</v>
      </c>
      <c r="T140" t="s">
        <v>104</v>
      </c>
      <c r="U140" t="s">
        <v>104</v>
      </c>
      <c r="V140" t="s">
        <v>104</v>
      </c>
      <c r="W140" t="s">
        <v>104</v>
      </c>
      <c r="X140" t="s">
        <v>104</v>
      </c>
      <c r="Y140" t="s">
        <v>104</v>
      </c>
      <c r="Z140" t="s">
        <v>104</v>
      </c>
      <c r="AA140" t="s">
        <v>104</v>
      </c>
      <c r="AB140" t="s">
        <v>104</v>
      </c>
      <c r="AC140" t="s">
        <v>104</v>
      </c>
    </row>
    <row r="141" spans="1:29" x14ac:dyDescent="0.45">
      <c r="A141">
        <f>MATCH(I141,'TABLE-VIEW'!$E$2:$E$92,0)</f>
        <v>90</v>
      </c>
      <c r="B141">
        <v>140</v>
      </c>
      <c r="C141" t="str">
        <f t="shared" si="8"/>
        <v>merge (c140:column {name:'CurrencyRateID',ordinal_position:'19',is_nullable:'YES',data_type:'int',char_max_length:'NULL',numeric_precision:'10',date_time_precision:'NULL'})</v>
      </c>
      <c r="D141" t="str">
        <f t="shared" si="9"/>
        <v>match (tv90:table_view {name:'SalesOrderHeader'}),(c140:column {name:'CurrencyRateID'})</v>
      </c>
      <c r="E141" t="str">
        <f t="shared" si="10"/>
        <v>merge (c140)-[:PART_OF]-&gt;(tv90)</v>
      </c>
      <c r="F141" t="str">
        <f t="shared" si="11"/>
        <v>merge (tv90)-[:HAS_A]-&gt;(c140)</v>
      </c>
      <c r="G141" t="s">
        <v>0</v>
      </c>
      <c r="H141" t="s">
        <v>4</v>
      </c>
      <c r="I141" t="s">
        <v>97</v>
      </c>
      <c r="J141" t="s">
        <v>425</v>
      </c>
      <c r="K141">
        <v>19</v>
      </c>
      <c r="L141" t="s">
        <v>104</v>
      </c>
      <c r="M141" t="s">
        <v>118</v>
      </c>
      <c r="N141" t="s">
        <v>106</v>
      </c>
      <c r="O141" t="s">
        <v>104</v>
      </c>
      <c r="P141" t="s">
        <v>104</v>
      </c>
      <c r="Q141">
        <v>10</v>
      </c>
      <c r="R141">
        <v>10</v>
      </c>
      <c r="S141">
        <v>0</v>
      </c>
      <c r="T141" t="s">
        <v>104</v>
      </c>
      <c r="U141" t="s">
        <v>104</v>
      </c>
      <c r="V141" t="s">
        <v>104</v>
      </c>
      <c r="W141" t="s">
        <v>104</v>
      </c>
      <c r="X141" t="s">
        <v>104</v>
      </c>
      <c r="Y141" t="s">
        <v>104</v>
      </c>
      <c r="Z141" t="s">
        <v>104</v>
      </c>
      <c r="AA141" t="s">
        <v>104</v>
      </c>
      <c r="AB141" t="s">
        <v>104</v>
      </c>
      <c r="AC141" t="s">
        <v>104</v>
      </c>
    </row>
    <row r="142" spans="1:29" x14ac:dyDescent="0.45">
      <c r="A142">
        <f>MATCH(I142,'TABLE-VIEW'!$E$2:$E$92,0)</f>
        <v>89</v>
      </c>
      <c r="B142">
        <v>141</v>
      </c>
      <c r="C142" t="str">
        <f t="shared" si="8"/>
        <v>merge (c141:column {name:'CurrentFlag',ordinal_position:'14',is_nullable:'NO',data_type:'bit',char_max_length:'NULL',numeric_precision:'NULL',date_time_precision:'NULL'})</v>
      </c>
      <c r="D142" t="str">
        <f t="shared" si="9"/>
        <v>match (tv89:table_view {name:'Employee'}),(c141:column {name:'CurrentFlag'})</v>
      </c>
      <c r="E142" t="str">
        <f t="shared" si="10"/>
        <v>merge (c141)-[:PART_OF]-&gt;(tv89)</v>
      </c>
      <c r="F142" t="str">
        <f t="shared" si="11"/>
        <v>merge (tv89)-[:HAS_A]-&gt;(c141)</v>
      </c>
      <c r="G142" t="s">
        <v>0</v>
      </c>
      <c r="H142" t="s">
        <v>1</v>
      </c>
      <c r="I142" t="s">
        <v>96</v>
      </c>
      <c r="J142" t="s">
        <v>456</v>
      </c>
      <c r="K142">
        <v>14</v>
      </c>
      <c r="L142" t="s">
        <v>195</v>
      </c>
      <c r="M142" t="s">
        <v>105</v>
      </c>
      <c r="N142" t="s">
        <v>152</v>
      </c>
      <c r="O142" t="s">
        <v>104</v>
      </c>
      <c r="P142" t="s">
        <v>104</v>
      </c>
      <c r="Q142" t="s">
        <v>104</v>
      </c>
      <c r="R142" t="s">
        <v>104</v>
      </c>
      <c r="S142" t="s">
        <v>104</v>
      </c>
      <c r="T142" t="s">
        <v>104</v>
      </c>
      <c r="U142" t="s">
        <v>104</v>
      </c>
      <c r="V142" t="s">
        <v>104</v>
      </c>
      <c r="W142" t="s">
        <v>104</v>
      </c>
      <c r="X142" t="s">
        <v>104</v>
      </c>
      <c r="Y142" t="s">
        <v>104</v>
      </c>
      <c r="Z142" t="s">
        <v>104</v>
      </c>
      <c r="AA142" t="s">
        <v>0</v>
      </c>
      <c r="AB142" t="s">
        <v>52</v>
      </c>
      <c r="AC142" t="s">
        <v>196</v>
      </c>
    </row>
    <row r="143" spans="1:29" x14ac:dyDescent="0.45">
      <c r="A143">
        <f>MATCH(I143,'TABLE-VIEW'!$E$2:$E$92,0)</f>
        <v>84</v>
      </c>
      <c r="B143">
        <v>142</v>
      </c>
      <c r="C143" t="str">
        <f t="shared" si="8"/>
        <v>merge (c142:column {name:'CustomerID',ordinal_position:'1',is_nullable:'NO',data_type:'int',char_max_length:'NULL',numeric_precision:'10',date_time_precision:'NULL'})</v>
      </c>
      <c r="D143" t="str">
        <f t="shared" si="9"/>
        <v>match (tv84:table_view {name:'Customer'}),(c142:column {name:'CustomerID'})</v>
      </c>
      <c r="E143" t="str">
        <f t="shared" si="10"/>
        <v>merge (c142)-[:PART_OF]-&gt;(tv84)</v>
      </c>
      <c r="F143" t="str">
        <f t="shared" si="11"/>
        <v>merge (tv84)-[:HAS_A]-&gt;(c142)</v>
      </c>
      <c r="G143" t="s">
        <v>0</v>
      </c>
      <c r="H143" t="s">
        <v>4</v>
      </c>
      <c r="I143" t="s">
        <v>91</v>
      </c>
      <c r="J143" t="s">
        <v>431</v>
      </c>
      <c r="K143">
        <v>1</v>
      </c>
      <c r="L143" t="s">
        <v>104</v>
      </c>
      <c r="M143" t="s">
        <v>105</v>
      </c>
      <c r="N143" t="s">
        <v>106</v>
      </c>
      <c r="O143" t="s">
        <v>104</v>
      </c>
      <c r="P143" t="s">
        <v>104</v>
      </c>
      <c r="Q143">
        <v>10</v>
      </c>
      <c r="R143">
        <v>10</v>
      </c>
      <c r="S143">
        <v>0</v>
      </c>
      <c r="T143" t="s">
        <v>104</v>
      </c>
      <c r="U143" t="s">
        <v>104</v>
      </c>
      <c r="V143" t="s">
        <v>104</v>
      </c>
      <c r="W143" t="s">
        <v>104</v>
      </c>
      <c r="X143" t="s">
        <v>104</v>
      </c>
      <c r="Y143" t="s">
        <v>104</v>
      </c>
      <c r="Z143" t="s">
        <v>104</v>
      </c>
      <c r="AA143" t="s">
        <v>104</v>
      </c>
      <c r="AB143" t="s">
        <v>104</v>
      </c>
      <c r="AC143" t="s">
        <v>104</v>
      </c>
    </row>
    <row r="144" spans="1:29" x14ac:dyDescent="0.45">
      <c r="A144">
        <f>MATCH(I144,'TABLE-VIEW'!$E$2:$E$92,0)</f>
        <v>90</v>
      </c>
      <c r="B144">
        <v>143</v>
      </c>
      <c r="C144" t="str">
        <f t="shared" si="8"/>
        <v>merge (c143:column {name:'CustomerID',ordinal_position:'11',is_nullable:'NO',data_type:'int',char_max_length:'NULL',numeric_precision:'10',date_time_precision:'NULL'})</v>
      </c>
      <c r="D144" t="str">
        <f t="shared" si="9"/>
        <v>match (tv90:table_view {name:'SalesOrderHeader'}),(c143:column {name:'CustomerID'})</v>
      </c>
      <c r="E144" t="str">
        <f t="shared" si="10"/>
        <v>merge (c143)-[:PART_OF]-&gt;(tv90)</v>
      </c>
      <c r="F144" t="str">
        <f t="shared" si="11"/>
        <v>merge (tv90)-[:HAS_A]-&gt;(c143)</v>
      </c>
      <c r="G144" t="s">
        <v>0</v>
      </c>
      <c r="H144" t="s">
        <v>4</v>
      </c>
      <c r="I144" t="s">
        <v>97</v>
      </c>
      <c r="J144" t="s">
        <v>431</v>
      </c>
      <c r="K144">
        <v>11</v>
      </c>
      <c r="L144" t="s">
        <v>104</v>
      </c>
      <c r="M144" t="s">
        <v>105</v>
      </c>
      <c r="N144" t="s">
        <v>106</v>
      </c>
      <c r="O144" t="s">
        <v>104</v>
      </c>
      <c r="P144" t="s">
        <v>104</v>
      </c>
      <c r="Q144">
        <v>10</v>
      </c>
      <c r="R144">
        <v>10</v>
      </c>
      <c r="S144">
        <v>0</v>
      </c>
      <c r="T144" t="s">
        <v>104</v>
      </c>
      <c r="U144" t="s">
        <v>104</v>
      </c>
      <c r="V144" t="s">
        <v>104</v>
      </c>
      <c r="W144" t="s">
        <v>104</v>
      </c>
      <c r="X144" t="s">
        <v>104</v>
      </c>
      <c r="Y144" t="s">
        <v>104</v>
      </c>
      <c r="Z144" t="s">
        <v>104</v>
      </c>
      <c r="AA144" t="s">
        <v>104</v>
      </c>
      <c r="AB144" t="s">
        <v>104</v>
      </c>
      <c r="AC144" t="s">
        <v>104</v>
      </c>
    </row>
    <row r="145" spans="1:29" x14ac:dyDescent="0.45">
      <c r="A145">
        <f>MATCH(I145,'TABLE-VIEW'!$E$2:$E$92,0)</f>
        <v>57</v>
      </c>
      <c r="B145">
        <v>144</v>
      </c>
      <c r="C145" t="str">
        <f t="shared" si="8"/>
        <v>merge (c144:column {name:'Database Version',ordinal_position:'2',is_nullable:'NO',data_type:'nvarchar',char_max_length:'25',numeric_precision:'NULL',date_time_precision:'NULL'})</v>
      </c>
      <c r="D145" t="str">
        <f t="shared" si="9"/>
        <v>match (tv57:table_view {name:'AWBuildVersion'}),(c144:column {name:'Database Version'})</v>
      </c>
      <c r="E145" t="str">
        <f t="shared" si="10"/>
        <v>merge (c144)-[:PART_OF]-&gt;(tv57)</v>
      </c>
      <c r="F145" t="str">
        <f t="shared" si="11"/>
        <v>merge (tv57)-[:HAS_A]-&gt;(c144)</v>
      </c>
      <c r="G145" t="s">
        <v>0</v>
      </c>
      <c r="H145" t="s">
        <v>52</v>
      </c>
      <c r="I145" t="s">
        <v>64</v>
      </c>
      <c r="J145" t="s">
        <v>352</v>
      </c>
      <c r="K145">
        <v>2</v>
      </c>
      <c r="L145" t="s">
        <v>104</v>
      </c>
      <c r="M145" t="s">
        <v>105</v>
      </c>
      <c r="N145" t="s">
        <v>137</v>
      </c>
      <c r="O145">
        <v>25</v>
      </c>
      <c r="P145">
        <v>50</v>
      </c>
      <c r="Q145" t="s">
        <v>104</v>
      </c>
      <c r="R145" t="s">
        <v>104</v>
      </c>
      <c r="S145" t="s">
        <v>104</v>
      </c>
      <c r="T145" t="s">
        <v>104</v>
      </c>
      <c r="U145" t="s">
        <v>104</v>
      </c>
      <c r="V145" t="s">
        <v>104</v>
      </c>
      <c r="W145" t="s">
        <v>138</v>
      </c>
      <c r="X145" t="s">
        <v>104</v>
      </c>
      <c r="Y145" t="s">
        <v>104</v>
      </c>
      <c r="Z145" t="s">
        <v>139</v>
      </c>
      <c r="AA145" t="s">
        <v>104</v>
      </c>
      <c r="AB145" t="s">
        <v>104</v>
      </c>
      <c r="AC145" t="s">
        <v>104</v>
      </c>
    </row>
    <row r="146" spans="1:29" x14ac:dyDescent="0.45">
      <c r="A146">
        <f>MATCH(I146,'TABLE-VIEW'!$E$2:$E$92,0)</f>
        <v>46</v>
      </c>
      <c r="B146">
        <v>145</v>
      </c>
      <c r="C146" t="str">
        <f t="shared" si="8"/>
        <v>merge (c145:column {name:'DatabaseLogID',ordinal_position:'1',is_nullable:'NO',data_type:'int',char_max_length:'NULL',numeric_precision:'10',date_time_precision:'NULL'})</v>
      </c>
      <c r="D146" t="str">
        <f t="shared" si="9"/>
        <v>match (tv46:table_view {name:'DatabaseLog'}),(c145:column {name:'DatabaseLogID'})</v>
      </c>
      <c r="E146" t="str">
        <f t="shared" si="10"/>
        <v>merge (c145)-[:PART_OF]-&gt;(tv46)</v>
      </c>
      <c r="F146" t="str">
        <f t="shared" si="11"/>
        <v>merge (tv46)-[:HAS_A]-&gt;(c145)</v>
      </c>
      <c r="G146" t="s">
        <v>0</v>
      </c>
      <c r="H146" t="s">
        <v>52</v>
      </c>
      <c r="I146" t="s">
        <v>53</v>
      </c>
      <c r="J146" t="s">
        <v>321</v>
      </c>
      <c r="K146">
        <v>1</v>
      </c>
      <c r="L146" t="s">
        <v>104</v>
      </c>
      <c r="M146" t="s">
        <v>105</v>
      </c>
      <c r="N146" t="s">
        <v>106</v>
      </c>
      <c r="O146" t="s">
        <v>104</v>
      </c>
      <c r="P146" t="s">
        <v>104</v>
      </c>
      <c r="Q146">
        <v>10</v>
      </c>
      <c r="R146">
        <v>10</v>
      </c>
      <c r="S146">
        <v>0</v>
      </c>
      <c r="T146" t="s">
        <v>104</v>
      </c>
      <c r="U146" t="s">
        <v>104</v>
      </c>
      <c r="V146" t="s">
        <v>104</v>
      </c>
      <c r="W146" t="s">
        <v>104</v>
      </c>
      <c r="X146" t="s">
        <v>104</v>
      </c>
      <c r="Y146" t="s">
        <v>104</v>
      </c>
      <c r="Z146" t="s">
        <v>104</v>
      </c>
      <c r="AA146" t="s">
        <v>104</v>
      </c>
      <c r="AB146" t="s">
        <v>104</v>
      </c>
      <c r="AC146" t="s">
        <v>104</v>
      </c>
    </row>
    <row r="147" spans="1:29" x14ac:dyDescent="0.45">
      <c r="A147">
        <f>MATCH(I147,'TABLE-VIEW'!$E$2:$E$92,0)</f>
        <v>46</v>
      </c>
      <c r="B147">
        <v>146</v>
      </c>
      <c r="C147" t="str">
        <f t="shared" si="8"/>
        <v>merge (c146:column {name:'DatabaseUser',ordinal_position:'3',is_nullable:'NO',data_type:'nvarchar',char_max_length:'128',numeric_precision:'NULL',date_time_precision:'NULL'})</v>
      </c>
      <c r="D147" t="str">
        <f t="shared" si="9"/>
        <v>match (tv46:table_view {name:'DatabaseLog'}),(c146:column {name:'DatabaseUser'})</v>
      </c>
      <c r="E147" t="str">
        <f t="shared" si="10"/>
        <v>merge (c146)-[:PART_OF]-&gt;(tv46)</v>
      </c>
      <c r="F147" t="str">
        <f t="shared" si="11"/>
        <v>merge (tv46)-[:HAS_A]-&gt;(c146)</v>
      </c>
      <c r="G147" t="s">
        <v>0</v>
      </c>
      <c r="H147" t="s">
        <v>52</v>
      </c>
      <c r="I147" t="s">
        <v>53</v>
      </c>
      <c r="J147" t="s">
        <v>323</v>
      </c>
      <c r="K147">
        <v>3</v>
      </c>
      <c r="L147" t="s">
        <v>104</v>
      </c>
      <c r="M147" t="s">
        <v>105</v>
      </c>
      <c r="N147" t="s">
        <v>137</v>
      </c>
      <c r="O147">
        <v>128</v>
      </c>
      <c r="P147">
        <v>256</v>
      </c>
      <c r="Q147" t="s">
        <v>104</v>
      </c>
      <c r="R147" t="s">
        <v>104</v>
      </c>
      <c r="S147" t="s">
        <v>104</v>
      </c>
      <c r="T147" t="s">
        <v>104</v>
      </c>
      <c r="U147" t="s">
        <v>104</v>
      </c>
      <c r="V147" t="s">
        <v>104</v>
      </c>
      <c r="W147" t="s">
        <v>138</v>
      </c>
      <c r="X147" t="s">
        <v>104</v>
      </c>
      <c r="Y147" t="s">
        <v>104</v>
      </c>
      <c r="Z147" t="s">
        <v>139</v>
      </c>
      <c r="AA147" t="s">
        <v>104</v>
      </c>
      <c r="AB147" t="s">
        <v>104</v>
      </c>
      <c r="AC147" t="s">
        <v>104</v>
      </c>
    </row>
    <row r="148" spans="1:29" x14ac:dyDescent="0.45">
      <c r="A148">
        <f>MATCH(I148,'TABLE-VIEW'!$E$2:$E$92,0)</f>
        <v>44</v>
      </c>
      <c r="B148">
        <v>147</v>
      </c>
      <c r="C148" t="str">
        <f t="shared" si="8"/>
        <v>merge (c147:column {name:'DateCreated',ordinal_position:'5',is_nullable:'NO',data_type:'datetime',char_max_length:'NULL',numeric_precision:'NULL',date_time_precision:'3'})</v>
      </c>
      <c r="D148" t="str">
        <f t="shared" si="9"/>
        <v>match (tv44:table_view {name:'ShoppingCartItem'}),(c147:column {name:'DateCreated'})</v>
      </c>
      <c r="E148" t="str">
        <f t="shared" si="10"/>
        <v>merge (c147)-[:PART_OF]-&gt;(tv44)</v>
      </c>
      <c r="F148" t="str">
        <f t="shared" si="11"/>
        <v>merge (tv44)-[:HAS_A]-&gt;(c147)</v>
      </c>
      <c r="G148" t="s">
        <v>0</v>
      </c>
      <c r="H148" t="s">
        <v>4</v>
      </c>
      <c r="I148" t="s">
        <v>50</v>
      </c>
      <c r="J148" t="s">
        <v>318</v>
      </c>
      <c r="K148">
        <v>5</v>
      </c>
      <c r="L148" t="s">
        <v>114</v>
      </c>
      <c r="M148" t="s">
        <v>105</v>
      </c>
      <c r="N148" t="s">
        <v>108</v>
      </c>
      <c r="O148" t="s">
        <v>104</v>
      </c>
      <c r="P148" t="s">
        <v>104</v>
      </c>
      <c r="Q148" t="s">
        <v>104</v>
      </c>
      <c r="R148" t="s">
        <v>104</v>
      </c>
      <c r="S148" t="s">
        <v>104</v>
      </c>
      <c r="T148">
        <v>3</v>
      </c>
      <c r="U148" t="s">
        <v>104</v>
      </c>
      <c r="V148" t="s">
        <v>104</v>
      </c>
      <c r="W148" t="s">
        <v>104</v>
      </c>
      <c r="X148" t="s">
        <v>104</v>
      </c>
      <c r="Y148" t="s">
        <v>104</v>
      </c>
      <c r="Z148" t="s">
        <v>104</v>
      </c>
      <c r="AA148" t="s">
        <v>104</v>
      </c>
      <c r="AB148" t="s">
        <v>104</v>
      </c>
      <c r="AC148" t="s">
        <v>104</v>
      </c>
    </row>
    <row r="149" spans="1:29" x14ac:dyDescent="0.45">
      <c r="A149">
        <f>MATCH(I149,'TABLE-VIEW'!$E$2:$E$92,0)</f>
        <v>22</v>
      </c>
      <c r="B149">
        <v>148</v>
      </c>
      <c r="C149" t="str">
        <f t="shared" si="8"/>
        <v>merge (c148:column {name:'DateFirstPurchase',ordinal_position:'3',is_nullable:'YES',data_type:'datetime',char_max_length:'NULL',numeric_precision:'NULL',date_time_precision:'3'})</v>
      </c>
      <c r="D149" t="str">
        <f t="shared" si="9"/>
        <v>match (tv22:table_view {name:'vPersonDemographics'}),(c148:column {name:'DateFirstPurchase'})</v>
      </c>
      <c r="E149" t="str">
        <f t="shared" si="10"/>
        <v>merge (c148)-[:PART_OF]-&gt;(tv22)</v>
      </c>
      <c r="F149" t="str">
        <f t="shared" si="11"/>
        <v>merge (tv22)-[:HAS_A]-&gt;(c148)</v>
      </c>
      <c r="G149" t="s">
        <v>0</v>
      </c>
      <c r="H149" t="s">
        <v>4</v>
      </c>
      <c r="I149" t="s">
        <v>27</v>
      </c>
      <c r="J149" t="s">
        <v>217</v>
      </c>
      <c r="K149">
        <v>3</v>
      </c>
      <c r="L149" t="s">
        <v>104</v>
      </c>
      <c r="M149" t="s">
        <v>118</v>
      </c>
      <c r="N149" t="s">
        <v>108</v>
      </c>
      <c r="O149" t="s">
        <v>104</v>
      </c>
      <c r="P149" t="s">
        <v>104</v>
      </c>
      <c r="Q149" t="s">
        <v>104</v>
      </c>
      <c r="R149" t="s">
        <v>104</v>
      </c>
      <c r="S149" t="s">
        <v>104</v>
      </c>
      <c r="T149">
        <v>3</v>
      </c>
      <c r="U149" t="s">
        <v>104</v>
      </c>
      <c r="V149" t="s">
        <v>104</v>
      </c>
      <c r="W149" t="s">
        <v>104</v>
      </c>
      <c r="X149" t="s">
        <v>104</v>
      </c>
      <c r="Y149" t="s">
        <v>104</v>
      </c>
      <c r="Z149" t="s">
        <v>104</v>
      </c>
      <c r="AA149" t="s">
        <v>104</v>
      </c>
      <c r="AB149" t="s">
        <v>104</v>
      </c>
      <c r="AC149" t="s">
        <v>104</v>
      </c>
    </row>
    <row r="150" spans="1:29" x14ac:dyDescent="0.45">
      <c r="A150">
        <f>MATCH(I150,'TABLE-VIEW'!$E$2:$E$92,0)</f>
        <v>21</v>
      </c>
      <c r="B150">
        <v>149</v>
      </c>
      <c r="C150" t="str">
        <f t="shared" si="8"/>
        <v>merge (c149:column {name:'DaysToManufacture',ordinal_position:'15',is_nullable:'NO',data_type:'int',char_max_length:'NULL',numeric_precision:'10',date_time_precision:'NULL'})</v>
      </c>
      <c r="D150" t="str">
        <f t="shared" si="9"/>
        <v>match (tv21:table_view {name:'Product'}),(c149:column {name:'DaysToManufacture'})</v>
      </c>
      <c r="E150" t="str">
        <f t="shared" si="10"/>
        <v>merge (c149)-[:PART_OF]-&gt;(tv21)</v>
      </c>
      <c r="F150" t="str">
        <f t="shared" si="11"/>
        <v>merge (tv21)-[:HAS_A]-&gt;(c149)</v>
      </c>
      <c r="G150" t="s">
        <v>0</v>
      </c>
      <c r="H150" t="s">
        <v>7</v>
      </c>
      <c r="I150" t="s">
        <v>26</v>
      </c>
      <c r="J150" t="s">
        <v>207</v>
      </c>
      <c r="K150">
        <v>15</v>
      </c>
      <c r="L150" t="s">
        <v>104</v>
      </c>
      <c r="M150" t="s">
        <v>105</v>
      </c>
      <c r="N150" t="s">
        <v>106</v>
      </c>
      <c r="O150" t="s">
        <v>104</v>
      </c>
      <c r="P150" t="s">
        <v>104</v>
      </c>
      <c r="Q150">
        <v>10</v>
      </c>
      <c r="R150">
        <v>10</v>
      </c>
      <c r="S150">
        <v>0</v>
      </c>
      <c r="T150" t="s">
        <v>104</v>
      </c>
      <c r="U150" t="s">
        <v>104</v>
      </c>
      <c r="V150" t="s">
        <v>104</v>
      </c>
      <c r="W150" t="s">
        <v>104</v>
      </c>
      <c r="X150" t="s">
        <v>104</v>
      </c>
      <c r="Y150" t="s">
        <v>104</v>
      </c>
      <c r="Z150" t="s">
        <v>104</v>
      </c>
      <c r="AA150" t="s">
        <v>104</v>
      </c>
      <c r="AB150" t="s">
        <v>104</v>
      </c>
      <c r="AC150" t="s">
        <v>104</v>
      </c>
    </row>
    <row r="151" spans="1:29" x14ac:dyDescent="0.45">
      <c r="A151">
        <f>MATCH(I151,'TABLE-VIEW'!$E$2:$E$92,0)</f>
        <v>9</v>
      </c>
      <c r="B151">
        <v>150</v>
      </c>
      <c r="C151" t="str">
        <f t="shared" si="8"/>
        <v>merge (c150:column {name:'Demographics',ordinal_position:'11',is_nullable:'YES',data_type:'xml',char_max_length:'-1',numeric_precision:'NULL',date_time_precision:'NULL'})</v>
      </c>
      <c r="D151" t="str">
        <f t="shared" si="9"/>
        <v>match (tv9:table_view {name:'Person'}),(c150:column {name:'Demographics'})</v>
      </c>
      <c r="E151" t="str">
        <f t="shared" si="10"/>
        <v>merge (c150)-[:PART_OF]-&gt;(tv9)</v>
      </c>
      <c r="F151" t="str">
        <f t="shared" si="11"/>
        <v>merge (tv9)-[:HAS_A]-&gt;(c150)</v>
      </c>
      <c r="G151" t="s">
        <v>0</v>
      </c>
      <c r="H151" t="s">
        <v>11</v>
      </c>
      <c r="I151" t="s">
        <v>11</v>
      </c>
      <c r="J151" t="s">
        <v>160</v>
      </c>
      <c r="K151">
        <v>11</v>
      </c>
      <c r="L151" t="s">
        <v>104</v>
      </c>
      <c r="M151" t="s">
        <v>118</v>
      </c>
      <c r="N151" t="s">
        <v>131</v>
      </c>
      <c r="O151">
        <v>-1</v>
      </c>
      <c r="P151">
        <v>-1</v>
      </c>
      <c r="Q151" t="s">
        <v>104</v>
      </c>
      <c r="R151" t="s">
        <v>104</v>
      </c>
      <c r="S151" t="s">
        <v>104</v>
      </c>
      <c r="T151" t="s">
        <v>104</v>
      </c>
      <c r="U151" t="s">
        <v>104</v>
      </c>
      <c r="V151" t="s">
        <v>104</v>
      </c>
      <c r="W151" t="s">
        <v>104</v>
      </c>
      <c r="X151" t="s">
        <v>104</v>
      </c>
      <c r="Y151" t="s">
        <v>104</v>
      </c>
      <c r="Z151" t="s">
        <v>104</v>
      </c>
      <c r="AA151" t="s">
        <v>104</v>
      </c>
      <c r="AB151" t="s">
        <v>104</v>
      </c>
      <c r="AC151" t="s">
        <v>104</v>
      </c>
    </row>
    <row r="152" spans="1:29" x14ac:dyDescent="0.45">
      <c r="A152">
        <f>MATCH(I152,'TABLE-VIEW'!$E$2:$E$92,0)</f>
        <v>20</v>
      </c>
      <c r="B152">
        <v>151</v>
      </c>
      <c r="C152" t="str">
        <f t="shared" si="8"/>
        <v>merge (c151:column {name:'Demographics',ordinal_position:'18',is_nullable:'YES',data_type:'xml',char_max_length:'-1',numeric_precision:'NULL',date_time_precision:'NULL'})</v>
      </c>
      <c r="D152" t="str">
        <f t="shared" si="9"/>
        <v>match (tv20:table_view {name:'vIndividualCustomer'}),(c151:column {name:'Demographics'})</v>
      </c>
      <c r="E152" t="str">
        <f t="shared" si="10"/>
        <v>merge (c151)-[:PART_OF]-&gt;(tv20)</v>
      </c>
      <c r="F152" t="str">
        <f t="shared" si="11"/>
        <v>merge (tv20)-[:HAS_A]-&gt;(c151)</v>
      </c>
      <c r="G152" t="s">
        <v>0</v>
      </c>
      <c r="H152" t="s">
        <v>4</v>
      </c>
      <c r="I152" t="s">
        <v>25</v>
      </c>
      <c r="J152" t="s">
        <v>160</v>
      </c>
      <c r="K152">
        <v>18</v>
      </c>
      <c r="L152" t="s">
        <v>104</v>
      </c>
      <c r="M152" t="s">
        <v>118</v>
      </c>
      <c r="N152" t="s">
        <v>131</v>
      </c>
      <c r="O152">
        <v>-1</v>
      </c>
      <c r="P152">
        <v>-1</v>
      </c>
      <c r="Q152" t="s">
        <v>104</v>
      </c>
      <c r="R152" t="s">
        <v>104</v>
      </c>
      <c r="S152" t="s">
        <v>104</v>
      </c>
      <c r="T152" t="s">
        <v>104</v>
      </c>
      <c r="U152" t="s">
        <v>104</v>
      </c>
      <c r="V152" t="s">
        <v>104</v>
      </c>
      <c r="W152" t="s">
        <v>104</v>
      </c>
      <c r="X152" t="s">
        <v>104</v>
      </c>
      <c r="Y152" t="s">
        <v>104</v>
      </c>
      <c r="Z152" t="s">
        <v>104</v>
      </c>
      <c r="AA152" t="s">
        <v>104</v>
      </c>
      <c r="AB152" t="s">
        <v>104</v>
      </c>
      <c r="AC152" t="s">
        <v>104</v>
      </c>
    </row>
    <row r="153" spans="1:29" x14ac:dyDescent="0.45">
      <c r="A153">
        <f>MATCH(I153,'TABLE-VIEW'!$E$2:$E$92,0)</f>
        <v>60</v>
      </c>
      <c r="B153">
        <v>152</v>
      </c>
      <c r="C153" t="str">
        <f t="shared" si="8"/>
        <v>merge (c152:column {name:'Demographics',ordinal_position:'4',is_nullable:'YES',data_type:'xml',char_max_length:'-1',numeric_precision:'NULL',date_time_precision:'NULL'})</v>
      </c>
      <c r="D153" t="str">
        <f t="shared" si="9"/>
        <v>match (tv60:table_view {name:'Store'}),(c152:column {name:'Demographics'})</v>
      </c>
      <c r="E153" t="str">
        <f t="shared" si="10"/>
        <v>merge (c152)-[:PART_OF]-&gt;(tv60)</v>
      </c>
      <c r="F153" t="str">
        <f t="shared" si="11"/>
        <v>merge (tv60)-[:HAS_A]-&gt;(c152)</v>
      </c>
      <c r="G153" t="s">
        <v>0</v>
      </c>
      <c r="H153" t="s">
        <v>4</v>
      </c>
      <c r="I153" t="s">
        <v>67</v>
      </c>
      <c r="J153" t="s">
        <v>160</v>
      </c>
      <c r="K153">
        <v>4</v>
      </c>
      <c r="L153" t="s">
        <v>104</v>
      </c>
      <c r="M153" t="s">
        <v>118</v>
      </c>
      <c r="N153" t="s">
        <v>131</v>
      </c>
      <c r="O153">
        <v>-1</v>
      </c>
      <c r="P153">
        <v>-1</v>
      </c>
      <c r="Q153" t="s">
        <v>104</v>
      </c>
      <c r="R153" t="s">
        <v>104</v>
      </c>
      <c r="S153" t="s">
        <v>104</v>
      </c>
      <c r="T153" t="s">
        <v>104</v>
      </c>
      <c r="U153" t="s">
        <v>104</v>
      </c>
      <c r="V153" t="s">
        <v>104</v>
      </c>
      <c r="W153" t="s">
        <v>104</v>
      </c>
      <c r="X153" t="s">
        <v>104</v>
      </c>
      <c r="Y153" t="s">
        <v>104</v>
      </c>
      <c r="Z153" t="s">
        <v>104</v>
      </c>
      <c r="AA153" t="s">
        <v>104</v>
      </c>
      <c r="AB153" t="s">
        <v>104</v>
      </c>
      <c r="AC153" t="s">
        <v>104</v>
      </c>
    </row>
    <row r="154" spans="1:29" x14ac:dyDescent="0.45">
      <c r="A154">
        <f>MATCH(I154,'TABLE-VIEW'!$E$2:$E$92,0)</f>
        <v>17</v>
      </c>
      <c r="B154">
        <v>153</v>
      </c>
      <c r="C154" t="str">
        <f t="shared" si="8"/>
        <v>merge (c153:column {name:'Department',ordinal_position:'8',is_nullable:'NO',data_type:'nvarchar',char_max_length:'50',numeric_precision:'NULL',date_time_precision:'NULL'})</v>
      </c>
      <c r="D154" t="str">
        <f t="shared" si="9"/>
        <v>match (tv17:table_view {name:'vEmployeeDepartment'}),(c153:column {name:'Department'})</v>
      </c>
      <c r="E154" t="str">
        <f t="shared" si="10"/>
        <v>merge (c153)-[:PART_OF]-&gt;(tv17)</v>
      </c>
      <c r="F154" t="str">
        <f t="shared" si="11"/>
        <v>merge (tv17)-[:HAS_A]-&gt;(c153)</v>
      </c>
      <c r="G154" t="s">
        <v>0</v>
      </c>
      <c r="H154" t="s">
        <v>1</v>
      </c>
      <c r="I154" t="s">
        <v>22</v>
      </c>
      <c r="J154" t="s">
        <v>92</v>
      </c>
      <c r="K154">
        <v>8</v>
      </c>
      <c r="L154" t="s">
        <v>104</v>
      </c>
      <c r="M154" t="s">
        <v>105</v>
      </c>
      <c r="N154" t="s">
        <v>137</v>
      </c>
      <c r="O154">
        <v>50</v>
      </c>
      <c r="P154">
        <v>100</v>
      </c>
      <c r="Q154" t="s">
        <v>104</v>
      </c>
      <c r="R154" t="s">
        <v>104</v>
      </c>
      <c r="S154" t="s">
        <v>104</v>
      </c>
      <c r="T154" t="s">
        <v>104</v>
      </c>
      <c r="U154" t="s">
        <v>104</v>
      </c>
      <c r="V154" t="s">
        <v>104</v>
      </c>
      <c r="W154" t="s">
        <v>138</v>
      </c>
      <c r="X154" t="s">
        <v>104</v>
      </c>
      <c r="Y154" t="s">
        <v>104</v>
      </c>
      <c r="Z154" t="s">
        <v>139</v>
      </c>
      <c r="AA154" t="s">
        <v>0</v>
      </c>
      <c r="AB154" t="s">
        <v>52</v>
      </c>
      <c r="AC154" t="s">
        <v>136</v>
      </c>
    </row>
    <row r="155" spans="1:29" x14ac:dyDescent="0.45">
      <c r="A155">
        <f>MATCH(I155,'TABLE-VIEW'!$E$2:$E$92,0)</f>
        <v>19</v>
      </c>
      <c r="B155">
        <v>154</v>
      </c>
      <c r="C155" t="str">
        <f t="shared" si="8"/>
        <v>merge (c154:column {name:'Department',ordinal_position:'8',is_nullable:'NO',data_type:'nvarchar',char_max_length:'50',numeric_precision:'NULL',date_time_precision:'NULL'})</v>
      </c>
      <c r="D155" t="str">
        <f t="shared" si="9"/>
        <v>match (tv19:table_view {name:'vEmployeeDepartmentHistory'}),(c154:column {name:'Department'})</v>
      </c>
      <c r="E155" t="str">
        <f t="shared" si="10"/>
        <v>merge (c154)-[:PART_OF]-&gt;(tv19)</v>
      </c>
      <c r="F155" t="str">
        <f t="shared" si="11"/>
        <v>merge (tv19)-[:HAS_A]-&gt;(c154)</v>
      </c>
      <c r="G155" t="s">
        <v>0</v>
      </c>
      <c r="H155" t="s">
        <v>1</v>
      </c>
      <c r="I155" t="s">
        <v>24</v>
      </c>
      <c r="J155" t="s">
        <v>92</v>
      </c>
      <c r="K155">
        <v>8</v>
      </c>
      <c r="L155" t="s">
        <v>104</v>
      </c>
      <c r="M155" t="s">
        <v>105</v>
      </c>
      <c r="N155" t="s">
        <v>137</v>
      </c>
      <c r="O155">
        <v>50</v>
      </c>
      <c r="P155">
        <v>100</v>
      </c>
      <c r="Q155" t="s">
        <v>104</v>
      </c>
      <c r="R155" t="s">
        <v>104</v>
      </c>
      <c r="S155" t="s">
        <v>104</v>
      </c>
      <c r="T155" t="s">
        <v>104</v>
      </c>
      <c r="U155" t="s">
        <v>104</v>
      </c>
      <c r="V155" t="s">
        <v>104</v>
      </c>
      <c r="W155" t="s">
        <v>138</v>
      </c>
      <c r="X155" t="s">
        <v>104</v>
      </c>
      <c r="Y155" t="s">
        <v>104</v>
      </c>
      <c r="Z155" t="s">
        <v>139</v>
      </c>
      <c r="AA155" t="s">
        <v>0</v>
      </c>
      <c r="AB155" t="s">
        <v>52</v>
      </c>
      <c r="AC155" t="s">
        <v>136</v>
      </c>
    </row>
    <row r="156" spans="1:29" x14ac:dyDescent="0.45">
      <c r="A156">
        <f>MATCH(I156,'TABLE-VIEW'!$E$2:$E$92,0)</f>
        <v>85</v>
      </c>
      <c r="B156">
        <v>155</v>
      </c>
      <c r="C156" t="str">
        <f t="shared" si="8"/>
        <v>merge (c155:column {name:'DepartmentID',ordinal_position:'1',is_nullable:'NO',data_type:'smallint',char_max_length:'NULL',numeric_precision:'5',date_time_precision:'NULL'})</v>
      </c>
      <c r="D156" t="str">
        <f t="shared" si="9"/>
        <v>match (tv85:table_view {name:'Department'}),(c155:column {name:'DepartmentID'})</v>
      </c>
      <c r="E156" t="str">
        <f t="shared" si="10"/>
        <v>merge (c155)-[:PART_OF]-&gt;(tv85)</v>
      </c>
      <c r="F156" t="str">
        <f t="shared" si="11"/>
        <v>merge (tv85)-[:HAS_A]-&gt;(c155)</v>
      </c>
      <c r="G156" t="s">
        <v>0</v>
      </c>
      <c r="H156" t="s">
        <v>1</v>
      </c>
      <c r="I156" t="s">
        <v>92</v>
      </c>
      <c r="J156" t="s">
        <v>433</v>
      </c>
      <c r="K156">
        <v>1</v>
      </c>
      <c r="L156" t="s">
        <v>104</v>
      </c>
      <c r="M156" t="s">
        <v>105</v>
      </c>
      <c r="N156" t="s">
        <v>135</v>
      </c>
      <c r="O156" t="s">
        <v>104</v>
      </c>
      <c r="P156" t="s">
        <v>104</v>
      </c>
      <c r="Q156">
        <v>5</v>
      </c>
      <c r="R156">
        <v>10</v>
      </c>
      <c r="S156">
        <v>0</v>
      </c>
      <c r="T156" t="s">
        <v>104</v>
      </c>
      <c r="U156" t="s">
        <v>104</v>
      </c>
      <c r="V156" t="s">
        <v>104</v>
      </c>
      <c r="W156" t="s">
        <v>104</v>
      </c>
      <c r="X156" t="s">
        <v>104</v>
      </c>
      <c r="Y156" t="s">
        <v>104</v>
      </c>
      <c r="Z156" t="s">
        <v>104</v>
      </c>
      <c r="AA156" t="s">
        <v>104</v>
      </c>
      <c r="AB156" t="s">
        <v>104</v>
      </c>
      <c r="AC156" t="s">
        <v>104</v>
      </c>
    </row>
    <row r="157" spans="1:29" x14ac:dyDescent="0.45">
      <c r="A157">
        <f>MATCH(I157,'TABLE-VIEW'!$E$2:$E$92,0)</f>
        <v>91</v>
      </c>
      <c r="B157">
        <v>156</v>
      </c>
      <c r="C157" t="str">
        <f t="shared" si="8"/>
        <v>merge (c156:column {name:'DepartmentID',ordinal_position:'2',is_nullable:'NO',data_type:'smallint',char_max_length:'NULL',numeric_precision:'5',date_time_precision:'NULL'})</v>
      </c>
      <c r="D157" t="str">
        <f t="shared" si="9"/>
        <v>match (tv91:table_view {name:'EmployeeDepartmentHistory'}),(c156:column {name:'DepartmentID'})</v>
      </c>
      <c r="E157" t="str">
        <f t="shared" si="10"/>
        <v>merge (c156)-[:PART_OF]-&gt;(tv91)</v>
      </c>
      <c r="F157" t="str">
        <f t="shared" si="11"/>
        <v>merge (tv91)-[:HAS_A]-&gt;(c156)</v>
      </c>
      <c r="G157" t="s">
        <v>0</v>
      </c>
      <c r="H157" t="s">
        <v>1</v>
      </c>
      <c r="I157" t="s">
        <v>98</v>
      </c>
      <c r="J157" t="s">
        <v>433</v>
      </c>
      <c r="K157">
        <v>2</v>
      </c>
      <c r="L157" t="s">
        <v>104</v>
      </c>
      <c r="M157" t="s">
        <v>105</v>
      </c>
      <c r="N157" t="s">
        <v>135</v>
      </c>
      <c r="O157" t="s">
        <v>104</v>
      </c>
      <c r="P157" t="s">
        <v>104</v>
      </c>
      <c r="Q157">
        <v>5</v>
      </c>
      <c r="R157">
        <v>10</v>
      </c>
      <c r="S157">
        <v>0</v>
      </c>
      <c r="T157" t="s">
        <v>104</v>
      </c>
      <c r="U157" t="s">
        <v>104</v>
      </c>
      <c r="V157" t="s">
        <v>104</v>
      </c>
      <c r="W157" t="s">
        <v>104</v>
      </c>
      <c r="X157" t="s">
        <v>104</v>
      </c>
      <c r="Y157" t="s">
        <v>104</v>
      </c>
      <c r="Z157" t="s">
        <v>104</v>
      </c>
      <c r="AA157" t="s">
        <v>104</v>
      </c>
      <c r="AB157" t="s">
        <v>104</v>
      </c>
      <c r="AC157" t="s">
        <v>104</v>
      </c>
    </row>
    <row r="158" spans="1:29" x14ac:dyDescent="0.45">
      <c r="A158">
        <f>MATCH(I158,'TABLE-VIEW'!$E$2:$E$92,0)</f>
        <v>26</v>
      </c>
      <c r="B158">
        <v>157</v>
      </c>
      <c r="C158" t="str">
        <f t="shared" si="8"/>
        <v>merge (c157:column {name:'Description',ordinal_position:'5',is_nullable:'NO',data_type:'nvarchar',char_max_length:'400',numeric_precision:'NULL',date_time_precision:'NULL'})</v>
      </c>
      <c r="D158" t="str">
        <f t="shared" si="9"/>
        <v>match (tv26:table_view {name:'vProductAndDescription'}),(c157:column {name:'Description'})</v>
      </c>
      <c r="E158" t="str">
        <f t="shared" si="10"/>
        <v>merge (c157)-[:PART_OF]-&gt;(tv26)</v>
      </c>
      <c r="F158" t="str">
        <f t="shared" si="11"/>
        <v>merge (tv26)-[:HAS_A]-&gt;(c157)</v>
      </c>
      <c r="G158" t="s">
        <v>0</v>
      </c>
      <c r="H158" t="s">
        <v>7</v>
      </c>
      <c r="I158" t="s">
        <v>31</v>
      </c>
      <c r="J158" t="s">
        <v>264</v>
      </c>
      <c r="K158">
        <v>5</v>
      </c>
      <c r="L158" t="s">
        <v>104</v>
      </c>
      <c r="M158" t="s">
        <v>105</v>
      </c>
      <c r="N158" t="s">
        <v>137</v>
      </c>
      <c r="O158">
        <v>400</v>
      </c>
      <c r="P158">
        <v>800</v>
      </c>
      <c r="Q158" t="s">
        <v>104</v>
      </c>
      <c r="R158" t="s">
        <v>104</v>
      </c>
      <c r="S158" t="s">
        <v>104</v>
      </c>
      <c r="T158" t="s">
        <v>104</v>
      </c>
      <c r="U158" t="s">
        <v>104</v>
      </c>
      <c r="V158" t="s">
        <v>104</v>
      </c>
      <c r="W158" t="s">
        <v>138</v>
      </c>
      <c r="X158" t="s">
        <v>104</v>
      </c>
      <c r="Y158" t="s">
        <v>104</v>
      </c>
      <c r="Z158" t="s">
        <v>139</v>
      </c>
      <c r="AA158" t="s">
        <v>104</v>
      </c>
      <c r="AB158" t="s">
        <v>104</v>
      </c>
      <c r="AC158" t="s">
        <v>104</v>
      </c>
    </row>
    <row r="159" spans="1:29" x14ac:dyDescent="0.45">
      <c r="A159">
        <f>MATCH(I159,'TABLE-VIEW'!$E$2:$E$92,0)</f>
        <v>43</v>
      </c>
      <c r="B159">
        <v>158</v>
      </c>
      <c r="C159" t="str">
        <f t="shared" si="8"/>
        <v>merge (c158:column {name:'Description',ordinal_position:'2',is_nullable:'NO',data_type:'nvarchar',char_max_length:'400',numeric_precision:'NULL',date_time_precision:'NULL'})</v>
      </c>
      <c r="D159" t="str">
        <f t="shared" si="9"/>
        <v>match (tv43:table_view {name:'ProductDescription'}),(c158:column {name:'Description'})</v>
      </c>
      <c r="E159" t="str">
        <f t="shared" si="10"/>
        <v>merge (c158)-[:PART_OF]-&gt;(tv43)</v>
      </c>
      <c r="F159" t="str">
        <f t="shared" si="11"/>
        <v>merge (tv43)-[:HAS_A]-&gt;(c158)</v>
      </c>
      <c r="G159" t="s">
        <v>0</v>
      </c>
      <c r="H159" t="s">
        <v>7</v>
      </c>
      <c r="I159" t="s">
        <v>49</v>
      </c>
      <c r="J159" t="s">
        <v>264</v>
      </c>
      <c r="K159">
        <v>2</v>
      </c>
      <c r="L159" t="s">
        <v>104</v>
      </c>
      <c r="M159" t="s">
        <v>105</v>
      </c>
      <c r="N159" t="s">
        <v>137</v>
      </c>
      <c r="O159">
        <v>400</v>
      </c>
      <c r="P159">
        <v>800</v>
      </c>
      <c r="Q159" t="s">
        <v>104</v>
      </c>
      <c r="R159" t="s">
        <v>104</v>
      </c>
      <c r="S159" t="s">
        <v>104</v>
      </c>
      <c r="T159" t="s">
        <v>104</v>
      </c>
      <c r="U159" t="s">
        <v>104</v>
      </c>
      <c r="V159" t="s">
        <v>104</v>
      </c>
      <c r="W159" t="s">
        <v>138</v>
      </c>
      <c r="X159" t="s">
        <v>104</v>
      </c>
      <c r="Y159" t="s">
        <v>104</v>
      </c>
      <c r="Z159" t="s">
        <v>139</v>
      </c>
      <c r="AA159" t="s">
        <v>104</v>
      </c>
      <c r="AB159" t="s">
        <v>104</v>
      </c>
      <c r="AC159" t="s">
        <v>104</v>
      </c>
    </row>
    <row r="160" spans="1:29" x14ac:dyDescent="0.45">
      <c r="A160">
        <f>MATCH(I160,'TABLE-VIEW'!$E$2:$E$92,0)</f>
        <v>48</v>
      </c>
      <c r="B160">
        <v>159</v>
      </c>
      <c r="C160" t="str">
        <f t="shared" si="8"/>
        <v>merge (c159:column {name:'Description',ordinal_position:'2',is_nullable:'NO',data_type:'nvarchar',char_max_length:'255',numeric_precision:'NULL',date_time_precision:'NULL'})</v>
      </c>
      <c r="D160" t="str">
        <f t="shared" si="9"/>
        <v>match (tv48:table_view {name:'SpecialOffer'}),(c159:column {name:'Description'})</v>
      </c>
      <c r="E160" t="str">
        <f t="shared" si="10"/>
        <v>merge (c159)-[:PART_OF]-&gt;(tv48)</v>
      </c>
      <c r="F160" t="str">
        <f t="shared" si="11"/>
        <v>merge (tv48)-[:HAS_A]-&gt;(c159)</v>
      </c>
      <c r="G160" t="s">
        <v>0</v>
      </c>
      <c r="H160" t="s">
        <v>4</v>
      </c>
      <c r="I160" t="s">
        <v>55</v>
      </c>
      <c r="J160" t="s">
        <v>264</v>
      </c>
      <c r="K160">
        <v>2</v>
      </c>
      <c r="L160" t="s">
        <v>104</v>
      </c>
      <c r="M160" t="s">
        <v>105</v>
      </c>
      <c r="N160" t="s">
        <v>137</v>
      </c>
      <c r="O160">
        <v>255</v>
      </c>
      <c r="P160">
        <v>510</v>
      </c>
      <c r="Q160" t="s">
        <v>104</v>
      </c>
      <c r="R160" t="s">
        <v>104</v>
      </c>
      <c r="S160" t="s">
        <v>104</v>
      </c>
      <c r="T160" t="s">
        <v>104</v>
      </c>
      <c r="U160" t="s">
        <v>104</v>
      </c>
      <c r="V160" t="s">
        <v>104</v>
      </c>
      <c r="W160" t="s">
        <v>138</v>
      </c>
      <c r="X160" t="s">
        <v>104</v>
      </c>
      <c r="Y160" t="s">
        <v>104</v>
      </c>
      <c r="Z160" t="s">
        <v>139</v>
      </c>
      <c r="AA160" t="s">
        <v>104</v>
      </c>
      <c r="AB160" t="s">
        <v>104</v>
      </c>
      <c r="AC160" t="s">
        <v>104</v>
      </c>
    </row>
    <row r="161" spans="1:29" x14ac:dyDescent="0.45">
      <c r="A161">
        <f>MATCH(I161,'TABLE-VIEW'!$E$2:$E$92,0)</f>
        <v>4</v>
      </c>
      <c r="B161">
        <v>160</v>
      </c>
      <c r="C161" t="str">
        <f t="shared" si="8"/>
        <v>merge (c160:column {name:'Diagram',ordinal_position:'2',is_nullable:'YES',data_type:'xml',char_max_length:'-1',numeric_precision:'NULL',date_time_precision:'NULL'})</v>
      </c>
      <c r="D161" t="str">
        <f t="shared" si="9"/>
        <v>match (tv4:table_view {name:'Illustration'}),(c160:column {name:'Diagram'})</v>
      </c>
      <c r="E161" t="str">
        <f t="shared" si="10"/>
        <v>merge (c160)-[:PART_OF]-&gt;(tv4)</v>
      </c>
      <c r="F161" t="str">
        <f t="shared" si="11"/>
        <v>merge (tv4)-[:HAS_A]-&gt;(c160)</v>
      </c>
      <c r="G161" t="s">
        <v>0</v>
      </c>
      <c r="H161" t="s">
        <v>7</v>
      </c>
      <c r="I161" t="s">
        <v>8</v>
      </c>
      <c r="J161" t="s">
        <v>130</v>
      </c>
      <c r="K161">
        <v>2</v>
      </c>
      <c r="L161" t="s">
        <v>104</v>
      </c>
      <c r="M161" t="s">
        <v>118</v>
      </c>
      <c r="N161" t="s">
        <v>131</v>
      </c>
      <c r="O161">
        <v>-1</v>
      </c>
      <c r="P161">
        <v>-1</v>
      </c>
      <c r="Q161" t="s">
        <v>104</v>
      </c>
      <c r="R161" t="s">
        <v>104</v>
      </c>
      <c r="S161" t="s">
        <v>104</v>
      </c>
      <c r="T161" t="s">
        <v>104</v>
      </c>
      <c r="U161" t="s">
        <v>104</v>
      </c>
      <c r="V161" t="s">
        <v>104</v>
      </c>
      <c r="W161" t="s">
        <v>104</v>
      </c>
      <c r="X161" t="s">
        <v>104</v>
      </c>
      <c r="Y161" t="s">
        <v>104</v>
      </c>
      <c r="Z161" t="s">
        <v>104</v>
      </c>
      <c r="AA161" t="s">
        <v>104</v>
      </c>
      <c r="AB161" t="s">
        <v>104</v>
      </c>
      <c r="AC161" t="s">
        <v>104</v>
      </c>
    </row>
    <row r="162" spans="1:29" x14ac:dyDescent="0.45">
      <c r="A162">
        <f>MATCH(I162,'TABLE-VIEW'!$E$2:$E$92,0)</f>
        <v>21</v>
      </c>
      <c r="B162">
        <v>161</v>
      </c>
      <c r="C162" t="str">
        <f t="shared" si="8"/>
        <v>merge (c161:column {name:'DiscontinuedDate',ordinal_position:'23',is_nullable:'YES',data_type:'datetime',char_max_length:'NULL',numeric_precision:'NULL',date_time_precision:'3'})</v>
      </c>
      <c r="D162" t="str">
        <f t="shared" si="9"/>
        <v>match (tv21:table_view {name:'Product'}),(c161:column {name:'DiscontinuedDate'})</v>
      </c>
      <c r="E162" t="str">
        <f t="shared" si="10"/>
        <v>merge (c161)-[:PART_OF]-&gt;(tv21)</v>
      </c>
      <c r="F162" t="str">
        <f t="shared" si="11"/>
        <v>merge (tv21)-[:HAS_A]-&gt;(c161)</v>
      </c>
      <c r="G162" t="s">
        <v>0</v>
      </c>
      <c r="H162" t="s">
        <v>7</v>
      </c>
      <c r="I162" t="s">
        <v>26</v>
      </c>
      <c r="J162" t="s">
        <v>215</v>
      </c>
      <c r="K162">
        <v>23</v>
      </c>
      <c r="L162" t="s">
        <v>104</v>
      </c>
      <c r="M162" t="s">
        <v>118</v>
      </c>
      <c r="N162" t="s">
        <v>108</v>
      </c>
      <c r="O162" t="s">
        <v>104</v>
      </c>
      <c r="P162" t="s">
        <v>104</v>
      </c>
      <c r="Q162" t="s">
        <v>104</v>
      </c>
      <c r="R162" t="s">
        <v>104</v>
      </c>
      <c r="S162" t="s">
        <v>104</v>
      </c>
      <c r="T162">
        <v>3</v>
      </c>
      <c r="U162" t="s">
        <v>104</v>
      </c>
      <c r="V162" t="s">
        <v>104</v>
      </c>
      <c r="W162" t="s">
        <v>104</v>
      </c>
      <c r="X162" t="s">
        <v>104</v>
      </c>
      <c r="Y162" t="s">
        <v>104</v>
      </c>
      <c r="Z162" t="s">
        <v>104</v>
      </c>
      <c r="AA162" t="s">
        <v>104</v>
      </c>
      <c r="AB162" t="s">
        <v>104</v>
      </c>
      <c r="AC162" t="s">
        <v>104</v>
      </c>
    </row>
    <row r="163" spans="1:29" x14ac:dyDescent="0.45">
      <c r="A163">
        <f>MATCH(I163,'TABLE-VIEW'!$E$2:$E$92,0)</f>
        <v>48</v>
      </c>
      <c r="B163">
        <v>162</v>
      </c>
      <c r="C163" t="str">
        <f t="shared" si="8"/>
        <v>merge (c162:column {name:'DiscountPct',ordinal_position:'3',is_nullable:'NO',data_type:'smallmoney',char_max_length:'NULL',numeric_precision:'10',date_time_precision:'NULL'})</v>
      </c>
      <c r="D163" t="str">
        <f t="shared" si="9"/>
        <v>match (tv48:table_view {name:'SpecialOffer'}),(c162:column {name:'DiscountPct'})</v>
      </c>
      <c r="E163" t="str">
        <f t="shared" si="10"/>
        <v>merge (c162)-[:PART_OF]-&gt;(tv48)</v>
      </c>
      <c r="F163" t="str">
        <f t="shared" si="11"/>
        <v>merge (tv48)-[:HAS_A]-&gt;(c162)</v>
      </c>
      <c r="G163" t="s">
        <v>0</v>
      </c>
      <c r="H163" t="s">
        <v>4</v>
      </c>
      <c r="I163" t="s">
        <v>55</v>
      </c>
      <c r="J163" t="s">
        <v>332</v>
      </c>
      <c r="K163">
        <v>3</v>
      </c>
      <c r="L163" t="s">
        <v>121</v>
      </c>
      <c r="M163" t="s">
        <v>105</v>
      </c>
      <c r="N163" t="s">
        <v>123</v>
      </c>
      <c r="O163" t="s">
        <v>104</v>
      </c>
      <c r="P163" t="s">
        <v>104</v>
      </c>
      <c r="Q163">
        <v>10</v>
      </c>
      <c r="R163">
        <v>10</v>
      </c>
      <c r="S163">
        <v>4</v>
      </c>
      <c r="T163" t="s">
        <v>104</v>
      </c>
      <c r="U163" t="s">
        <v>104</v>
      </c>
      <c r="V163" t="s">
        <v>104</v>
      </c>
      <c r="W163" t="s">
        <v>104</v>
      </c>
      <c r="X163" t="s">
        <v>104</v>
      </c>
      <c r="Y163" t="s">
        <v>104</v>
      </c>
      <c r="Z163" t="s">
        <v>104</v>
      </c>
      <c r="AA163" t="s">
        <v>104</v>
      </c>
      <c r="AB163" t="s">
        <v>104</v>
      </c>
      <c r="AC163" t="s">
        <v>104</v>
      </c>
    </row>
    <row r="164" spans="1:29" x14ac:dyDescent="0.45">
      <c r="A164">
        <f>MATCH(I164,'TABLE-VIEW'!$E$2:$E$92,0)</f>
        <v>86</v>
      </c>
      <c r="B164">
        <v>163</v>
      </c>
      <c r="C164" t="str">
        <f t="shared" si="8"/>
        <v>merge (c163:column {name:'Document',ordinal_position:'12',is_nullable:'YES',data_type:'varbinary',char_max_length:'-1',numeric_precision:'NULL',date_time_precision:'NULL'})</v>
      </c>
      <c r="D164" t="str">
        <f t="shared" si="9"/>
        <v>match (tv86:table_view {name:'Document'}),(c163:column {name:'Document'})</v>
      </c>
      <c r="E164" t="str">
        <f t="shared" si="10"/>
        <v>merge (c163)-[:PART_OF]-&gt;(tv86)</v>
      </c>
      <c r="F164" t="str">
        <f t="shared" si="11"/>
        <v>merge (tv86)-[:HAS_A]-&gt;(c163)</v>
      </c>
      <c r="G164" t="s">
        <v>0</v>
      </c>
      <c r="H164" t="s">
        <v>7</v>
      </c>
      <c r="I164" t="s">
        <v>93</v>
      </c>
      <c r="J164" t="s">
        <v>93</v>
      </c>
      <c r="K164">
        <v>12</v>
      </c>
      <c r="L164" t="s">
        <v>104</v>
      </c>
      <c r="M164" t="s">
        <v>118</v>
      </c>
      <c r="N164" t="s">
        <v>362</v>
      </c>
      <c r="O164">
        <v>-1</v>
      </c>
      <c r="P164">
        <v>-1</v>
      </c>
      <c r="Q164" t="s">
        <v>104</v>
      </c>
      <c r="R164" t="s">
        <v>104</v>
      </c>
      <c r="S164" t="s">
        <v>104</v>
      </c>
      <c r="T164" t="s">
        <v>104</v>
      </c>
      <c r="U164" t="s">
        <v>104</v>
      </c>
      <c r="V164" t="s">
        <v>104</v>
      </c>
      <c r="W164" t="s">
        <v>104</v>
      </c>
      <c r="X164" t="s">
        <v>104</v>
      </c>
      <c r="Y164" t="s">
        <v>104</v>
      </c>
      <c r="Z164" t="s">
        <v>104</v>
      </c>
      <c r="AA164" t="s">
        <v>104</v>
      </c>
      <c r="AB164" t="s">
        <v>104</v>
      </c>
      <c r="AC164" t="s">
        <v>104</v>
      </c>
    </row>
    <row r="165" spans="1:29" x14ac:dyDescent="0.45">
      <c r="A165">
        <f>MATCH(I165,'TABLE-VIEW'!$E$2:$E$92,0)</f>
        <v>86</v>
      </c>
      <c r="B165">
        <v>164</v>
      </c>
      <c r="C165" t="str">
        <f t="shared" si="8"/>
        <v>merge (c164:column {name:'DocumentLevel',ordinal_position:'2',is_nullable:'YES',data_type:'smallint',char_max_length:'NULL',numeric_precision:'5',date_time_precision:'NULL'})</v>
      </c>
      <c r="D165" t="str">
        <f t="shared" si="9"/>
        <v>match (tv86:table_view {name:'Document'}),(c164:column {name:'DocumentLevel'})</v>
      </c>
      <c r="E165" t="str">
        <f t="shared" si="10"/>
        <v>merge (c164)-[:PART_OF]-&gt;(tv86)</v>
      </c>
      <c r="F165" t="str">
        <f t="shared" si="11"/>
        <v>merge (tv86)-[:HAS_A]-&gt;(c164)</v>
      </c>
      <c r="G165" t="s">
        <v>0</v>
      </c>
      <c r="H165" t="s">
        <v>7</v>
      </c>
      <c r="I165" t="s">
        <v>93</v>
      </c>
      <c r="J165" t="s">
        <v>434</v>
      </c>
      <c r="K165">
        <v>2</v>
      </c>
      <c r="L165" t="s">
        <v>104</v>
      </c>
      <c r="M165" t="s">
        <v>118</v>
      </c>
      <c r="N165" t="s">
        <v>135</v>
      </c>
      <c r="O165" t="s">
        <v>104</v>
      </c>
      <c r="P165" t="s">
        <v>104</v>
      </c>
      <c r="Q165">
        <v>5</v>
      </c>
      <c r="R165">
        <v>10</v>
      </c>
      <c r="S165">
        <v>0</v>
      </c>
      <c r="T165" t="s">
        <v>104</v>
      </c>
      <c r="U165" t="s">
        <v>104</v>
      </c>
      <c r="V165" t="s">
        <v>104</v>
      </c>
      <c r="W165" t="s">
        <v>104</v>
      </c>
      <c r="X165" t="s">
        <v>104</v>
      </c>
      <c r="Y165" t="s">
        <v>104</v>
      </c>
      <c r="Z165" t="s">
        <v>104</v>
      </c>
      <c r="AA165" t="s">
        <v>104</v>
      </c>
      <c r="AB165" t="s">
        <v>104</v>
      </c>
      <c r="AC165" t="s">
        <v>104</v>
      </c>
    </row>
    <row r="166" spans="1:29" x14ac:dyDescent="0.45">
      <c r="A166">
        <f>MATCH(I166,'TABLE-VIEW'!$E$2:$E$92,0)</f>
        <v>45</v>
      </c>
      <c r="B166">
        <v>165</v>
      </c>
      <c r="C166" t="str">
        <f t="shared" si="8"/>
        <v>merge (c165:column {name:'DocumentNode',ordinal_position:'2',is_nullable:'NO',data_type:'hierarchyid',char_max_length:'892',numeric_precision:'NULL',date_time_precision:'NULL'})</v>
      </c>
      <c r="D166" t="str">
        <f t="shared" si="9"/>
        <v>match (tv45:table_view {name:'ProductDocument'}),(c165:column {name:'DocumentNode'})</v>
      </c>
      <c r="E166" t="str">
        <f t="shared" si="10"/>
        <v>merge (c165)-[:PART_OF]-&gt;(tv45)</v>
      </c>
      <c r="F166" t="str">
        <f t="shared" si="11"/>
        <v>merge (tv45)-[:HAS_A]-&gt;(c165)</v>
      </c>
      <c r="G166" t="s">
        <v>0</v>
      </c>
      <c r="H166" t="s">
        <v>7</v>
      </c>
      <c r="I166" t="s">
        <v>51</v>
      </c>
      <c r="J166" t="s">
        <v>319</v>
      </c>
      <c r="K166">
        <v>2</v>
      </c>
      <c r="L166" t="s">
        <v>104</v>
      </c>
      <c r="M166" t="s">
        <v>105</v>
      </c>
      <c r="N166" t="s">
        <v>320</v>
      </c>
      <c r="O166">
        <v>892</v>
      </c>
      <c r="P166">
        <v>892</v>
      </c>
      <c r="Q166" t="s">
        <v>104</v>
      </c>
      <c r="R166" t="s">
        <v>104</v>
      </c>
      <c r="S166" t="s">
        <v>104</v>
      </c>
      <c r="T166" t="s">
        <v>104</v>
      </c>
      <c r="U166" t="s">
        <v>104</v>
      </c>
      <c r="V166" t="s">
        <v>104</v>
      </c>
      <c r="W166" t="s">
        <v>104</v>
      </c>
      <c r="X166" t="s">
        <v>104</v>
      </c>
      <c r="Y166" t="s">
        <v>104</v>
      </c>
      <c r="Z166" t="s">
        <v>104</v>
      </c>
      <c r="AA166" t="s">
        <v>104</v>
      </c>
      <c r="AB166" t="s">
        <v>104</v>
      </c>
      <c r="AC166" t="s">
        <v>104</v>
      </c>
    </row>
    <row r="167" spans="1:29" x14ac:dyDescent="0.45">
      <c r="A167">
        <f>MATCH(I167,'TABLE-VIEW'!$E$2:$E$92,0)</f>
        <v>86</v>
      </c>
      <c r="B167">
        <v>166</v>
      </c>
      <c r="C167" t="str">
        <f t="shared" si="8"/>
        <v>merge (c166:column {name:'DocumentNode',ordinal_position:'1',is_nullable:'NO',data_type:'hierarchyid',char_max_length:'892',numeric_precision:'NULL',date_time_precision:'NULL'})</v>
      </c>
      <c r="D167" t="str">
        <f t="shared" si="9"/>
        <v>match (tv86:table_view {name:'Document'}),(c166:column {name:'DocumentNode'})</v>
      </c>
      <c r="E167" t="str">
        <f t="shared" si="10"/>
        <v>merge (c166)-[:PART_OF]-&gt;(tv86)</v>
      </c>
      <c r="F167" t="str">
        <f t="shared" si="11"/>
        <v>merge (tv86)-[:HAS_A]-&gt;(c166)</v>
      </c>
      <c r="G167" t="s">
        <v>0</v>
      </c>
      <c r="H167" t="s">
        <v>7</v>
      </c>
      <c r="I167" t="s">
        <v>93</v>
      </c>
      <c r="J167" t="s">
        <v>319</v>
      </c>
      <c r="K167">
        <v>1</v>
      </c>
      <c r="L167" t="s">
        <v>104</v>
      </c>
      <c r="M167" t="s">
        <v>105</v>
      </c>
      <c r="N167" t="s">
        <v>320</v>
      </c>
      <c r="O167">
        <v>892</v>
      </c>
      <c r="P167">
        <v>892</v>
      </c>
      <c r="Q167" t="s">
        <v>104</v>
      </c>
      <c r="R167" t="s">
        <v>104</v>
      </c>
      <c r="S167" t="s">
        <v>104</v>
      </c>
      <c r="T167" t="s">
        <v>104</v>
      </c>
      <c r="U167" t="s">
        <v>104</v>
      </c>
      <c r="V167" t="s">
        <v>104</v>
      </c>
      <c r="W167" t="s">
        <v>104</v>
      </c>
      <c r="X167" t="s">
        <v>104</v>
      </c>
      <c r="Y167" t="s">
        <v>104</v>
      </c>
      <c r="Z167" t="s">
        <v>104</v>
      </c>
      <c r="AA167" t="s">
        <v>104</v>
      </c>
      <c r="AB167" t="s">
        <v>104</v>
      </c>
      <c r="AC167" t="s">
        <v>104</v>
      </c>
    </row>
    <row r="168" spans="1:29" x14ac:dyDescent="0.45">
      <c r="A168">
        <f>MATCH(I168,'TABLE-VIEW'!$E$2:$E$92,0)</f>
        <v>86</v>
      </c>
      <c r="B168">
        <v>167</v>
      </c>
      <c r="C168" t="str">
        <f t="shared" si="8"/>
        <v>merge (c167:column {name:'DocumentSummary',ordinal_position:'11',is_nullable:'YES',data_type:'nvarchar',char_max_length:'-1',numeric_precision:'NULL',date_time_precision:'NULL'})</v>
      </c>
      <c r="D168" t="str">
        <f t="shared" si="9"/>
        <v>match (tv86:table_view {name:'Document'}),(c167:column {name:'DocumentSummary'})</v>
      </c>
      <c r="E168" t="str">
        <f t="shared" si="10"/>
        <v>merge (c167)-[:PART_OF]-&gt;(tv86)</v>
      </c>
      <c r="F168" t="str">
        <f t="shared" si="11"/>
        <v>merge (tv86)-[:HAS_A]-&gt;(c167)</v>
      </c>
      <c r="G168" t="s">
        <v>0</v>
      </c>
      <c r="H168" t="s">
        <v>7</v>
      </c>
      <c r="I168" t="s">
        <v>93</v>
      </c>
      <c r="J168" t="s">
        <v>441</v>
      </c>
      <c r="K168">
        <v>11</v>
      </c>
      <c r="L168" t="s">
        <v>104</v>
      </c>
      <c r="M168" t="s">
        <v>118</v>
      </c>
      <c r="N168" t="s">
        <v>137</v>
      </c>
      <c r="O168">
        <v>-1</v>
      </c>
      <c r="P168">
        <v>-1</v>
      </c>
      <c r="Q168" t="s">
        <v>104</v>
      </c>
      <c r="R168" t="s">
        <v>104</v>
      </c>
      <c r="S168" t="s">
        <v>104</v>
      </c>
      <c r="T168" t="s">
        <v>104</v>
      </c>
      <c r="U168" t="s">
        <v>104</v>
      </c>
      <c r="V168" t="s">
        <v>104</v>
      </c>
      <c r="W168" t="s">
        <v>138</v>
      </c>
      <c r="X168" t="s">
        <v>104</v>
      </c>
      <c r="Y168" t="s">
        <v>104</v>
      </c>
      <c r="Z168" t="s">
        <v>139</v>
      </c>
      <c r="AA168" t="s">
        <v>104</v>
      </c>
      <c r="AB168" t="s">
        <v>104</v>
      </c>
      <c r="AC168" t="s">
        <v>104</v>
      </c>
    </row>
    <row r="169" spans="1:29" x14ac:dyDescent="0.45">
      <c r="A169">
        <f>MATCH(I169,'TABLE-VIEW'!$E$2:$E$92,0)</f>
        <v>76</v>
      </c>
      <c r="B169">
        <v>168</v>
      </c>
      <c r="C169" t="str">
        <f t="shared" si="8"/>
        <v>merge (c168:column {name:'DueDate',ordinal_position:'8',is_nullable:'NO',data_type:'datetime',char_max_length:'NULL',numeric_precision:'NULL',date_time_precision:'3'})</v>
      </c>
      <c r="D169" t="str">
        <f t="shared" si="9"/>
        <v>match (tv76:table_view {name:'WorkOrder'}),(c168:column {name:'DueDate'})</v>
      </c>
      <c r="E169" t="str">
        <f t="shared" si="10"/>
        <v>merge (c168)-[:PART_OF]-&gt;(tv76)</v>
      </c>
      <c r="F169" t="str">
        <f t="shared" si="11"/>
        <v>merge (tv76)-[:HAS_A]-&gt;(c168)</v>
      </c>
      <c r="G169" t="s">
        <v>0</v>
      </c>
      <c r="H169" t="s">
        <v>7</v>
      </c>
      <c r="I169" t="s">
        <v>83</v>
      </c>
      <c r="J169" t="s">
        <v>397</v>
      </c>
      <c r="K169">
        <v>8</v>
      </c>
      <c r="L169" t="s">
        <v>104</v>
      </c>
      <c r="M169" t="s">
        <v>105</v>
      </c>
      <c r="N169" t="s">
        <v>108</v>
      </c>
      <c r="O169" t="s">
        <v>104</v>
      </c>
      <c r="P169" t="s">
        <v>104</v>
      </c>
      <c r="Q169" t="s">
        <v>104</v>
      </c>
      <c r="R169" t="s">
        <v>104</v>
      </c>
      <c r="S169" t="s">
        <v>104</v>
      </c>
      <c r="T169">
        <v>3</v>
      </c>
      <c r="U169" t="s">
        <v>104</v>
      </c>
      <c r="V169" t="s">
        <v>104</v>
      </c>
      <c r="W169" t="s">
        <v>104</v>
      </c>
      <c r="X169" t="s">
        <v>104</v>
      </c>
      <c r="Y169" t="s">
        <v>104</v>
      </c>
      <c r="Z169" t="s">
        <v>104</v>
      </c>
      <c r="AA169" t="s">
        <v>104</v>
      </c>
      <c r="AB169" t="s">
        <v>104</v>
      </c>
      <c r="AC169" t="s">
        <v>104</v>
      </c>
    </row>
    <row r="170" spans="1:29" x14ac:dyDescent="0.45">
      <c r="A170">
        <f>MATCH(I170,'TABLE-VIEW'!$E$2:$E$92,0)</f>
        <v>77</v>
      </c>
      <c r="B170">
        <v>169</v>
      </c>
      <c r="C170" t="str">
        <f t="shared" si="8"/>
        <v>merge (c169:column {name:'DueDate',ordinal_position:'3',is_nullable:'NO',data_type:'datetime',char_max_length:'NULL',numeric_precision:'NULL',date_time_precision:'3'})</v>
      </c>
      <c r="D170" t="str">
        <f t="shared" si="9"/>
        <v>match (tv77:table_view {name:'PurchaseOrderDetail'}),(c169:column {name:'DueDate'})</v>
      </c>
      <c r="E170" t="str">
        <f t="shared" si="10"/>
        <v>merge (c169)-[:PART_OF]-&gt;(tv77)</v>
      </c>
      <c r="F170" t="str">
        <f t="shared" si="11"/>
        <v>merge (tv77)-[:HAS_A]-&gt;(c169)</v>
      </c>
      <c r="G170" t="s">
        <v>0</v>
      </c>
      <c r="H170" t="s">
        <v>42</v>
      </c>
      <c r="I170" t="s">
        <v>84</v>
      </c>
      <c r="J170" t="s">
        <v>397</v>
      </c>
      <c r="K170">
        <v>3</v>
      </c>
      <c r="L170" t="s">
        <v>104</v>
      </c>
      <c r="M170" t="s">
        <v>105</v>
      </c>
      <c r="N170" t="s">
        <v>108</v>
      </c>
      <c r="O170" t="s">
        <v>104</v>
      </c>
      <c r="P170" t="s">
        <v>104</v>
      </c>
      <c r="Q170" t="s">
        <v>104</v>
      </c>
      <c r="R170" t="s">
        <v>104</v>
      </c>
      <c r="S170" t="s">
        <v>104</v>
      </c>
      <c r="T170">
        <v>3</v>
      </c>
      <c r="U170" t="s">
        <v>104</v>
      </c>
      <c r="V170" t="s">
        <v>104</v>
      </c>
      <c r="W170" t="s">
        <v>104</v>
      </c>
      <c r="X170" t="s">
        <v>104</v>
      </c>
      <c r="Y170" t="s">
        <v>104</v>
      </c>
      <c r="Z170" t="s">
        <v>104</v>
      </c>
      <c r="AA170" t="s">
        <v>104</v>
      </c>
      <c r="AB170" t="s">
        <v>104</v>
      </c>
      <c r="AC170" t="s">
        <v>104</v>
      </c>
    </row>
    <row r="171" spans="1:29" x14ac:dyDescent="0.45">
      <c r="A171">
        <f>MATCH(I171,'TABLE-VIEW'!$E$2:$E$92,0)</f>
        <v>90</v>
      </c>
      <c r="B171">
        <v>170</v>
      </c>
      <c r="C171" t="str">
        <f t="shared" si="8"/>
        <v>merge (c170:column {name:'DueDate',ordinal_position:'4',is_nullable:'NO',data_type:'datetime',char_max_length:'NULL',numeric_precision:'NULL',date_time_precision:'3'})</v>
      </c>
      <c r="D171" t="str">
        <f t="shared" si="9"/>
        <v>match (tv90:table_view {name:'SalesOrderHeader'}),(c170:column {name:'DueDate'})</v>
      </c>
      <c r="E171" t="str">
        <f t="shared" si="10"/>
        <v>merge (c170)-[:PART_OF]-&gt;(tv90)</v>
      </c>
      <c r="F171" t="str">
        <f t="shared" si="11"/>
        <v>merge (tv90)-[:HAS_A]-&gt;(c170)</v>
      </c>
      <c r="G171" t="s">
        <v>0</v>
      </c>
      <c r="H171" t="s">
        <v>4</v>
      </c>
      <c r="I171" t="s">
        <v>97</v>
      </c>
      <c r="J171" t="s">
        <v>397</v>
      </c>
      <c r="K171">
        <v>4</v>
      </c>
      <c r="L171" t="s">
        <v>104</v>
      </c>
      <c r="M171" t="s">
        <v>105</v>
      </c>
      <c r="N171" t="s">
        <v>108</v>
      </c>
      <c r="O171" t="s">
        <v>104</v>
      </c>
      <c r="P171" t="s">
        <v>104</v>
      </c>
      <c r="Q171" t="s">
        <v>104</v>
      </c>
      <c r="R171" t="s">
        <v>104</v>
      </c>
      <c r="S171" t="s">
        <v>104</v>
      </c>
      <c r="T171">
        <v>3</v>
      </c>
      <c r="U171" t="s">
        <v>104</v>
      </c>
      <c r="V171" t="s">
        <v>104</v>
      </c>
      <c r="W171" t="s">
        <v>104</v>
      </c>
      <c r="X171" t="s">
        <v>104</v>
      </c>
      <c r="Y171" t="s">
        <v>104</v>
      </c>
      <c r="Z171" t="s">
        <v>104</v>
      </c>
      <c r="AA171" t="s">
        <v>104</v>
      </c>
      <c r="AB171" t="s">
        <v>104</v>
      </c>
      <c r="AC171" t="s">
        <v>104</v>
      </c>
    </row>
    <row r="172" spans="1:29" x14ac:dyDescent="0.45">
      <c r="A172">
        <f>MATCH(I172,'TABLE-VIEW'!$E$2:$E$92,0)</f>
        <v>25</v>
      </c>
      <c r="B172">
        <v>171</v>
      </c>
      <c r="C172" t="str">
        <f t="shared" si="8"/>
        <v>merge (c171:column {name:'Edu.Degree',ordinal_position:'5',is_nullable:'YES',data_type:'nvarchar',char_max_length:'50',numeric_precision:'NULL',date_time_precision:'NULL'})</v>
      </c>
      <c r="D172" t="str">
        <f t="shared" si="9"/>
        <v>match (tv25:table_view {name:'vJobCandidateEducation'}),(c171:column {name:'Edu.Degree'})</v>
      </c>
      <c r="E172" t="str">
        <f t="shared" si="10"/>
        <v>merge (c171)-[:PART_OF]-&gt;(tv25)</v>
      </c>
      <c r="F172" t="str">
        <f t="shared" si="11"/>
        <v>merge (tv25)-[:HAS_A]-&gt;(c171)</v>
      </c>
      <c r="G172" t="s">
        <v>0</v>
      </c>
      <c r="H172" t="s">
        <v>1</v>
      </c>
      <c r="I172" t="s">
        <v>30</v>
      </c>
      <c r="J172" t="s">
        <v>254</v>
      </c>
      <c r="K172">
        <v>5</v>
      </c>
      <c r="L172" t="s">
        <v>104</v>
      </c>
      <c r="M172" t="s">
        <v>118</v>
      </c>
      <c r="N172" t="s">
        <v>137</v>
      </c>
      <c r="O172">
        <v>50</v>
      </c>
      <c r="P172">
        <v>100</v>
      </c>
      <c r="Q172" t="s">
        <v>104</v>
      </c>
      <c r="R172" t="s">
        <v>104</v>
      </c>
      <c r="S172" t="s">
        <v>104</v>
      </c>
      <c r="T172" t="s">
        <v>104</v>
      </c>
      <c r="U172" t="s">
        <v>104</v>
      </c>
      <c r="V172" t="s">
        <v>104</v>
      </c>
      <c r="W172" t="s">
        <v>138</v>
      </c>
      <c r="X172" t="s">
        <v>104</v>
      </c>
      <c r="Y172" t="s">
        <v>104</v>
      </c>
      <c r="Z172" t="s">
        <v>139</v>
      </c>
      <c r="AA172" t="s">
        <v>104</v>
      </c>
      <c r="AB172" t="s">
        <v>104</v>
      </c>
      <c r="AC172" t="s">
        <v>104</v>
      </c>
    </row>
    <row r="173" spans="1:29" x14ac:dyDescent="0.45">
      <c r="A173">
        <f>MATCH(I173,'TABLE-VIEW'!$E$2:$E$92,0)</f>
        <v>25</v>
      </c>
      <c r="B173">
        <v>172</v>
      </c>
      <c r="C173" t="str">
        <f t="shared" si="8"/>
        <v>merge (c172:column {name:'Edu.EndDate',ordinal_position:'4',is_nullable:'YES',data_type:'datetime',char_max_length:'NULL',numeric_precision:'NULL',date_time_precision:'3'})</v>
      </c>
      <c r="D173" t="str">
        <f t="shared" si="9"/>
        <v>match (tv25:table_view {name:'vJobCandidateEducation'}),(c172:column {name:'Edu.EndDate'})</v>
      </c>
      <c r="E173" t="str">
        <f t="shared" si="10"/>
        <v>merge (c172)-[:PART_OF]-&gt;(tv25)</v>
      </c>
      <c r="F173" t="str">
        <f t="shared" si="11"/>
        <v>merge (tv25)-[:HAS_A]-&gt;(c172)</v>
      </c>
      <c r="G173" t="s">
        <v>0</v>
      </c>
      <c r="H173" t="s">
        <v>1</v>
      </c>
      <c r="I173" t="s">
        <v>30</v>
      </c>
      <c r="J173" t="s">
        <v>253</v>
      </c>
      <c r="K173">
        <v>4</v>
      </c>
      <c r="L173" t="s">
        <v>104</v>
      </c>
      <c r="M173" t="s">
        <v>118</v>
      </c>
      <c r="N173" t="s">
        <v>108</v>
      </c>
      <c r="O173" t="s">
        <v>104</v>
      </c>
      <c r="P173" t="s">
        <v>104</v>
      </c>
      <c r="Q173" t="s">
        <v>104</v>
      </c>
      <c r="R173" t="s">
        <v>104</v>
      </c>
      <c r="S173" t="s">
        <v>104</v>
      </c>
      <c r="T173">
        <v>3</v>
      </c>
      <c r="U173" t="s">
        <v>104</v>
      </c>
      <c r="V173" t="s">
        <v>104</v>
      </c>
      <c r="W173" t="s">
        <v>104</v>
      </c>
      <c r="X173" t="s">
        <v>104</v>
      </c>
      <c r="Y173" t="s">
        <v>104</v>
      </c>
      <c r="Z173" t="s">
        <v>104</v>
      </c>
      <c r="AA173" t="s">
        <v>104</v>
      </c>
      <c r="AB173" t="s">
        <v>104</v>
      </c>
      <c r="AC173" t="s">
        <v>104</v>
      </c>
    </row>
    <row r="174" spans="1:29" x14ac:dyDescent="0.45">
      <c r="A174">
        <f>MATCH(I174,'TABLE-VIEW'!$E$2:$E$92,0)</f>
        <v>25</v>
      </c>
      <c r="B174">
        <v>173</v>
      </c>
      <c r="C174" t="str">
        <f t="shared" si="8"/>
        <v>merge (c173:column {name:'Edu.GPA',ordinal_position:'8',is_nullable:'YES',data_type:'nvarchar',char_max_length:'5',numeric_precision:'NULL',date_time_precision:'NULL'})</v>
      </c>
      <c r="D174" t="str">
        <f t="shared" si="9"/>
        <v>match (tv25:table_view {name:'vJobCandidateEducation'}),(c173:column {name:'Edu.GPA'})</v>
      </c>
      <c r="E174" t="str">
        <f t="shared" si="10"/>
        <v>merge (c173)-[:PART_OF]-&gt;(tv25)</v>
      </c>
      <c r="F174" t="str">
        <f t="shared" si="11"/>
        <v>merge (tv25)-[:HAS_A]-&gt;(c173)</v>
      </c>
      <c r="G174" t="s">
        <v>0</v>
      </c>
      <c r="H174" t="s">
        <v>1</v>
      </c>
      <c r="I174" t="s">
        <v>30</v>
      </c>
      <c r="J174" t="s">
        <v>257</v>
      </c>
      <c r="K174">
        <v>8</v>
      </c>
      <c r="L174" t="s">
        <v>104</v>
      </c>
      <c r="M174" t="s">
        <v>118</v>
      </c>
      <c r="N174" t="s">
        <v>137</v>
      </c>
      <c r="O174">
        <v>5</v>
      </c>
      <c r="P174">
        <v>10</v>
      </c>
      <c r="Q174" t="s">
        <v>104</v>
      </c>
      <c r="R174" t="s">
        <v>104</v>
      </c>
      <c r="S174" t="s">
        <v>104</v>
      </c>
      <c r="T174" t="s">
        <v>104</v>
      </c>
      <c r="U174" t="s">
        <v>104</v>
      </c>
      <c r="V174" t="s">
        <v>104</v>
      </c>
      <c r="W174" t="s">
        <v>138</v>
      </c>
      <c r="X174" t="s">
        <v>104</v>
      </c>
      <c r="Y174" t="s">
        <v>104</v>
      </c>
      <c r="Z174" t="s">
        <v>139</v>
      </c>
      <c r="AA174" t="s">
        <v>104</v>
      </c>
      <c r="AB174" t="s">
        <v>104</v>
      </c>
      <c r="AC174" t="s">
        <v>104</v>
      </c>
    </row>
    <row r="175" spans="1:29" x14ac:dyDescent="0.45">
      <c r="A175">
        <f>MATCH(I175,'TABLE-VIEW'!$E$2:$E$92,0)</f>
        <v>25</v>
      </c>
      <c r="B175">
        <v>174</v>
      </c>
      <c r="C175" t="str">
        <f t="shared" si="8"/>
        <v>merge (c174:column {name:'Edu.GPAScale',ordinal_position:'9',is_nullable:'YES',data_type:'nvarchar',char_max_length:'5',numeric_precision:'NULL',date_time_precision:'NULL'})</v>
      </c>
      <c r="D175" t="str">
        <f t="shared" si="9"/>
        <v>match (tv25:table_view {name:'vJobCandidateEducation'}),(c174:column {name:'Edu.GPAScale'})</v>
      </c>
      <c r="E175" t="str">
        <f t="shared" si="10"/>
        <v>merge (c174)-[:PART_OF]-&gt;(tv25)</v>
      </c>
      <c r="F175" t="str">
        <f t="shared" si="11"/>
        <v>merge (tv25)-[:HAS_A]-&gt;(c174)</v>
      </c>
      <c r="G175" t="s">
        <v>0</v>
      </c>
      <c r="H175" t="s">
        <v>1</v>
      </c>
      <c r="I175" t="s">
        <v>30</v>
      </c>
      <c r="J175" t="s">
        <v>258</v>
      </c>
      <c r="K175">
        <v>9</v>
      </c>
      <c r="L175" t="s">
        <v>104</v>
      </c>
      <c r="M175" t="s">
        <v>118</v>
      </c>
      <c r="N175" t="s">
        <v>137</v>
      </c>
      <c r="O175">
        <v>5</v>
      </c>
      <c r="P175">
        <v>10</v>
      </c>
      <c r="Q175" t="s">
        <v>104</v>
      </c>
      <c r="R175" t="s">
        <v>104</v>
      </c>
      <c r="S175" t="s">
        <v>104</v>
      </c>
      <c r="T175" t="s">
        <v>104</v>
      </c>
      <c r="U175" t="s">
        <v>104</v>
      </c>
      <c r="V175" t="s">
        <v>104</v>
      </c>
      <c r="W175" t="s">
        <v>138</v>
      </c>
      <c r="X175" t="s">
        <v>104</v>
      </c>
      <c r="Y175" t="s">
        <v>104</v>
      </c>
      <c r="Z175" t="s">
        <v>139</v>
      </c>
      <c r="AA175" t="s">
        <v>104</v>
      </c>
      <c r="AB175" t="s">
        <v>104</v>
      </c>
      <c r="AC175" t="s">
        <v>104</v>
      </c>
    </row>
    <row r="176" spans="1:29" x14ac:dyDescent="0.45">
      <c r="A176">
        <f>MATCH(I176,'TABLE-VIEW'!$E$2:$E$92,0)</f>
        <v>25</v>
      </c>
      <c r="B176">
        <v>175</v>
      </c>
      <c r="C176" t="str">
        <f t="shared" si="8"/>
        <v>merge (c175:column {name:'Edu.Level',ordinal_position:'2',is_nullable:'YES',data_type:'nvarchar',char_max_length:'-1',numeric_precision:'NULL',date_time_precision:'NULL'})</v>
      </c>
      <c r="D176" t="str">
        <f t="shared" si="9"/>
        <v>match (tv25:table_view {name:'vJobCandidateEducation'}),(c175:column {name:'Edu.Level'})</v>
      </c>
      <c r="E176" t="str">
        <f t="shared" si="10"/>
        <v>merge (c175)-[:PART_OF]-&gt;(tv25)</v>
      </c>
      <c r="F176" t="str">
        <f t="shared" si="11"/>
        <v>merge (tv25)-[:HAS_A]-&gt;(c175)</v>
      </c>
      <c r="G176" t="s">
        <v>0</v>
      </c>
      <c r="H176" t="s">
        <v>1</v>
      </c>
      <c r="I176" t="s">
        <v>30</v>
      </c>
      <c r="J176" t="s">
        <v>251</v>
      </c>
      <c r="K176">
        <v>2</v>
      </c>
      <c r="L176" t="s">
        <v>104</v>
      </c>
      <c r="M176" t="s">
        <v>118</v>
      </c>
      <c r="N176" t="s">
        <v>137</v>
      </c>
      <c r="O176">
        <v>-1</v>
      </c>
      <c r="P176">
        <v>-1</v>
      </c>
      <c r="Q176" t="s">
        <v>104</v>
      </c>
      <c r="R176" t="s">
        <v>104</v>
      </c>
      <c r="S176" t="s">
        <v>104</v>
      </c>
      <c r="T176" t="s">
        <v>104</v>
      </c>
      <c r="U176" t="s">
        <v>104</v>
      </c>
      <c r="V176" t="s">
        <v>104</v>
      </c>
      <c r="W176" t="s">
        <v>138</v>
      </c>
      <c r="X176" t="s">
        <v>104</v>
      </c>
      <c r="Y176" t="s">
        <v>104</v>
      </c>
      <c r="Z176" t="s">
        <v>139</v>
      </c>
      <c r="AA176" t="s">
        <v>104</v>
      </c>
      <c r="AB176" t="s">
        <v>104</v>
      </c>
      <c r="AC176" t="s">
        <v>104</v>
      </c>
    </row>
    <row r="177" spans="1:29" x14ac:dyDescent="0.45">
      <c r="A177">
        <f>MATCH(I177,'TABLE-VIEW'!$E$2:$E$92,0)</f>
        <v>25</v>
      </c>
      <c r="B177">
        <v>176</v>
      </c>
      <c r="C177" t="str">
        <f t="shared" si="8"/>
        <v>merge (c176:column {name:'Edu.Loc.City',ordinal_position:'13',is_nullable:'YES',data_type:'nvarchar',char_max_length:'100',numeric_precision:'NULL',date_time_precision:'NULL'})</v>
      </c>
      <c r="D177" t="str">
        <f t="shared" si="9"/>
        <v>match (tv25:table_view {name:'vJobCandidateEducation'}),(c176:column {name:'Edu.Loc.City'})</v>
      </c>
      <c r="E177" t="str">
        <f t="shared" si="10"/>
        <v>merge (c176)-[:PART_OF]-&gt;(tv25)</v>
      </c>
      <c r="F177" t="str">
        <f t="shared" si="11"/>
        <v>merge (tv25)-[:HAS_A]-&gt;(c176)</v>
      </c>
      <c r="G177" t="s">
        <v>0</v>
      </c>
      <c r="H177" t="s">
        <v>1</v>
      </c>
      <c r="I177" t="s">
        <v>30</v>
      </c>
      <c r="J177" t="s">
        <v>262</v>
      </c>
      <c r="K177">
        <v>13</v>
      </c>
      <c r="L177" t="s">
        <v>104</v>
      </c>
      <c r="M177" t="s">
        <v>118</v>
      </c>
      <c r="N177" t="s">
        <v>137</v>
      </c>
      <c r="O177">
        <v>100</v>
      </c>
      <c r="P177">
        <v>200</v>
      </c>
      <c r="Q177" t="s">
        <v>104</v>
      </c>
      <c r="R177" t="s">
        <v>104</v>
      </c>
      <c r="S177" t="s">
        <v>104</v>
      </c>
      <c r="T177" t="s">
        <v>104</v>
      </c>
      <c r="U177" t="s">
        <v>104</v>
      </c>
      <c r="V177" t="s">
        <v>104</v>
      </c>
      <c r="W177" t="s">
        <v>138</v>
      </c>
      <c r="X177" t="s">
        <v>104</v>
      </c>
      <c r="Y177" t="s">
        <v>104</v>
      </c>
      <c r="Z177" t="s">
        <v>139</v>
      </c>
      <c r="AA177" t="s">
        <v>104</v>
      </c>
      <c r="AB177" t="s">
        <v>104</v>
      </c>
      <c r="AC177" t="s">
        <v>104</v>
      </c>
    </row>
    <row r="178" spans="1:29" x14ac:dyDescent="0.45">
      <c r="A178">
        <f>MATCH(I178,'TABLE-VIEW'!$E$2:$E$92,0)</f>
        <v>25</v>
      </c>
      <c r="B178">
        <v>177</v>
      </c>
      <c r="C178" t="str">
        <f t="shared" si="8"/>
        <v>merge (c177:column {name:'Edu.Loc.CountryRegion',ordinal_position:'11',is_nullable:'YES',data_type:'nvarchar',char_max_length:'100',numeric_precision:'NULL',date_time_precision:'NULL'})</v>
      </c>
      <c r="D178" t="str">
        <f t="shared" si="9"/>
        <v>match (tv25:table_view {name:'vJobCandidateEducation'}),(c177:column {name:'Edu.Loc.CountryRegion'})</v>
      </c>
      <c r="E178" t="str">
        <f t="shared" si="10"/>
        <v>merge (c177)-[:PART_OF]-&gt;(tv25)</v>
      </c>
      <c r="F178" t="str">
        <f t="shared" si="11"/>
        <v>merge (tv25)-[:HAS_A]-&gt;(c177)</v>
      </c>
      <c r="G178" t="s">
        <v>0</v>
      </c>
      <c r="H178" t="s">
        <v>1</v>
      </c>
      <c r="I178" t="s">
        <v>30</v>
      </c>
      <c r="J178" t="s">
        <v>260</v>
      </c>
      <c r="K178">
        <v>11</v>
      </c>
      <c r="L178" t="s">
        <v>104</v>
      </c>
      <c r="M178" t="s">
        <v>118</v>
      </c>
      <c r="N178" t="s">
        <v>137</v>
      </c>
      <c r="O178">
        <v>100</v>
      </c>
      <c r="P178">
        <v>200</v>
      </c>
      <c r="Q178" t="s">
        <v>104</v>
      </c>
      <c r="R178" t="s">
        <v>104</v>
      </c>
      <c r="S178" t="s">
        <v>104</v>
      </c>
      <c r="T178" t="s">
        <v>104</v>
      </c>
      <c r="U178" t="s">
        <v>104</v>
      </c>
      <c r="V178" t="s">
        <v>104</v>
      </c>
      <c r="W178" t="s">
        <v>138</v>
      </c>
      <c r="X178" t="s">
        <v>104</v>
      </c>
      <c r="Y178" t="s">
        <v>104</v>
      </c>
      <c r="Z178" t="s">
        <v>139</v>
      </c>
      <c r="AA178" t="s">
        <v>104</v>
      </c>
      <c r="AB178" t="s">
        <v>104</v>
      </c>
      <c r="AC178" t="s">
        <v>104</v>
      </c>
    </row>
    <row r="179" spans="1:29" x14ac:dyDescent="0.45">
      <c r="A179">
        <f>MATCH(I179,'TABLE-VIEW'!$E$2:$E$92,0)</f>
        <v>25</v>
      </c>
      <c r="B179">
        <v>178</v>
      </c>
      <c r="C179" t="str">
        <f t="shared" si="8"/>
        <v>merge (c178:column {name:'Edu.Loc.State',ordinal_position:'12',is_nullable:'YES',data_type:'nvarchar',char_max_length:'100',numeric_precision:'NULL',date_time_precision:'NULL'})</v>
      </c>
      <c r="D179" t="str">
        <f t="shared" si="9"/>
        <v>match (tv25:table_view {name:'vJobCandidateEducation'}),(c178:column {name:'Edu.Loc.State'})</v>
      </c>
      <c r="E179" t="str">
        <f t="shared" si="10"/>
        <v>merge (c178)-[:PART_OF]-&gt;(tv25)</v>
      </c>
      <c r="F179" t="str">
        <f t="shared" si="11"/>
        <v>merge (tv25)-[:HAS_A]-&gt;(c178)</v>
      </c>
      <c r="G179" t="s">
        <v>0</v>
      </c>
      <c r="H179" t="s">
        <v>1</v>
      </c>
      <c r="I179" t="s">
        <v>30</v>
      </c>
      <c r="J179" t="s">
        <v>261</v>
      </c>
      <c r="K179">
        <v>12</v>
      </c>
      <c r="L179" t="s">
        <v>104</v>
      </c>
      <c r="M179" t="s">
        <v>118</v>
      </c>
      <c r="N179" t="s">
        <v>137</v>
      </c>
      <c r="O179">
        <v>100</v>
      </c>
      <c r="P179">
        <v>200</v>
      </c>
      <c r="Q179" t="s">
        <v>104</v>
      </c>
      <c r="R179" t="s">
        <v>104</v>
      </c>
      <c r="S179" t="s">
        <v>104</v>
      </c>
      <c r="T179" t="s">
        <v>104</v>
      </c>
      <c r="U179" t="s">
        <v>104</v>
      </c>
      <c r="V179" t="s">
        <v>104</v>
      </c>
      <c r="W179" t="s">
        <v>138</v>
      </c>
      <c r="X179" t="s">
        <v>104</v>
      </c>
      <c r="Y179" t="s">
        <v>104</v>
      </c>
      <c r="Z179" t="s">
        <v>139</v>
      </c>
      <c r="AA179" t="s">
        <v>104</v>
      </c>
      <c r="AB179" t="s">
        <v>104</v>
      </c>
      <c r="AC179" t="s">
        <v>104</v>
      </c>
    </row>
    <row r="180" spans="1:29" x14ac:dyDescent="0.45">
      <c r="A180">
        <f>MATCH(I180,'TABLE-VIEW'!$E$2:$E$92,0)</f>
        <v>25</v>
      </c>
      <c r="B180">
        <v>179</v>
      </c>
      <c r="C180" t="str">
        <f t="shared" si="8"/>
        <v>merge (c179:column {name:'Edu.Major',ordinal_position:'6',is_nullable:'YES',data_type:'nvarchar',char_max_length:'50',numeric_precision:'NULL',date_time_precision:'NULL'})</v>
      </c>
      <c r="D180" t="str">
        <f t="shared" si="9"/>
        <v>match (tv25:table_view {name:'vJobCandidateEducation'}),(c179:column {name:'Edu.Major'})</v>
      </c>
      <c r="E180" t="str">
        <f t="shared" si="10"/>
        <v>merge (c179)-[:PART_OF]-&gt;(tv25)</v>
      </c>
      <c r="F180" t="str">
        <f t="shared" si="11"/>
        <v>merge (tv25)-[:HAS_A]-&gt;(c179)</v>
      </c>
      <c r="G180" t="s">
        <v>0</v>
      </c>
      <c r="H180" t="s">
        <v>1</v>
      </c>
      <c r="I180" t="s">
        <v>30</v>
      </c>
      <c r="J180" t="s">
        <v>255</v>
      </c>
      <c r="K180">
        <v>6</v>
      </c>
      <c r="L180" t="s">
        <v>104</v>
      </c>
      <c r="M180" t="s">
        <v>118</v>
      </c>
      <c r="N180" t="s">
        <v>137</v>
      </c>
      <c r="O180">
        <v>50</v>
      </c>
      <c r="P180">
        <v>100</v>
      </c>
      <c r="Q180" t="s">
        <v>104</v>
      </c>
      <c r="R180" t="s">
        <v>104</v>
      </c>
      <c r="S180" t="s">
        <v>104</v>
      </c>
      <c r="T180" t="s">
        <v>104</v>
      </c>
      <c r="U180" t="s">
        <v>104</v>
      </c>
      <c r="V180" t="s">
        <v>104</v>
      </c>
      <c r="W180" t="s">
        <v>138</v>
      </c>
      <c r="X180" t="s">
        <v>104</v>
      </c>
      <c r="Y180" t="s">
        <v>104</v>
      </c>
      <c r="Z180" t="s">
        <v>139</v>
      </c>
      <c r="AA180" t="s">
        <v>104</v>
      </c>
      <c r="AB180" t="s">
        <v>104</v>
      </c>
      <c r="AC180" t="s">
        <v>104</v>
      </c>
    </row>
    <row r="181" spans="1:29" x14ac:dyDescent="0.45">
      <c r="A181">
        <f>MATCH(I181,'TABLE-VIEW'!$E$2:$E$92,0)</f>
        <v>25</v>
      </c>
      <c r="B181">
        <v>180</v>
      </c>
      <c r="C181" t="str">
        <f t="shared" si="8"/>
        <v>merge (c180:column {name:'Edu.Minor',ordinal_position:'7',is_nullable:'YES',data_type:'nvarchar',char_max_length:'50',numeric_precision:'NULL',date_time_precision:'NULL'})</v>
      </c>
      <c r="D181" t="str">
        <f t="shared" si="9"/>
        <v>match (tv25:table_view {name:'vJobCandidateEducation'}),(c180:column {name:'Edu.Minor'})</v>
      </c>
      <c r="E181" t="str">
        <f t="shared" si="10"/>
        <v>merge (c180)-[:PART_OF]-&gt;(tv25)</v>
      </c>
      <c r="F181" t="str">
        <f t="shared" si="11"/>
        <v>merge (tv25)-[:HAS_A]-&gt;(c180)</v>
      </c>
      <c r="G181" t="s">
        <v>0</v>
      </c>
      <c r="H181" t="s">
        <v>1</v>
      </c>
      <c r="I181" t="s">
        <v>30</v>
      </c>
      <c r="J181" t="s">
        <v>256</v>
      </c>
      <c r="K181">
        <v>7</v>
      </c>
      <c r="L181" t="s">
        <v>104</v>
      </c>
      <c r="M181" t="s">
        <v>118</v>
      </c>
      <c r="N181" t="s">
        <v>137</v>
      </c>
      <c r="O181">
        <v>50</v>
      </c>
      <c r="P181">
        <v>100</v>
      </c>
      <c r="Q181" t="s">
        <v>104</v>
      </c>
      <c r="R181" t="s">
        <v>104</v>
      </c>
      <c r="S181" t="s">
        <v>104</v>
      </c>
      <c r="T181" t="s">
        <v>104</v>
      </c>
      <c r="U181" t="s">
        <v>104</v>
      </c>
      <c r="V181" t="s">
        <v>104</v>
      </c>
      <c r="W181" t="s">
        <v>138</v>
      </c>
      <c r="X181" t="s">
        <v>104</v>
      </c>
      <c r="Y181" t="s">
        <v>104</v>
      </c>
      <c r="Z181" t="s">
        <v>139</v>
      </c>
      <c r="AA181" t="s">
        <v>104</v>
      </c>
      <c r="AB181" t="s">
        <v>104</v>
      </c>
      <c r="AC181" t="s">
        <v>104</v>
      </c>
    </row>
    <row r="182" spans="1:29" x14ac:dyDescent="0.45">
      <c r="A182">
        <f>MATCH(I182,'TABLE-VIEW'!$E$2:$E$92,0)</f>
        <v>25</v>
      </c>
      <c r="B182">
        <v>181</v>
      </c>
      <c r="C182" t="str">
        <f t="shared" si="8"/>
        <v>merge (c181:column {name:'Edu.School',ordinal_position:'10',is_nullable:'YES',data_type:'nvarchar',char_max_length:'100',numeric_precision:'NULL',date_time_precision:'NULL'})</v>
      </c>
      <c r="D182" t="str">
        <f t="shared" si="9"/>
        <v>match (tv25:table_view {name:'vJobCandidateEducation'}),(c181:column {name:'Edu.School'})</v>
      </c>
      <c r="E182" t="str">
        <f t="shared" si="10"/>
        <v>merge (c181)-[:PART_OF]-&gt;(tv25)</v>
      </c>
      <c r="F182" t="str">
        <f t="shared" si="11"/>
        <v>merge (tv25)-[:HAS_A]-&gt;(c181)</v>
      </c>
      <c r="G182" t="s">
        <v>0</v>
      </c>
      <c r="H182" t="s">
        <v>1</v>
      </c>
      <c r="I182" t="s">
        <v>30</v>
      </c>
      <c r="J182" t="s">
        <v>259</v>
      </c>
      <c r="K182">
        <v>10</v>
      </c>
      <c r="L182" t="s">
        <v>104</v>
      </c>
      <c r="M182" t="s">
        <v>118</v>
      </c>
      <c r="N182" t="s">
        <v>137</v>
      </c>
      <c r="O182">
        <v>100</v>
      </c>
      <c r="P182">
        <v>200</v>
      </c>
      <c r="Q182" t="s">
        <v>104</v>
      </c>
      <c r="R182" t="s">
        <v>104</v>
      </c>
      <c r="S182" t="s">
        <v>104</v>
      </c>
      <c r="T182" t="s">
        <v>104</v>
      </c>
      <c r="U182" t="s">
        <v>104</v>
      </c>
      <c r="V182" t="s">
        <v>104</v>
      </c>
      <c r="W182" t="s">
        <v>138</v>
      </c>
      <c r="X182" t="s">
        <v>104</v>
      </c>
      <c r="Y182" t="s">
        <v>104</v>
      </c>
      <c r="Z182" t="s">
        <v>139</v>
      </c>
      <c r="AA182" t="s">
        <v>104</v>
      </c>
      <c r="AB182" t="s">
        <v>104</v>
      </c>
      <c r="AC182" t="s">
        <v>104</v>
      </c>
    </row>
    <row r="183" spans="1:29" x14ac:dyDescent="0.45">
      <c r="A183">
        <f>MATCH(I183,'TABLE-VIEW'!$E$2:$E$92,0)</f>
        <v>25</v>
      </c>
      <c r="B183">
        <v>182</v>
      </c>
      <c r="C183" t="str">
        <f t="shared" si="8"/>
        <v>merge (c182:column {name:'Edu.StartDate',ordinal_position:'3',is_nullable:'YES',data_type:'datetime',char_max_length:'NULL',numeric_precision:'NULL',date_time_precision:'3'})</v>
      </c>
      <c r="D183" t="str">
        <f t="shared" si="9"/>
        <v>match (tv25:table_view {name:'vJobCandidateEducation'}),(c182:column {name:'Edu.StartDate'})</v>
      </c>
      <c r="E183" t="str">
        <f t="shared" si="10"/>
        <v>merge (c182)-[:PART_OF]-&gt;(tv25)</v>
      </c>
      <c r="F183" t="str">
        <f t="shared" si="11"/>
        <v>merge (tv25)-[:HAS_A]-&gt;(c182)</v>
      </c>
      <c r="G183" t="s">
        <v>0</v>
      </c>
      <c r="H183" t="s">
        <v>1</v>
      </c>
      <c r="I183" t="s">
        <v>30</v>
      </c>
      <c r="J183" t="s">
        <v>252</v>
      </c>
      <c r="K183">
        <v>3</v>
      </c>
      <c r="L183" t="s">
        <v>104</v>
      </c>
      <c r="M183" t="s">
        <v>118</v>
      </c>
      <c r="N183" t="s">
        <v>108</v>
      </c>
      <c r="O183" t="s">
        <v>104</v>
      </c>
      <c r="P183" t="s">
        <v>104</v>
      </c>
      <c r="Q183" t="s">
        <v>104</v>
      </c>
      <c r="R183" t="s">
        <v>104</v>
      </c>
      <c r="S183" t="s">
        <v>104</v>
      </c>
      <c r="T183">
        <v>3</v>
      </c>
      <c r="U183" t="s">
        <v>104</v>
      </c>
      <c r="V183" t="s">
        <v>104</v>
      </c>
      <c r="W183" t="s">
        <v>104</v>
      </c>
      <c r="X183" t="s">
        <v>104</v>
      </c>
      <c r="Y183" t="s">
        <v>104</v>
      </c>
      <c r="Z183" t="s">
        <v>104</v>
      </c>
      <c r="AA183" t="s">
        <v>104</v>
      </c>
      <c r="AB183" t="s">
        <v>104</v>
      </c>
      <c r="AC183" t="s">
        <v>104</v>
      </c>
    </row>
    <row r="184" spans="1:29" x14ac:dyDescent="0.45">
      <c r="A184">
        <f>MATCH(I184,'TABLE-VIEW'!$E$2:$E$92,0)</f>
        <v>22</v>
      </c>
      <c r="B184">
        <v>183</v>
      </c>
      <c r="C184" t="str">
        <f t="shared" si="8"/>
        <v>merge (c183:column {name:'Education',ordinal_position:'10',is_nullable:'YES',data_type:'nvarchar',char_max_length:'30',numeric_precision:'NULL',date_time_precision:'NULL'})</v>
      </c>
      <c r="D184" t="str">
        <f t="shared" si="9"/>
        <v>match (tv22:table_view {name:'vPersonDemographics'}),(c183:column {name:'Education'})</v>
      </c>
      <c r="E184" t="str">
        <f t="shared" si="10"/>
        <v>merge (c183)-[:PART_OF]-&gt;(tv22)</v>
      </c>
      <c r="F184" t="str">
        <f t="shared" si="11"/>
        <v>merge (tv22)-[:HAS_A]-&gt;(c183)</v>
      </c>
      <c r="G184" t="s">
        <v>0</v>
      </c>
      <c r="H184" t="s">
        <v>4</v>
      </c>
      <c r="I184" t="s">
        <v>27</v>
      </c>
      <c r="J184" t="s">
        <v>224</v>
      </c>
      <c r="K184">
        <v>10</v>
      </c>
      <c r="L184" t="s">
        <v>104</v>
      </c>
      <c r="M184" t="s">
        <v>118</v>
      </c>
      <c r="N184" t="s">
        <v>137</v>
      </c>
      <c r="O184">
        <v>30</v>
      </c>
      <c r="P184">
        <v>60</v>
      </c>
      <c r="Q184" t="s">
        <v>104</v>
      </c>
      <c r="R184" t="s">
        <v>104</v>
      </c>
      <c r="S184" t="s">
        <v>104</v>
      </c>
      <c r="T184" t="s">
        <v>104</v>
      </c>
      <c r="U184" t="s">
        <v>104</v>
      </c>
      <c r="V184" t="s">
        <v>104</v>
      </c>
      <c r="W184" t="s">
        <v>138</v>
      </c>
      <c r="X184" t="s">
        <v>104</v>
      </c>
      <c r="Y184" t="s">
        <v>104</v>
      </c>
      <c r="Z184" t="s">
        <v>139</v>
      </c>
      <c r="AA184" t="s">
        <v>104</v>
      </c>
      <c r="AB184" t="s">
        <v>104</v>
      </c>
      <c r="AC184" t="s">
        <v>104</v>
      </c>
    </row>
    <row r="185" spans="1:29" x14ac:dyDescent="0.45">
      <c r="A185">
        <f>MATCH(I185,'TABLE-VIEW'!$E$2:$E$92,0)</f>
        <v>23</v>
      </c>
      <c r="B185">
        <v>184</v>
      </c>
      <c r="C185" t="str">
        <f t="shared" si="8"/>
        <v>merge (c184:column {name:'EMail',ordinal_position:'14',is_nullable:'YES',data_type:'nvarchar',char_max_length:'-1',numeric_precision:'NULL',date_time_precision:'NULL'})</v>
      </c>
      <c r="D185" t="str">
        <f t="shared" si="9"/>
        <v>match (tv23:table_view {name:'vJobCandidate'}),(c184:column {name:'EMail'})</v>
      </c>
      <c r="E185" t="str">
        <f t="shared" si="10"/>
        <v>merge (c184)-[:PART_OF]-&gt;(tv23)</v>
      </c>
      <c r="F185" t="str">
        <f t="shared" si="11"/>
        <v>merge (tv23)-[:HAS_A]-&gt;(c184)</v>
      </c>
      <c r="G185" t="s">
        <v>0</v>
      </c>
      <c r="H185" t="s">
        <v>1</v>
      </c>
      <c r="I185" t="s">
        <v>28</v>
      </c>
      <c r="J185" t="s">
        <v>239</v>
      </c>
      <c r="K185">
        <v>14</v>
      </c>
      <c r="L185" t="s">
        <v>104</v>
      </c>
      <c r="M185" t="s">
        <v>118</v>
      </c>
      <c r="N185" t="s">
        <v>137</v>
      </c>
      <c r="O185">
        <v>-1</v>
      </c>
      <c r="P185">
        <v>-1</v>
      </c>
      <c r="Q185" t="s">
        <v>104</v>
      </c>
      <c r="R185" t="s">
        <v>104</v>
      </c>
      <c r="S185" t="s">
        <v>104</v>
      </c>
      <c r="T185" t="s">
        <v>104</v>
      </c>
      <c r="U185" t="s">
        <v>104</v>
      </c>
      <c r="V185" t="s">
        <v>104</v>
      </c>
      <c r="W185" t="s">
        <v>138</v>
      </c>
      <c r="X185" t="s">
        <v>104</v>
      </c>
      <c r="Y185" t="s">
        <v>104</v>
      </c>
      <c r="Z185" t="s">
        <v>139</v>
      </c>
      <c r="AA185" t="s">
        <v>104</v>
      </c>
      <c r="AB185" t="s">
        <v>104</v>
      </c>
      <c r="AC185" t="s">
        <v>104</v>
      </c>
    </row>
    <row r="186" spans="1:29" x14ac:dyDescent="0.45">
      <c r="A186">
        <f>MATCH(I186,'TABLE-VIEW'!$E$2:$E$92,0)</f>
        <v>13</v>
      </c>
      <c r="B186">
        <v>185</v>
      </c>
      <c r="C186" t="str">
        <f t="shared" si="8"/>
        <v>merge (c185:column {name:'EMailAddress',ordinal_position:'13',is_nullable:'YES',data_type:'nvarchar',char_max_length:'128',numeric_precision:'NULL',date_time_precision:'NULL'})</v>
      </c>
      <c r="D186" t="str">
        <f t="shared" si="9"/>
        <v>match (tv13:table_view {name:'vAdditionalContactInfo'}),(c185:column {name:'EMailAddress'})</v>
      </c>
      <c r="E186" t="str">
        <f t="shared" si="10"/>
        <v>merge (c185)-[:PART_OF]-&gt;(tv13)</v>
      </c>
      <c r="F186" t="str">
        <f t="shared" si="11"/>
        <v>merge (tv13)-[:HAS_A]-&gt;(c185)</v>
      </c>
      <c r="G186" t="s">
        <v>0</v>
      </c>
      <c r="H186" t="s">
        <v>11</v>
      </c>
      <c r="I186" t="s">
        <v>17</v>
      </c>
      <c r="J186" t="s">
        <v>173</v>
      </c>
      <c r="K186">
        <v>13</v>
      </c>
      <c r="L186" t="s">
        <v>104</v>
      </c>
      <c r="M186" t="s">
        <v>118</v>
      </c>
      <c r="N186" t="s">
        <v>137</v>
      </c>
      <c r="O186">
        <v>128</v>
      </c>
      <c r="P186">
        <v>256</v>
      </c>
      <c r="Q186" t="s">
        <v>104</v>
      </c>
      <c r="R186" t="s">
        <v>104</v>
      </c>
      <c r="S186" t="s">
        <v>104</v>
      </c>
      <c r="T186" t="s">
        <v>104</v>
      </c>
      <c r="U186" t="s">
        <v>104</v>
      </c>
      <c r="V186" t="s">
        <v>104</v>
      </c>
      <c r="W186" t="s">
        <v>138</v>
      </c>
      <c r="X186" t="s">
        <v>104</v>
      </c>
      <c r="Y186" t="s">
        <v>104</v>
      </c>
      <c r="Z186" t="s">
        <v>139</v>
      </c>
      <c r="AA186" t="s">
        <v>104</v>
      </c>
      <c r="AB186" t="s">
        <v>104</v>
      </c>
      <c r="AC186" t="s">
        <v>104</v>
      </c>
    </row>
    <row r="187" spans="1:29" x14ac:dyDescent="0.45">
      <c r="A187">
        <f>MATCH(I187,'TABLE-VIEW'!$E$2:$E$92,0)</f>
        <v>15</v>
      </c>
      <c r="B187">
        <v>186</v>
      </c>
      <c r="C187" t="str">
        <f t="shared" si="8"/>
        <v>merge (c186:column {name:'EmailAddress',ordinal_position:'10',is_nullable:'YES',data_type:'nvarchar',char_max_length:'50',numeric_precision:'NULL',date_time_precision:'NULL'})</v>
      </c>
      <c r="D187" t="str">
        <f t="shared" si="9"/>
        <v>match (tv15:table_view {name:'vEmployee'}),(c186:column {name:'EmailAddress'})</v>
      </c>
      <c r="E187" t="str">
        <f t="shared" si="10"/>
        <v>merge (c186)-[:PART_OF]-&gt;(tv15)</v>
      </c>
      <c r="F187" t="str">
        <f t="shared" si="11"/>
        <v>merge (tv15)-[:HAS_A]-&gt;(c186)</v>
      </c>
      <c r="G187" t="s">
        <v>0</v>
      </c>
      <c r="H187" t="s">
        <v>1</v>
      </c>
      <c r="I187" t="s">
        <v>20</v>
      </c>
      <c r="J187" t="s">
        <v>95</v>
      </c>
      <c r="K187">
        <v>10</v>
      </c>
      <c r="L187" t="s">
        <v>104</v>
      </c>
      <c r="M187" t="s">
        <v>118</v>
      </c>
      <c r="N187" t="s">
        <v>137</v>
      </c>
      <c r="O187">
        <v>50</v>
      </c>
      <c r="P187">
        <v>100</v>
      </c>
      <c r="Q187" t="s">
        <v>104</v>
      </c>
      <c r="R187" t="s">
        <v>104</v>
      </c>
      <c r="S187" t="s">
        <v>104</v>
      </c>
      <c r="T187" t="s">
        <v>104</v>
      </c>
      <c r="U187" t="s">
        <v>104</v>
      </c>
      <c r="V187" t="s">
        <v>104</v>
      </c>
      <c r="W187" t="s">
        <v>138</v>
      </c>
      <c r="X187" t="s">
        <v>104</v>
      </c>
      <c r="Y187" t="s">
        <v>104</v>
      </c>
      <c r="Z187" t="s">
        <v>139</v>
      </c>
      <c r="AA187" t="s">
        <v>104</v>
      </c>
      <c r="AB187" t="s">
        <v>104</v>
      </c>
      <c r="AC187" t="s">
        <v>104</v>
      </c>
    </row>
    <row r="188" spans="1:29" x14ac:dyDescent="0.45">
      <c r="A188">
        <f>MATCH(I188,'TABLE-VIEW'!$E$2:$E$92,0)</f>
        <v>20</v>
      </c>
      <c r="B188">
        <v>187</v>
      </c>
      <c r="C188" t="str">
        <f t="shared" si="8"/>
        <v>merge (c187:column {name:'EmailAddress',ordinal_position:'9',is_nullable:'YES',data_type:'nvarchar',char_max_length:'50',numeric_precision:'NULL',date_time_precision:'NULL'})</v>
      </c>
      <c r="D188" t="str">
        <f t="shared" si="9"/>
        <v>match (tv20:table_view {name:'vIndividualCustomer'}),(c187:column {name:'EmailAddress'})</v>
      </c>
      <c r="E188" t="str">
        <f t="shared" si="10"/>
        <v>merge (c187)-[:PART_OF]-&gt;(tv20)</v>
      </c>
      <c r="F188" t="str">
        <f t="shared" si="11"/>
        <v>merge (tv20)-[:HAS_A]-&gt;(c187)</v>
      </c>
      <c r="G188" t="s">
        <v>0</v>
      </c>
      <c r="H188" t="s">
        <v>4</v>
      </c>
      <c r="I188" t="s">
        <v>25</v>
      </c>
      <c r="J188" t="s">
        <v>95</v>
      </c>
      <c r="K188">
        <v>9</v>
      </c>
      <c r="L188" t="s">
        <v>104</v>
      </c>
      <c r="M188" t="s">
        <v>118</v>
      </c>
      <c r="N188" t="s">
        <v>137</v>
      </c>
      <c r="O188">
        <v>50</v>
      </c>
      <c r="P188">
        <v>100</v>
      </c>
      <c r="Q188" t="s">
        <v>104</v>
      </c>
      <c r="R188" t="s">
        <v>104</v>
      </c>
      <c r="S188" t="s">
        <v>104</v>
      </c>
      <c r="T188" t="s">
        <v>104</v>
      </c>
      <c r="U188" t="s">
        <v>104</v>
      </c>
      <c r="V188" t="s">
        <v>104</v>
      </c>
      <c r="W188" t="s">
        <v>138</v>
      </c>
      <c r="X188" t="s">
        <v>104</v>
      </c>
      <c r="Y188" t="s">
        <v>104</v>
      </c>
      <c r="Z188" t="s">
        <v>139</v>
      </c>
      <c r="AA188" t="s">
        <v>104</v>
      </c>
      <c r="AB188" t="s">
        <v>104</v>
      </c>
      <c r="AC188" t="s">
        <v>104</v>
      </c>
    </row>
    <row r="189" spans="1:29" x14ac:dyDescent="0.45">
      <c r="A189">
        <f>MATCH(I189,'TABLE-VIEW'!$E$2:$E$92,0)</f>
        <v>29</v>
      </c>
      <c r="B189">
        <v>188</v>
      </c>
      <c r="C189" t="str">
        <f t="shared" si="8"/>
        <v>merge (c188:column {name:'EmailAddress',ordinal_position:'10',is_nullable:'YES',data_type:'nvarchar',char_max_length:'50',numeric_precision:'NULL',date_time_precision:'NULL'})</v>
      </c>
      <c r="D189" t="str">
        <f t="shared" si="9"/>
        <v>match (tv29:table_view {name:'vSalesPerson'}),(c188:column {name:'EmailAddress'})</v>
      </c>
      <c r="E189" t="str">
        <f t="shared" si="10"/>
        <v>merge (c188)-[:PART_OF]-&gt;(tv29)</v>
      </c>
      <c r="F189" t="str">
        <f t="shared" si="11"/>
        <v>merge (tv29)-[:HAS_A]-&gt;(c188)</v>
      </c>
      <c r="G189" t="s">
        <v>0</v>
      </c>
      <c r="H189" t="s">
        <v>4</v>
      </c>
      <c r="I189" t="s">
        <v>34</v>
      </c>
      <c r="J189" t="s">
        <v>95</v>
      </c>
      <c r="K189">
        <v>10</v>
      </c>
      <c r="L189" t="s">
        <v>104</v>
      </c>
      <c r="M189" t="s">
        <v>118</v>
      </c>
      <c r="N189" t="s">
        <v>137</v>
      </c>
      <c r="O189">
        <v>50</v>
      </c>
      <c r="P189">
        <v>100</v>
      </c>
      <c r="Q189" t="s">
        <v>104</v>
      </c>
      <c r="R189" t="s">
        <v>104</v>
      </c>
      <c r="S189" t="s">
        <v>104</v>
      </c>
      <c r="T189" t="s">
        <v>104</v>
      </c>
      <c r="U189" t="s">
        <v>104</v>
      </c>
      <c r="V189" t="s">
        <v>104</v>
      </c>
      <c r="W189" t="s">
        <v>138</v>
      </c>
      <c r="X189" t="s">
        <v>104</v>
      </c>
      <c r="Y189" t="s">
        <v>104</v>
      </c>
      <c r="Z189" t="s">
        <v>139</v>
      </c>
      <c r="AA189" t="s">
        <v>104</v>
      </c>
      <c r="AB189" t="s">
        <v>104</v>
      </c>
      <c r="AC189" t="s">
        <v>104</v>
      </c>
    </row>
    <row r="190" spans="1:29" x14ac:dyDescent="0.45">
      <c r="A190">
        <f>MATCH(I190,'TABLE-VIEW'!$E$2:$E$92,0)</f>
        <v>34</v>
      </c>
      <c r="B190">
        <v>189</v>
      </c>
      <c r="C190" t="str">
        <f t="shared" si="8"/>
        <v>merge (c189:column {name:'EmailAddress',ordinal_position:'11',is_nullable:'YES',data_type:'nvarchar',char_max_length:'50',numeric_precision:'NULL',date_time_precision:'NULL'})</v>
      </c>
      <c r="D190" t="str">
        <f t="shared" si="9"/>
        <v>match (tv34:table_view {name:'vStoreWithContacts'}),(c189:column {name:'EmailAddress'})</v>
      </c>
      <c r="E190" t="str">
        <f t="shared" si="10"/>
        <v>merge (c189)-[:PART_OF]-&gt;(tv34)</v>
      </c>
      <c r="F190" t="str">
        <f t="shared" si="11"/>
        <v>merge (tv34)-[:HAS_A]-&gt;(c189)</v>
      </c>
      <c r="G190" t="s">
        <v>0</v>
      </c>
      <c r="H190" t="s">
        <v>4</v>
      </c>
      <c r="I190" t="s">
        <v>39</v>
      </c>
      <c r="J190" t="s">
        <v>95</v>
      </c>
      <c r="K190">
        <v>11</v>
      </c>
      <c r="L190" t="s">
        <v>104</v>
      </c>
      <c r="M190" t="s">
        <v>118</v>
      </c>
      <c r="N190" t="s">
        <v>137</v>
      </c>
      <c r="O190">
        <v>50</v>
      </c>
      <c r="P190">
        <v>100</v>
      </c>
      <c r="Q190" t="s">
        <v>104</v>
      </c>
      <c r="R190" t="s">
        <v>104</v>
      </c>
      <c r="S190" t="s">
        <v>104</v>
      </c>
      <c r="T190" t="s">
        <v>104</v>
      </c>
      <c r="U190" t="s">
        <v>104</v>
      </c>
      <c r="V190" t="s">
        <v>104</v>
      </c>
      <c r="W190" t="s">
        <v>138</v>
      </c>
      <c r="X190" t="s">
        <v>104</v>
      </c>
      <c r="Y190" t="s">
        <v>104</v>
      </c>
      <c r="Z190" t="s">
        <v>139</v>
      </c>
      <c r="AA190" t="s">
        <v>104</v>
      </c>
      <c r="AB190" t="s">
        <v>104</v>
      </c>
      <c r="AC190" t="s">
        <v>104</v>
      </c>
    </row>
    <row r="191" spans="1:29" x14ac:dyDescent="0.45">
      <c r="A191">
        <f>MATCH(I191,'TABLE-VIEW'!$E$2:$E$92,0)</f>
        <v>37</v>
      </c>
      <c r="B191">
        <v>190</v>
      </c>
      <c r="C191" t="str">
        <f t="shared" si="8"/>
        <v>merge (c190:column {name:'EmailAddress',ordinal_position:'11',is_nullable:'YES',data_type:'nvarchar',char_max_length:'50',numeric_precision:'NULL',date_time_precision:'NULL'})</v>
      </c>
      <c r="D191" t="str">
        <f t="shared" si="9"/>
        <v>match (tv37:table_view {name:'vVendorWithContacts'}),(c190:column {name:'EmailAddress'})</v>
      </c>
      <c r="E191" t="str">
        <f t="shared" si="10"/>
        <v>merge (c190)-[:PART_OF]-&gt;(tv37)</v>
      </c>
      <c r="F191" t="str">
        <f t="shared" si="11"/>
        <v>merge (tv37)-[:HAS_A]-&gt;(c190)</v>
      </c>
      <c r="G191" t="s">
        <v>0</v>
      </c>
      <c r="H191" t="s">
        <v>42</v>
      </c>
      <c r="I191" t="s">
        <v>43</v>
      </c>
      <c r="J191" t="s">
        <v>95</v>
      </c>
      <c r="K191">
        <v>11</v>
      </c>
      <c r="L191" t="s">
        <v>104</v>
      </c>
      <c r="M191" t="s">
        <v>118</v>
      </c>
      <c r="N191" t="s">
        <v>137</v>
      </c>
      <c r="O191">
        <v>50</v>
      </c>
      <c r="P191">
        <v>100</v>
      </c>
      <c r="Q191" t="s">
        <v>104</v>
      </c>
      <c r="R191" t="s">
        <v>104</v>
      </c>
      <c r="S191" t="s">
        <v>104</v>
      </c>
      <c r="T191" t="s">
        <v>104</v>
      </c>
      <c r="U191" t="s">
        <v>104</v>
      </c>
      <c r="V191" t="s">
        <v>104</v>
      </c>
      <c r="W191" t="s">
        <v>138</v>
      </c>
      <c r="X191" t="s">
        <v>104</v>
      </c>
      <c r="Y191" t="s">
        <v>104</v>
      </c>
      <c r="Z191" t="s">
        <v>139</v>
      </c>
      <c r="AA191" t="s">
        <v>104</v>
      </c>
      <c r="AB191" t="s">
        <v>104</v>
      </c>
      <c r="AC191" t="s">
        <v>104</v>
      </c>
    </row>
    <row r="192" spans="1:29" x14ac:dyDescent="0.45">
      <c r="A192">
        <f>MATCH(I192,'TABLE-VIEW'!$E$2:$E$92,0)</f>
        <v>64</v>
      </c>
      <c r="B192">
        <v>191</v>
      </c>
      <c r="C192" t="str">
        <f t="shared" si="8"/>
        <v>merge (c191:column {name:'EmailAddress',ordinal_position:'5',is_nullable:'NO',data_type:'nvarchar',char_max_length:'50',numeric_precision:'NULL',date_time_precision:'NULL'})</v>
      </c>
      <c r="D192" t="str">
        <f t="shared" si="9"/>
        <v>match (tv64:table_view {name:'ProductReview'}),(c191:column {name:'EmailAddress'})</v>
      </c>
      <c r="E192" t="str">
        <f t="shared" si="10"/>
        <v>merge (c191)-[:PART_OF]-&gt;(tv64)</v>
      </c>
      <c r="F192" t="str">
        <f t="shared" si="11"/>
        <v>merge (tv64)-[:HAS_A]-&gt;(c191)</v>
      </c>
      <c r="G192" t="s">
        <v>0</v>
      </c>
      <c r="H192" t="s">
        <v>7</v>
      </c>
      <c r="I192" t="s">
        <v>71</v>
      </c>
      <c r="J192" t="s">
        <v>95</v>
      </c>
      <c r="K192">
        <v>5</v>
      </c>
      <c r="L192" t="s">
        <v>104</v>
      </c>
      <c r="M192" t="s">
        <v>105</v>
      </c>
      <c r="N192" t="s">
        <v>137</v>
      </c>
      <c r="O192">
        <v>50</v>
      </c>
      <c r="P192">
        <v>100</v>
      </c>
      <c r="Q192" t="s">
        <v>104</v>
      </c>
      <c r="R192" t="s">
        <v>104</v>
      </c>
      <c r="S192" t="s">
        <v>104</v>
      </c>
      <c r="T192" t="s">
        <v>104</v>
      </c>
      <c r="U192" t="s">
        <v>104</v>
      </c>
      <c r="V192" t="s">
        <v>104</v>
      </c>
      <c r="W192" t="s">
        <v>138</v>
      </c>
      <c r="X192" t="s">
        <v>104</v>
      </c>
      <c r="Y192" t="s">
        <v>104</v>
      </c>
      <c r="Z192" t="s">
        <v>139</v>
      </c>
      <c r="AA192" t="s">
        <v>104</v>
      </c>
      <c r="AB192" t="s">
        <v>104</v>
      </c>
      <c r="AC192" t="s">
        <v>104</v>
      </c>
    </row>
    <row r="193" spans="1:29" x14ac:dyDescent="0.45">
      <c r="A193">
        <f>MATCH(I193,'TABLE-VIEW'!$E$2:$E$92,0)</f>
        <v>88</v>
      </c>
      <c r="B193">
        <v>192</v>
      </c>
      <c r="C193" t="str">
        <f t="shared" si="8"/>
        <v>merge (c192:column {name:'EmailAddress',ordinal_position:'3',is_nullable:'YES',data_type:'nvarchar',char_max_length:'50',numeric_precision:'NULL',date_time_precision:'NULL'})</v>
      </c>
      <c r="D193" t="str">
        <f t="shared" si="9"/>
        <v>match (tv88:table_view {name:'EmailAddress'}),(c192:column {name:'EmailAddress'})</v>
      </c>
      <c r="E193" t="str">
        <f t="shared" si="10"/>
        <v>merge (c192)-[:PART_OF]-&gt;(tv88)</v>
      </c>
      <c r="F193" t="str">
        <f t="shared" si="11"/>
        <v>merge (tv88)-[:HAS_A]-&gt;(c192)</v>
      </c>
      <c r="G193" t="s">
        <v>0</v>
      </c>
      <c r="H193" t="s">
        <v>11</v>
      </c>
      <c r="I193" t="s">
        <v>95</v>
      </c>
      <c r="J193" t="s">
        <v>95</v>
      </c>
      <c r="K193">
        <v>3</v>
      </c>
      <c r="L193" t="s">
        <v>104</v>
      </c>
      <c r="M193" t="s">
        <v>118</v>
      </c>
      <c r="N193" t="s">
        <v>137</v>
      </c>
      <c r="O193">
        <v>50</v>
      </c>
      <c r="P193">
        <v>100</v>
      </c>
      <c r="Q193" t="s">
        <v>104</v>
      </c>
      <c r="R193" t="s">
        <v>104</v>
      </c>
      <c r="S193" t="s">
        <v>104</v>
      </c>
      <c r="T193" t="s">
        <v>104</v>
      </c>
      <c r="U193" t="s">
        <v>104</v>
      </c>
      <c r="V193" t="s">
        <v>104</v>
      </c>
      <c r="W193" t="s">
        <v>138</v>
      </c>
      <c r="X193" t="s">
        <v>104</v>
      </c>
      <c r="Y193" t="s">
        <v>104</v>
      </c>
      <c r="Z193" t="s">
        <v>139</v>
      </c>
      <c r="AA193" t="s">
        <v>104</v>
      </c>
      <c r="AB193" t="s">
        <v>104</v>
      </c>
      <c r="AC193" t="s">
        <v>104</v>
      </c>
    </row>
    <row r="194" spans="1:29" x14ac:dyDescent="0.45">
      <c r="A194">
        <f>MATCH(I194,'TABLE-VIEW'!$E$2:$E$92,0)</f>
        <v>88</v>
      </c>
      <c r="B194">
        <v>193</v>
      </c>
      <c r="C194" t="str">
        <f t="shared" si="8"/>
        <v>merge (c193:column {name:'EmailAddressID',ordinal_position:'2',is_nullable:'NO',data_type:'int',char_max_length:'NULL',numeric_precision:'10',date_time_precision:'NULL'})</v>
      </c>
      <c r="D194" t="str">
        <f t="shared" si="9"/>
        <v>match (tv88:table_view {name:'EmailAddress'}),(c193:column {name:'EmailAddressID'})</v>
      </c>
      <c r="E194" t="str">
        <f t="shared" si="10"/>
        <v>merge (c193)-[:PART_OF]-&gt;(tv88)</v>
      </c>
      <c r="F194" t="str">
        <f t="shared" si="11"/>
        <v>merge (tv88)-[:HAS_A]-&gt;(c193)</v>
      </c>
      <c r="G194" t="s">
        <v>0</v>
      </c>
      <c r="H194" t="s">
        <v>11</v>
      </c>
      <c r="I194" t="s">
        <v>95</v>
      </c>
      <c r="J194" t="s">
        <v>447</v>
      </c>
      <c r="K194">
        <v>2</v>
      </c>
      <c r="L194" t="s">
        <v>104</v>
      </c>
      <c r="M194" t="s">
        <v>105</v>
      </c>
      <c r="N194" t="s">
        <v>106</v>
      </c>
      <c r="O194" t="s">
        <v>104</v>
      </c>
      <c r="P194" t="s">
        <v>104</v>
      </c>
      <c r="Q194">
        <v>10</v>
      </c>
      <c r="R194">
        <v>10</v>
      </c>
      <c r="S194">
        <v>0</v>
      </c>
      <c r="T194" t="s">
        <v>104</v>
      </c>
      <c r="U194" t="s">
        <v>104</v>
      </c>
      <c r="V194" t="s">
        <v>104</v>
      </c>
      <c r="W194" t="s">
        <v>104</v>
      </c>
      <c r="X194" t="s">
        <v>104</v>
      </c>
      <c r="Y194" t="s">
        <v>104</v>
      </c>
      <c r="Z194" t="s">
        <v>104</v>
      </c>
      <c r="AA194" t="s">
        <v>104</v>
      </c>
      <c r="AB194" t="s">
        <v>104</v>
      </c>
      <c r="AC194" t="s">
        <v>104</v>
      </c>
    </row>
    <row r="195" spans="1:29" x14ac:dyDescent="0.45">
      <c r="A195">
        <f>MATCH(I195,'TABLE-VIEW'!$E$2:$E$92,0)</f>
        <v>9</v>
      </c>
      <c r="B195">
        <v>194</v>
      </c>
      <c r="C195" t="str">
        <f t="shared" ref="C195:C258" si="12">"merge (c"&amp;B195&amp;":column {name:'"&amp;J195&amp;"',ordinal_position:'"&amp;K195&amp;"',is_nullable:'"&amp;M195&amp;"',data_type:'"&amp;N195&amp;"',char_max_length:'"&amp;O195&amp;"',numeric_precision:'"&amp;Q195&amp;"',date_time_precision:'"&amp;T195&amp;"'})"</f>
        <v>merge (c194:column {name:'EmailPromotion',ordinal_position:'9',is_nullable:'NO',data_type:'int',char_max_length:'NULL',numeric_precision:'10',date_time_precision:'NULL'})</v>
      </c>
      <c r="D195" t="str">
        <f t="shared" ref="D195:D258" si="13">"match (tv"&amp;A195&amp;":table_view {name:'"&amp;I195&amp;"'}),(c"&amp;B195&amp;":column {name:'"&amp;J195&amp;"'})"</f>
        <v>match (tv9:table_view {name:'Person'}),(c194:column {name:'EmailPromotion'})</v>
      </c>
      <c r="E195" t="str">
        <f t="shared" ref="E195:E258" si="14">"merge (c"&amp;B195&amp;")-[:PART_OF]-&gt;(tv"&amp;A195&amp;")"</f>
        <v>merge (c194)-[:PART_OF]-&gt;(tv9)</v>
      </c>
      <c r="F195" t="str">
        <f t="shared" ref="F195:F258" si="15">"merge (tv"&amp;A195&amp;")-[:HAS_A]-&gt;(c"&amp;B195&amp;")"</f>
        <v>merge (tv9)-[:HAS_A]-&gt;(c194)</v>
      </c>
      <c r="G195" t="s">
        <v>0</v>
      </c>
      <c r="H195" t="s">
        <v>11</v>
      </c>
      <c r="I195" t="s">
        <v>11</v>
      </c>
      <c r="J195" t="s">
        <v>158</v>
      </c>
      <c r="K195">
        <v>9</v>
      </c>
      <c r="L195" t="s">
        <v>151</v>
      </c>
      <c r="M195" t="s">
        <v>105</v>
      </c>
      <c r="N195" t="s">
        <v>106</v>
      </c>
      <c r="O195" t="s">
        <v>104</v>
      </c>
      <c r="P195" t="s">
        <v>104</v>
      </c>
      <c r="Q195">
        <v>10</v>
      </c>
      <c r="R195">
        <v>10</v>
      </c>
      <c r="S195">
        <v>0</v>
      </c>
      <c r="T195" t="s">
        <v>104</v>
      </c>
      <c r="U195" t="s">
        <v>104</v>
      </c>
      <c r="V195" t="s">
        <v>104</v>
      </c>
      <c r="W195" t="s">
        <v>104</v>
      </c>
      <c r="X195" t="s">
        <v>104</v>
      </c>
      <c r="Y195" t="s">
        <v>104</v>
      </c>
      <c r="Z195" t="s">
        <v>104</v>
      </c>
      <c r="AA195" t="s">
        <v>104</v>
      </c>
      <c r="AB195" t="s">
        <v>104</v>
      </c>
      <c r="AC195" t="s">
        <v>104</v>
      </c>
    </row>
    <row r="196" spans="1:29" x14ac:dyDescent="0.45">
      <c r="A196">
        <f>MATCH(I196,'TABLE-VIEW'!$E$2:$E$92,0)</f>
        <v>15</v>
      </c>
      <c r="B196">
        <v>195</v>
      </c>
      <c r="C196" t="str">
        <f t="shared" si="12"/>
        <v>merge (c195:column {name:'EmailPromotion',ordinal_position:'11',is_nullable:'NO',data_type:'int',char_max_length:'NULL',numeric_precision:'10',date_time_precision:'NULL'})</v>
      </c>
      <c r="D196" t="str">
        <f t="shared" si="13"/>
        <v>match (tv15:table_view {name:'vEmployee'}),(c195:column {name:'EmailPromotion'})</v>
      </c>
      <c r="E196" t="str">
        <f t="shared" si="14"/>
        <v>merge (c195)-[:PART_OF]-&gt;(tv15)</v>
      </c>
      <c r="F196" t="str">
        <f t="shared" si="15"/>
        <v>merge (tv15)-[:HAS_A]-&gt;(c195)</v>
      </c>
      <c r="G196" t="s">
        <v>0</v>
      </c>
      <c r="H196" t="s">
        <v>1</v>
      </c>
      <c r="I196" t="s">
        <v>20</v>
      </c>
      <c r="J196" t="s">
        <v>158</v>
      </c>
      <c r="K196">
        <v>11</v>
      </c>
      <c r="L196" t="s">
        <v>104</v>
      </c>
      <c r="M196" t="s">
        <v>105</v>
      </c>
      <c r="N196" t="s">
        <v>106</v>
      </c>
      <c r="O196" t="s">
        <v>104</v>
      </c>
      <c r="P196" t="s">
        <v>104</v>
      </c>
      <c r="Q196">
        <v>10</v>
      </c>
      <c r="R196">
        <v>10</v>
      </c>
      <c r="S196">
        <v>0</v>
      </c>
      <c r="T196" t="s">
        <v>104</v>
      </c>
      <c r="U196" t="s">
        <v>104</v>
      </c>
      <c r="V196" t="s">
        <v>104</v>
      </c>
      <c r="W196" t="s">
        <v>104</v>
      </c>
      <c r="X196" t="s">
        <v>104</v>
      </c>
      <c r="Y196" t="s">
        <v>104</v>
      </c>
      <c r="Z196" t="s">
        <v>104</v>
      </c>
      <c r="AA196" t="s">
        <v>104</v>
      </c>
      <c r="AB196" t="s">
        <v>104</v>
      </c>
      <c r="AC196" t="s">
        <v>104</v>
      </c>
    </row>
    <row r="197" spans="1:29" x14ac:dyDescent="0.45">
      <c r="A197">
        <f>MATCH(I197,'TABLE-VIEW'!$E$2:$E$92,0)</f>
        <v>20</v>
      </c>
      <c r="B197">
        <v>196</v>
      </c>
      <c r="C197" t="str">
        <f t="shared" si="12"/>
        <v>merge (c196:column {name:'EmailPromotion',ordinal_position:'10',is_nullable:'NO',data_type:'int',char_max_length:'NULL',numeric_precision:'10',date_time_precision:'NULL'})</v>
      </c>
      <c r="D197" t="str">
        <f t="shared" si="13"/>
        <v>match (tv20:table_view {name:'vIndividualCustomer'}),(c196:column {name:'EmailPromotion'})</v>
      </c>
      <c r="E197" t="str">
        <f t="shared" si="14"/>
        <v>merge (c196)-[:PART_OF]-&gt;(tv20)</v>
      </c>
      <c r="F197" t="str">
        <f t="shared" si="15"/>
        <v>merge (tv20)-[:HAS_A]-&gt;(c196)</v>
      </c>
      <c r="G197" t="s">
        <v>0</v>
      </c>
      <c r="H197" t="s">
        <v>4</v>
      </c>
      <c r="I197" t="s">
        <v>25</v>
      </c>
      <c r="J197" t="s">
        <v>158</v>
      </c>
      <c r="K197">
        <v>10</v>
      </c>
      <c r="L197" t="s">
        <v>104</v>
      </c>
      <c r="M197" t="s">
        <v>105</v>
      </c>
      <c r="N197" t="s">
        <v>106</v>
      </c>
      <c r="O197" t="s">
        <v>104</v>
      </c>
      <c r="P197" t="s">
        <v>104</v>
      </c>
      <c r="Q197">
        <v>10</v>
      </c>
      <c r="R197">
        <v>10</v>
      </c>
      <c r="S197">
        <v>0</v>
      </c>
      <c r="T197" t="s">
        <v>104</v>
      </c>
      <c r="U197" t="s">
        <v>104</v>
      </c>
      <c r="V197" t="s">
        <v>104</v>
      </c>
      <c r="W197" t="s">
        <v>104</v>
      </c>
      <c r="X197" t="s">
        <v>104</v>
      </c>
      <c r="Y197" t="s">
        <v>104</v>
      </c>
      <c r="Z197" t="s">
        <v>104</v>
      </c>
      <c r="AA197" t="s">
        <v>104</v>
      </c>
      <c r="AB197" t="s">
        <v>104</v>
      </c>
      <c r="AC197" t="s">
        <v>104</v>
      </c>
    </row>
    <row r="198" spans="1:29" x14ac:dyDescent="0.45">
      <c r="A198">
        <f>MATCH(I198,'TABLE-VIEW'!$E$2:$E$92,0)</f>
        <v>29</v>
      </c>
      <c r="B198">
        <v>197</v>
      </c>
      <c r="C198" t="str">
        <f t="shared" si="12"/>
        <v>merge (c197:column {name:'EmailPromotion',ordinal_position:'11',is_nullable:'NO',data_type:'int',char_max_length:'NULL',numeric_precision:'10',date_time_precision:'NULL'})</v>
      </c>
      <c r="D198" t="str">
        <f t="shared" si="13"/>
        <v>match (tv29:table_view {name:'vSalesPerson'}),(c197:column {name:'EmailPromotion'})</v>
      </c>
      <c r="E198" t="str">
        <f t="shared" si="14"/>
        <v>merge (c197)-[:PART_OF]-&gt;(tv29)</v>
      </c>
      <c r="F198" t="str">
        <f t="shared" si="15"/>
        <v>merge (tv29)-[:HAS_A]-&gt;(c197)</v>
      </c>
      <c r="G198" t="s">
        <v>0</v>
      </c>
      <c r="H198" t="s">
        <v>4</v>
      </c>
      <c r="I198" t="s">
        <v>34</v>
      </c>
      <c r="J198" t="s">
        <v>158</v>
      </c>
      <c r="K198">
        <v>11</v>
      </c>
      <c r="L198" t="s">
        <v>104</v>
      </c>
      <c r="M198" t="s">
        <v>105</v>
      </c>
      <c r="N198" t="s">
        <v>106</v>
      </c>
      <c r="O198" t="s">
        <v>104</v>
      </c>
      <c r="P198" t="s">
        <v>104</v>
      </c>
      <c r="Q198">
        <v>10</v>
      </c>
      <c r="R198">
        <v>10</v>
      </c>
      <c r="S198">
        <v>0</v>
      </c>
      <c r="T198" t="s">
        <v>104</v>
      </c>
      <c r="U198" t="s">
        <v>104</v>
      </c>
      <c r="V198" t="s">
        <v>104</v>
      </c>
      <c r="W198" t="s">
        <v>104</v>
      </c>
      <c r="X198" t="s">
        <v>104</v>
      </c>
      <c r="Y198" t="s">
        <v>104</v>
      </c>
      <c r="Z198" t="s">
        <v>104</v>
      </c>
      <c r="AA198" t="s">
        <v>104</v>
      </c>
      <c r="AB198" t="s">
        <v>104</v>
      </c>
      <c r="AC198" t="s">
        <v>104</v>
      </c>
    </row>
    <row r="199" spans="1:29" x14ac:dyDescent="0.45">
      <c r="A199">
        <f>MATCH(I199,'TABLE-VIEW'!$E$2:$E$92,0)</f>
        <v>34</v>
      </c>
      <c r="B199">
        <v>198</v>
      </c>
      <c r="C199" t="str">
        <f t="shared" si="12"/>
        <v>merge (c198:column {name:'EmailPromotion',ordinal_position:'12',is_nullable:'NO',data_type:'int',char_max_length:'NULL',numeric_precision:'10',date_time_precision:'NULL'})</v>
      </c>
      <c r="D199" t="str">
        <f t="shared" si="13"/>
        <v>match (tv34:table_view {name:'vStoreWithContacts'}),(c198:column {name:'EmailPromotion'})</v>
      </c>
      <c r="E199" t="str">
        <f t="shared" si="14"/>
        <v>merge (c198)-[:PART_OF]-&gt;(tv34)</v>
      </c>
      <c r="F199" t="str">
        <f t="shared" si="15"/>
        <v>merge (tv34)-[:HAS_A]-&gt;(c198)</v>
      </c>
      <c r="G199" t="s">
        <v>0</v>
      </c>
      <c r="H199" t="s">
        <v>4</v>
      </c>
      <c r="I199" t="s">
        <v>39</v>
      </c>
      <c r="J199" t="s">
        <v>158</v>
      </c>
      <c r="K199">
        <v>12</v>
      </c>
      <c r="L199" t="s">
        <v>104</v>
      </c>
      <c r="M199" t="s">
        <v>105</v>
      </c>
      <c r="N199" t="s">
        <v>106</v>
      </c>
      <c r="O199" t="s">
        <v>104</v>
      </c>
      <c r="P199" t="s">
        <v>104</v>
      </c>
      <c r="Q199">
        <v>10</v>
      </c>
      <c r="R199">
        <v>10</v>
      </c>
      <c r="S199">
        <v>0</v>
      </c>
      <c r="T199" t="s">
        <v>104</v>
      </c>
      <c r="U199" t="s">
        <v>104</v>
      </c>
      <c r="V199" t="s">
        <v>104</v>
      </c>
      <c r="W199" t="s">
        <v>104</v>
      </c>
      <c r="X199" t="s">
        <v>104</v>
      </c>
      <c r="Y199" t="s">
        <v>104</v>
      </c>
      <c r="Z199" t="s">
        <v>104</v>
      </c>
      <c r="AA199" t="s">
        <v>104</v>
      </c>
      <c r="AB199" t="s">
        <v>104</v>
      </c>
      <c r="AC199" t="s">
        <v>104</v>
      </c>
    </row>
    <row r="200" spans="1:29" x14ac:dyDescent="0.45">
      <c r="A200">
        <f>MATCH(I200,'TABLE-VIEW'!$E$2:$E$92,0)</f>
        <v>37</v>
      </c>
      <c r="B200">
        <v>199</v>
      </c>
      <c r="C200" t="str">
        <f t="shared" si="12"/>
        <v>merge (c199:column {name:'EmailPromotion',ordinal_position:'12',is_nullable:'NO',data_type:'int',char_max_length:'NULL',numeric_precision:'10',date_time_precision:'NULL'})</v>
      </c>
      <c r="D200" t="str">
        <f t="shared" si="13"/>
        <v>match (tv37:table_view {name:'vVendorWithContacts'}),(c199:column {name:'EmailPromotion'})</v>
      </c>
      <c r="E200" t="str">
        <f t="shared" si="14"/>
        <v>merge (c199)-[:PART_OF]-&gt;(tv37)</v>
      </c>
      <c r="F200" t="str">
        <f t="shared" si="15"/>
        <v>merge (tv37)-[:HAS_A]-&gt;(c199)</v>
      </c>
      <c r="G200" t="s">
        <v>0</v>
      </c>
      <c r="H200" t="s">
        <v>42</v>
      </c>
      <c r="I200" t="s">
        <v>43</v>
      </c>
      <c r="J200" t="s">
        <v>158</v>
      </c>
      <c r="K200">
        <v>12</v>
      </c>
      <c r="L200" t="s">
        <v>104</v>
      </c>
      <c r="M200" t="s">
        <v>105</v>
      </c>
      <c r="N200" t="s">
        <v>106</v>
      </c>
      <c r="O200" t="s">
        <v>104</v>
      </c>
      <c r="P200" t="s">
        <v>104</v>
      </c>
      <c r="Q200">
        <v>10</v>
      </c>
      <c r="R200">
        <v>10</v>
      </c>
      <c r="S200">
        <v>0</v>
      </c>
      <c r="T200" t="s">
        <v>104</v>
      </c>
      <c r="U200" t="s">
        <v>104</v>
      </c>
      <c r="V200" t="s">
        <v>104</v>
      </c>
      <c r="W200" t="s">
        <v>104</v>
      </c>
      <c r="X200" t="s">
        <v>104</v>
      </c>
      <c r="Y200" t="s">
        <v>104</v>
      </c>
      <c r="Z200" t="s">
        <v>104</v>
      </c>
      <c r="AA200" t="s">
        <v>104</v>
      </c>
      <c r="AB200" t="s">
        <v>104</v>
      </c>
      <c r="AC200" t="s">
        <v>104</v>
      </c>
    </row>
    <row r="201" spans="1:29" x14ac:dyDescent="0.45">
      <c r="A201">
        <f>MATCH(I201,'TABLE-VIEW'!$E$2:$E$92,0)</f>
        <v>13</v>
      </c>
      <c r="B201">
        <v>200</v>
      </c>
      <c r="C201" t="str">
        <f t="shared" si="12"/>
        <v>merge (c200:column {name:'EMailSpecialInstructions',ordinal_position:'14',is_nullable:'YES',data_type:'nvarchar',char_max_length:'-1',numeric_precision:'NULL',date_time_precision:'NULL'})</v>
      </c>
      <c r="D201" t="str">
        <f t="shared" si="13"/>
        <v>match (tv13:table_view {name:'vAdditionalContactInfo'}),(c200:column {name:'EMailSpecialInstructions'})</v>
      </c>
      <c r="E201" t="str">
        <f t="shared" si="14"/>
        <v>merge (c200)-[:PART_OF]-&gt;(tv13)</v>
      </c>
      <c r="F201" t="str">
        <f t="shared" si="15"/>
        <v>merge (tv13)-[:HAS_A]-&gt;(c200)</v>
      </c>
      <c r="G201" t="s">
        <v>0</v>
      </c>
      <c r="H201" t="s">
        <v>11</v>
      </c>
      <c r="I201" t="s">
        <v>17</v>
      </c>
      <c r="J201" t="s">
        <v>174</v>
      </c>
      <c r="K201">
        <v>14</v>
      </c>
      <c r="L201" t="s">
        <v>104</v>
      </c>
      <c r="M201" t="s">
        <v>118</v>
      </c>
      <c r="N201" t="s">
        <v>137</v>
      </c>
      <c r="O201">
        <v>-1</v>
      </c>
      <c r="P201">
        <v>-1</v>
      </c>
      <c r="Q201" t="s">
        <v>104</v>
      </c>
      <c r="R201" t="s">
        <v>104</v>
      </c>
      <c r="S201" t="s">
        <v>104</v>
      </c>
      <c r="T201" t="s">
        <v>104</v>
      </c>
      <c r="U201" t="s">
        <v>104</v>
      </c>
      <c r="V201" t="s">
        <v>104</v>
      </c>
      <c r="W201" t="s">
        <v>138</v>
      </c>
      <c r="X201" t="s">
        <v>104</v>
      </c>
      <c r="Y201" t="s">
        <v>104</v>
      </c>
      <c r="Z201" t="s">
        <v>139</v>
      </c>
      <c r="AA201" t="s">
        <v>104</v>
      </c>
      <c r="AB201" t="s">
        <v>104</v>
      </c>
      <c r="AC201" t="s">
        <v>104</v>
      </c>
    </row>
    <row r="202" spans="1:29" x14ac:dyDescent="0.45">
      <c r="A202">
        <f>MATCH(I202,'TABLE-VIEW'!$E$2:$E$92,0)</f>
        <v>13</v>
      </c>
      <c r="B202">
        <v>201</v>
      </c>
      <c r="C202" t="str">
        <f t="shared" si="12"/>
        <v>merge (c201:column {name:'EMailTelephoneNumber',ordinal_position:'15',is_nullable:'YES',data_type:'nvarchar',char_max_length:'50',numeric_precision:'NULL',date_time_precision:'NULL'})</v>
      </c>
      <c r="D202" t="str">
        <f t="shared" si="13"/>
        <v>match (tv13:table_view {name:'vAdditionalContactInfo'}),(c201:column {name:'EMailTelephoneNumber'})</v>
      </c>
      <c r="E202" t="str">
        <f t="shared" si="14"/>
        <v>merge (c201)-[:PART_OF]-&gt;(tv13)</v>
      </c>
      <c r="F202" t="str">
        <f t="shared" si="15"/>
        <v>merge (tv13)-[:HAS_A]-&gt;(c201)</v>
      </c>
      <c r="G202" t="s">
        <v>0</v>
      </c>
      <c r="H202" t="s">
        <v>11</v>
      </c>
      <c r="I202" t="s">
        <v>17</v>
      </c>
      <c r="J202" t="s">
        <v>175</v>
      </c>
      <c r="K202">
        <v>15</v>
      </c>
      <c r="L202" t="s">
        <v>104</v>
      </c>
      <c r="M202" t="s">
        <v>118</v>
      </c>
      <c r="N202" t="s">
        <v>137</v>
      </c>
      <c r="O202">
        <v>50</v>
      </c>
      <c r="P202">
        <v>100</v>
      </c>
      <c r="Q202" t="s">
        <v>104</v>
      </c>
      <c r="R202" t="s">
        <v>104</v>
      </c>
      <c r="S202" t="s">
        <v>104</v>
      </c>
      <c r="T202" t="s">
        <v>104</v>
      </c>
      <c r="U202" t="s">
        <v>104</v>
      </c>
      <c r="V202" t="s">
        <v>104</v>
      </c>
      <c r="W202" t="s">
        <v>138</v>
      </c>
      <c r="X202" t="s">
        <v>104</v>
      </c>
      <c r="Y202" t="s">
        <v>104</v>
      </c>
      <c r="Z202" t="s">
        <v>139</v>
      </c>
      <c r="AA202" t="s">
        <v>104</v>
      </c>
      <c r="AB202" t="s">
        <v>104</v>
      </c>
      <c r="AC202" t="s">
        <v>104</v>
      </c>
    </row>
    <row r="203" spans="1:29" x14ac:dyDescent="0.45">
      <c r="A203">
        <f>MATCH(I203,'TABLE-VIEW'!$E$2:$E$92,0)</f>
        <v>24</v>
      </c>
      <c r="B203">
        <v>202</v>
      </c>
      <c r="C203" t="str">
        <f t="shared" si="12"/>
        <v>merge (c202:column {name:'Emp.EndDate',ordinal_position:'3',is_nullable:'YES',data_type:'datetime',char_max_length:'NULL',numeric_precision:'NULL',date_time_precision:'3'})</v>
      </c>
      <c r="D203" t="str">
        <f t="shared" si="13"/>
        <v>match (tv24:table_view {name:'vJobCandidateEmployment'}),(c202:column {name:'Emp.EndDate'})</v>
      </c>
      <c r="E203" t="str">
        <f t="shared" si="14"/>
        <v>merge (c202)-[:PART_OF]-&gt;(tv24)</v>
      </c>
      <c r="F203" t="str">
        <f t="shared" si="15"/>
        <v>merge (tv24)-[:HAS_A]-&gt;(c202)</v>
      </c>
      <c r="G203" t="s">
        <v>0</v>
      </c>
      <c r="H203" t="s">
        <v>1</v>
      </c>
      <c r="I203" t="s">
        <v>29</v>
      </c>
      <c r="J203" t="s">
        <v>242</v>
      </c>
      <c r="K203">
        <v>3</v>
      </c>
      <c r="L203" t="s">
        <v>104</v>
      </c>
      <c r="M203" t="s">
        <v>118</v>
      </c>
      <c r="N203" t="s">
        <v>108</v>
      </c>
      <c r="O203" t="s">
        <v>104</v>
      </c>
      <c r="P203" t="s">
        <v>104</v>
      </c>
      <c r="Q203" t="s">
        <v>104</v>
      </c>
      <c r="R203" t="s">
        <v>104</v>
      </c>
      <c r="S203" t="s">
        <v>104</v>
      </c>
      <c r="T203">
        <v>3</v>
      </c>
      <c r="U203" t="s">
        <v>104</v>
      </c>
      <c r="V203" t="s">
        <v>104</v>
      </c>
      <c r="W203" t="s">
        <v>104</v>
      </c>
      <c r="X203" t="s">
        <v>104</v>
      </c>
      <c r="Y203" t="s">
        <v>104</v>
      </c>
      <c r="Z203" t="s">
        <v>104</v>
      </c>
      <c r="AA203" t="s">
        <v>104</v>
      </c>
      <c r="AB203" t="s">
        <v>104</v>
      </c>
      <c r="AC203" t="s">
        <v>104</v>
      </c>
    </row>
    <row r="204" spans="1:29" x14ac:dyDescent="0.45">
      <c r="A204">
        <f>MATCH(I204,'TABLE-VIEW'!$E$2:$E$92,0)</f>
        <v>24</v>
      </c>
      <c r="B204">
        <v>203</v>
      </c>
      <c r="C204" t="str">
        <f t="shared" si="12"/>
        <v>merge (c203:column {name:'Emp.FunctionCategory',ordinal_position:'7',is_nullable:'YES',data_type:'nvarchar',char_max_length:'-1',numeric_precision:'NULL',date_time_precision:'NULL'})</v>
      </c>
      <c r="D204" t="str">
        <f t="shared" si="13"/>
        <v>match (tv24:table_view {name:'vJobCandidateEmployment'}),(c203:column {name:'Emp.FunctionCategory'})</v>
      </c>
      <c r="E204" t="str">
        <f t="shared" si="14"/>
        <v>merge (c203)-[:PART_OF]-&gt;(tv24)</v>
      </c>
      <c r="F204" t="str">
        <f t="shared" si="15"/>
        <v>merge (tv24)-[:HAS_A]-&gt;(c203)</v>
      </c>
      <c r="G204" t="s">
        <v>0</v>
      </c>
      <c r="H204" t="s">
        <v>1</v>
      </c>
      <c r="I204" t="s">
        <v>29</v>
      </c>
      <c r="J204" t="s">
        <v>246</v>
      </c>
      <c r="K204">
        <v>7</v>
      </c>
      <c r="L204" t="s">
        <v>104</v>
      </c>
      <c r="M204" t="s">
        <v>118</v>
      </c>
      <c r="N204" t="s">
        <v>137</v>
      </c>
      <c r="O204">
        <v>-1</v>
      </c>
      <c r="P204">
        <v>-1</v>
      </c>
      <c r="Q204" t="s">
        <v>104</v>
      </c>
      <c r="R204" t="s">
        <v>104</v>
      </c>
      <c r="S204" t="s">
        <v>104</v>
      </c>
      <c r="T204" t="s">
        <v>104</v>
      </c>
      <c r="U204" t="s">
        <v>104</v>
      </c>
      <c r="V204" t="s">
        <v>104</v>
      </c>
      <c r="W204" t="s">
        <v>138</v>
      </c>
      <c r="X204" t="s">
        <v>104</v>
      </c>
      <c r="Y204" t="s">
        <v>104</v>
      </c>
      <c r="Z204" t="s">
        <v>139</v>
      </c>
      <c r="AA204" t="s">
        <v>104</v>
      </c>
      <c r="AB204" t="s">
        <v>104</v>
      </c>
      <c r="AC204" t="s">
        <v>104</v>
      </c>
    </row>
    <row r="205" spans="1:29" x14ac:dyDescent="0.45">
      <c r="A205">
        <f>MATCH(I205,'TABLE-VIEW'!$E$2:$E$92,0)</f>
        <v>24</v>
      </c>
      <c r="B205">
        <v>204</v>
      </c>
      <c r="C205" t="str">
        <f t="shared" si="12"/>
        <v>merge (c204:column {name:'Emp.IndustryCategory',ordinal_position:'8',is_nullable:'YES',data_type:'nvarchar',char_max_length:'-1',numeric_precision:'NULL',date_time_precision:'NULL'})</v>
      </c>
      <c r="D205" t="str">
        <f t="shared" si="13"/>
        <v>match (tv24:table_view {name:'vJobCandidateEmployment'}),(c204:column {name:'Emp.IndustryCategory'})</v>
      </c>
      <c r="E205" t="str">
        <f t="shared" si="14"/>
        <v>merge (c204)-[:PART_OF]-&gt;(tv24)</v>
      </c>
      <c r="F205" t="str">
        <f t="shared" si="15"/>
        <v>merge (tv24)-[:HAS_A]-&gt;(c204)</v>
      </c>
      <c r="G205" t="s">
        <v>0</v>
      </c>
      <c r="H205" t="s">
        <v>1</v>
      </c>
      <c r="I205" t="s">
        <v>29</v>
      </c>
      <c r="J205" t="s">
        <v>247</v>
      </c>
      <c r="K205">
        <v>8</v>
      </c>
      <c r="L205" t="s">
        <v>104</v>
      </c>
      <c r="M205" t="s">
        <v>118</v>
      </c>
      <c r="N205" t="s">
        <v>137</v>
      </c>
      <c r="O205">
        <v>-1</v>
      </c>
      <c r="P205">
        <v>-1</v>
      </c>
      <c r="Q205" t="s">
        <v>104</v>
      </c>
      <c r="R205" t="s">
        <v>104</v>
      </c>
      <c r="S205" t="s">
        <v>104</v>
      </c>
      <c r="T205" t="s">
        <v>104</v>
      </c>
      <c r="U205" t="s">
        <v>104</v>
      </c>
      <c r="V205" t="s">
        <v>104</v>
      </c>
      <c r="W205" t="s">
        <v>138</v>
      </c>
      <c r="X205" t="s">
        <v>104</v>
      </c>
      <c r="Y205" t="s">
        <v>104</v>
      </c>
      <c r="Z205" t="s">
        <v>139</v>
      </c>
      <c r="AA205" t="s">
        <v>104</v>
      </c>
      <c r="AB205" t="s">
        <v>104</v>
      </c>
      <c r="AC205" t="s">
        <v>104</v>
      </c>
    </row>
    <row r="206" spans="1:29" x14ac:dyDescent="0.45">
      <c r="A206">
        <f>MATCH(I206,'TABLE-VIEW'!$E$2:$E$92,0)</f>
        <v>24</v>
      </c>
      <c r="B206">
        <v>205</v>
      </c>
      <c r="C206" t="str">
        <f t="shared" si="12"/>
        <v>merge (c205:column {name:'Emp.JobTitle',ordinal_position:'5',is_nullable:'YES',data_type:'nvarchar',char_max_length:'100',numeric_precision:'NULL',date_time_precision:'NULL'})</v>
      </c>
      <c r="D206" t="str">
        <f t="shared" si="13"/>
        <v>match (tv24:table_view {name:'vJobCandidateEmployment'}),(c205:column {name:'Emp.JobTitle'})</v>
      </c>
      <c r="E206" t="str">
        <f t="shared" si="14"/>
        <v>merge (c205)-[:PART_OF]-&gt;(tv24)</v>
      </c>
      <c r="F206" t="str">
        <f t="shared" si="15"/>
        <v>merge (tv24)-[:HAS_A]-&gt;(c205)</v>
      </c>
      <c r="G206" t="s">
        <v>0</v>
      </c>
      <c r="H206" t="s">
        <v>1</v>
      </c>
      <c r="I206" t="s">
        <v>29</v>
      </c>
      <c r="J206" t="s">
        <v>244</v>
      </c>
      <c r="K206">
        <v>5</v>
      </c>
      <c r="L206" t="s">
        <v>104</v>
      </c>
      <c r="M206" t="s">
        <v>118</v>
      </c>
      <c r="N206" t="s">
        <v>137</v>
      </c>
      <c r="O206">
        <v>100</v>
      </c>
      <c r="P206">
        <v>200</v>
      </c>
      <c r="Q206" t="s">
        <v>104</v>
      </c>
      <c r="R206" t="s">
        <v>104</v>
      </c>
      <c r="S206" t="s">
        <v>104</v>
      </c>
      <c r="T206" t="s">
        <v>104</v>
      </c>
      <c r="U206" t="s">
        <v>104</v>
      </c>
      <c r="V206" t="s">
        <v>104</v>
      </c>
      <c r="W206" t="s">
        <v>138</v>
      </c>
      <c r="X206" t="s">
        <v>104</v>
      </c>
      <c r="Y206" t="s">
        <v>104</v>
      </c>
      <c r="Z206" t="s">
        <v>139</v>
      </c>
      <c r="AA206" t="s">
        <v>104</v>
      </c>
      <c r="AB206" t="s">
        <v>104</v>
      </c>
      <c r="AC206" t="s">
        <v>104</v>
      </c>
    </row>
    <row r="207" spans="1:29" x14ac:dyDescent="0.45">
      <c r="A207">
        <f>MATCH(I207,'TABLE-VIEW'!$E$2:$E$92,0)</f>
        <v>24</v>
      </c>
      <c r="B207">
        <v>206</v>
      </c>
      <c r="C207" t="str">
        <f t="shared" si="12"/>
        <v>merge (c206:column {name:'Emp.Loc.City',ordinal_position:'11',is_nullable:'YES',data_type:'nvarchar',char_max_length:'-1',numeric_precision:'NULL',date_time_precision:'NULL'})</v>
      </c>
      <c r="D207" t="str">
        <f t="shared" si="13"/>
        <v>match (tv24:table_view {name:'vJobCandidateEmployment'}),(c206:column {name:'Emp.Loc.City'})</v>
      </c>
      <c r="E207" t="str">
        <f t="shared" si="14"/>
        <v>merge (c206)-[:PART_OF]-&gt;(tv24)</v>
      </c>
      <c r="F207" t="str">
        <f t="shared" si="15"/>
        <v>merge (tv24)-[:HAS_A]-&gt;(c206)</v>
      </c>
      <c r="G207" t="s">
        <v>0</v>
      </c>
      <c r="H207" t="s">
        <v>1</v>
      </c>
      <c r="I207" t="s">
        <v>29</v>
      </c>
      <c r="J207" t="s">
        <v>250</v>
      </c>
      <c r="K207">
        <v>11</v>
      </c>
      <c r="L207" t="s">
        <v>104</v>
      </c>
      <c r="M207" t="s">
        <v>118</v>
      </c>
      <c r="N207" t="s">
        <v>137</v>
      </c>
      <c r="O207">
        <v>-1</v>
      </c>
      <c r="P207">
        <v>-1</v>
      </c>
      <c r="Q207" t="s">
        <v>104</v>
      </c>
      <c r="R207" t="s">
        <v>104</v>
      </c>
      <c r="S207" t="s">
        <v>104</v>
      </c>
      <c r="T207" t="s">
        <v>104</v>
      </c>
      <c r="U207" t="s">
        <v>104</v>
      </c>
      <c r="V207" t="s">
        <v>104</v>
      </c>
      <c r="W207" t="s">
        <v>138</v>
      </c>
      <c r="X207" t="s">
        <v>104</v>
      </c>
      <c r="Y207" t="s">
        <v>104</v>
      </c>
      <c r="Z207" t="s">
        <v>139</v>
      </c>
      <c r="AA207" t="s">
        <v>104</v>
      </c>
      <c r="AB207" t="s">
        <v>104</v>
      </c>
      <c r="AC207" t="s">
        <v>104</v>
      </c>
    </row>
    <row r="208" spans="1:29" x14ac:dyDescent="0.45">
      <c r="A208">
        <f>MATCH(I208,'TABLE-VIEW'!$E$2:$E$92,0)</f>
        <v>24</v>
      </c>
      <c r="B208">
        <v>207</v>
      </c>
      <c r="C208" t="str">
        <f t="shared" si="12"/>
        <v>merge (c207:column {name:'Emp.Loc.CountryRegion',ordinal_position:'9',is_nullable:'YES',data_type:'nvarchar',char_max_length:'-1',numeric_precision:'NULL',date_time_precision:'NULL'})</v>
      </c>
      <c r="D208" t="str">
        <f t="shared" si="13"/>
        <v>match (tv24:table_view {name:'vJobCandidateEmployment'}),(c207:column {name:'Emp.Loc.CountryRegion'})</v>
      </c>
      <c r="E208" t="str">
        <f t="shared" si="14"/>
        <v>merge (c207)-[:PART_OF]-&gt;(tv24)</v>
      </c>
      <c r="F208" t="str">
        <f t="shared" si="15"/>
        <v>merge (tv24)-[:HAS_A]-&gt;(c207)</v>
      </c>
      <c r="G208" t="s">
        <v>0</v>
      </c>
      <c r="H208" t="s">
        <v>1</v>
      </c>
      <c r="I208" t="s">
        <v>29</v>
      </c>
      <c r="J208" t="s">
        <v>248</v>
      </c>
      <c r="K208">
        <v>9</v>
      </c>
      <c r="L208" t="s">
        <v>104</v>
      </c>
      <c r="M208" t="s">
        <v>118</v>
      </c>
      <c r="N208" t="s">
        <v>137</v>
      </c>
      <c r="O208">
        <v>-1</v>
      </c>
      <c r="P208">
        <v>-1</v>
      </c>
      <c r="Q208" t="s">
        <v>104</v>
      </c>
      <c r="R208" t="s">
        <v>104</v>
      </c>
      <c r="S208" t="s">
        <v>104</v>
      </c>
      <c r="T208" t="s">
        <v>104</v>
      </c>
      <c r="U208" t="s">
        <v>104</v>
      </c>
      <c r="V208" t="s">
        <v>104</v>
      </c>
      <c r="W208" t="s">
        <v>138</v>
      </c>
      <c r="X208" t="s">
        <v>104</v>
      </c>
      <c r="Y208" t="s">
        <v>104</v>
      </c>
      <c r="Z208" t="s">
        <v>139</v>
      </c>
      <c r="AA208" t="s">
        <v>104</v>
      </c>
      <c r="AB208" t="s">
        <v>104</v>
      </c>
      <c r="AC208" t="s">
        <v>104</v>
      </c>
    </row>
    <row r="209" spans="1:29" x14ac:dyDescent="0.45">
      <c r="A209">
        <f>MATCH(I209,'TABLE-VIEW'!$E$2:$E$92,0)</f>
        <v>24</v>
      </c>
      <c r="B209">
        <v>208</v>
      </c>
      <c r="C209" t="str">
        <f t="shared" si="12"/>
        <v>merge (c208:column {name:'Emp.Loc.State',ordinal_position:'10',is_nullable:'YES',data_type:'nvarchar',char_max_length:'-1',numeric_precision:'NULL',date_time_precision:'NULL'})</v>
      </c>
      <c r="D209" t="str">
        <f t="shared" si="13"/>
        <v>match (tv24:table_view {name:'vJobCandidateEmployment'}),(c208:column {name:'Emp.Loc.State'})</v>
      </c>
      <c r="E209" t="str">
        <f t="shared" si="14"/>
        <v>merge (c208)-[:PART_OF]-&gt;(tv24)</v>
      </c>
      <c r="F209" t="str">
        <f t="shared" si="15"/>
        <v>merge (tv24)-[:HAS_A]-&gt;(c208)</v>
      </c>
      <c r="G209" t="s">
        <v>0</v>
      </c>
      <c r="H209" t="s">
        <v>1</v>
      </c>
      <c r="I209" t="s">
        <v>29</v>
      </c>
      <c r="J209" t="s">
        <v>249</v>
      </c>
      <c r="K209">
        <v>10</v>
      </c>
      <c r="L209" t="s">
        <v>104</v>
      </c>
      <c r="M209" t="s">
        <v>118</v>
      </c>
      <c r="N209" t="s">
        <v>137</v>
      </c>
      <c r="O209">
        <v>-1</v>
      </c>
      <c r="P209">
        <v>-1</v>
      </c>
      <c r="Q209" t="s">
        <v>104</v>
      </c>
      <c r="R209" t="s">
        <v>104</v>
      </c>
      <c r="S209" t="s">
        <v>104</v>
      </c>
      <c r="T209" t="s">
        <v>104</v>
      </c>
      <c r="U209" t="s">
        <v>104</v>
      </c>
      <c r="V209" t="s">
        <v>104</v>
      </c>
      <c r="W209" t="s">
        <v>138</v>
      </c>
      <c r="X209" t="s">
        <v>104</v>
      </c>
      <c r="Y209" t="s">
        <v>104</v>
      </c>
      <c r="Z209" t="s">
        <v>139</v>
      </c>
      <c r="AA209" t="s">
        <v>104</v>
      </c>
      <c r="AB209" t="s">
        <v>104</v>
      </c>
      <c r="AC209" t="s">
        <v>104</v>
      </c>
    </row>
    <row r="210" spans="1:29" x14ac:dyDescent="0.45">
      <c r="A210">
        <f>MATCH(I210,'TABLE-VIEW'!$E$2:$E$92,0)</f>
        <v>24</v>
      </c>
      <c r="B210">
        <v>209</v>
      </c>
      <c r="C210" t="str">
        <f t="shared" si="12"/>
        <v>merge (c209:column {name:'Emp.OrgName',ordinal_position:'4',is_nullable:'YES',data_type:'nvarchar',char_max_length:'100',numeric_precision:'NULL',date_time_precision:'NULL'})</v>
      </c>
      <c r="D210" t="str">
        <f t="shared" si="13"/>
        <v>match (tv24:table_view {name:'vJobCandidateEmployment'}),(c209:column {name:'Emp.OrgName'})</v>
      </c>
      <c r="E210" t="str">
        <f t="shared" si="14"/>
        <v>merge (c209)-[:PART_OF]-&gt;(tv24)</v>
      </c>
      <c r="F210" t="str">
        <f t="shared" si="15"/>
        <v>merge (tv24)-[:HAS_A]-&gt;(c209)</v>
      </c>
      <c r="G210" t="s">
        <v>0</v>
      </c>
      <c r="H210" t="s">
        <v>1</v>
      </c>
      <c r="I210" t="s">
        <v>29</v>
      </c>
      <c r="J210" t="s">
        <v>243</v>
      </c>
      <c r="K210">
        <v>4</v>
      </c>
      <c r="L210" t="s">
        <v>104</v>
      </c>
      <c r="M210" t="s">
        <v>118</v>
      </c>
      <c r="N210" t="s">
        <v>137</v>
      </c>
      <c r="O210">
        <v>100</v>
      </c>
      <c r="P210">
        <v>200</v>
      </c>
      <c r="Q210" t="s">
        <v>104</v>
      </c>
      <c r="R210" t="s">
        <v>104</v>
      </c>
      <c r="S210" t="s">
        <v>104</v>
      </c>
      <c r="T210" t="s">
        <v>104</v>
      </c>
      <c r="U210" t="s">
        <v>104</v>
      </c>
      <c r="V210" t="s">
        <v>104</v>
      </c>
      <c r="W210" t="s">
        <v>138</v>
      </c>
      <c r="X210" t="s">
        <v>104</v>
      </c>
      <c r="Y210" t="s">
        <v>104</v>
      </c>
      <c r="Z210" t="s">
        <v>139</v>
      </c>
      <c r="AA210" t="s">
        <v>104</v>
      </c>
      <c r="AB210" t="s">
        <v>104</v>
      </c>
      <c r="AC210" t="s">
        <v>104</v>
      </c>
    </row>
    <row r="211" spans="1:29" x14ac:dyDescent="0.45">
      <c r="A211">
        <f>MATCH(I211,'TABLE-VIEW'!$E$2:$E$92,0)</f>
        <v>24</v>
      </c>
      <c r="B211">
        <v>210</v>
      </c>
      <c r="C211" t="str">
        <f t="shared" si="12"/>
        <v>merge (c210:column {name:'Emp.Responsibility',ordinal_position:'6',is_nullable:'YES',data_type:'nvarchar',char_max_length:'-1',numeric_precision:'NULL',date_time_precision:'NULL'})</v>
      </c>
      <c r="D211" t="str">
        <f t="shared" si="13"/>
        <v>match (tv24:table_view {name:'vJobCandidateEmployment'}),(c210:column {name:'Emp.Responsibility'})</v>
      </c>
      <c r="E211" t="str">
        <f t="shared" si="14"/>
        <v>merge (c210)-[:PART_OF]-&gt;(tv24)</v>
      </c>
      <c r="F211" t="str">
        <f t="shared" si="15"/>
        <v>merge (tv24)-[:HAS_A]-&gt;(c210)</v>
      </c>
      <c r="G211" t="s">
        <v>0</v>
      </c>
      <c r="H211" t="s">
        <v>1</v>
      </c>
      <c r="I211" t="s">
        <v>29</v>
      </c>
      <c r="J211" t="s">
        <v>245</v>
      </c>
      <c r="K211">
        <v>6</v>
      </c>
      <c r="L211" t="s">
        <v>104</v>
      </c>
      <c r="M211" t="s">
        <v>118</v>
      </c>
      <c r="N211" t="s">
        <v>137</v>
      </c>
      <c r="O211">
        <v>-1</v>
      </c>
      <c r="P211">
        <v>-1</v>
      </c>
      <c r="Q211" t="s">
        <v>104</v>
      </c>
      <c r="R211" t="s">
        <v>104</v>
      </c>
      <c r="S211" t="s">
        <v>104</v>
      </c>
      <c r="T211" t="s">
        <v>104</v>
      </c>
      <c r="U211" t="s">
        <v>104</v>
      </c>
      <c r="V211" t="s">
        <v>104</v>
      </c>
      <c r="W211" t="s">
        <v>138</v>
      </c>
      <c r="X211" t="s">
        <v>104</v>
      </c>
      <c r="Y211" t="s">
        <v>104</v>
      </c>
      <c r="Z211" t="s">
        <v>139</v>
      </c>
      <c r="AA211" t="s">
        <v>104</v>
      </c>
      <c r="AB211" t="s">
        <v>104</v>
      </c>
      <c r="AC211" t="s">
        <v>104</v>
      </c>
    </row>
    <row r="212" spans="1:29" x14ac:dyDescent="0.45">
      <c r="A212">
        <f>MATCH(I212,'TABLE-VIEW'!$E$2:$E$92,0)</f>
        <v>24</v>
      </c>
      <c r="B212">
        <v>211</v>
      </c>
      <c r="C212" t="str">
        <f t="shared" si="12"/>
        <v>merge (c211:column {name:'Emp.StartDate',ordinal_position:'2',is_nullable:'YES',data_type:'datetime',char_max_length:'NULL',numeric_precision:'NULL',date_time_precision:'3'})</v>
      </c>
      <c r="D212" t="str">
        <f t="shared" si="13"/>
        <v>match (tv24:table_view {name:'vJobCandidateEmployment'}),(c211:column {name:'Emp.StartDate'})</v>
      </c>
      <c r="E212" t="str">
        <f t="shared" si="14"/>
        <v>merge (c211)-[:PART_OF]-&gt;(tv24)</v>
      </c>
      <c r="F212" t="str">
        <f t="shared" si="15"/>
        <v>merge (tv24)-[:HAS_A]-&gt;(c211)</v>
      </c>
      <c r="G212" t="s">
        <v>0</v>
      </c>
      <c r="H212" t="s">
        <v>1</v>
      </c>
      <c r="I212" t="s">
        <v>29</v>
      </c>
      <c r="J212" t="s">
        <v>241</v>
      </c>
      <c r="K212">
        <v>2</v>
      </c>
      <c r="L212" t="s">
        <v>104</v>
      </c>
      <c r="M212" t="s">
        <v>118</v>
      </c>
      <c r="N212" t="s">
        <v>108</v>
      </c>
      <c r="O212" t="s">
        <v>104</v>
      </c>
      <c r="P212" t="s">
        <v>104</v>
      </c>
      <c r="Q212" t="s">
        <v>104</v>
      </c>
      <c r="R212" t="s">
        <v>104</v>
      </c>
      <c r="S212" t="s">
        <v>104</v>
      </c>
      <c r="T212">
        <v>3</v>
      </c>
      <c r="U212" t="s">
        <v>104</v>
      </c>
      <c r="V212" t="s">
        <v>104</v>
      </c>
      <c r="W212" t="s">
        <v>104</v>
      </c>
      <c r="X212" t="s">
        <v>104</v>
      </c>
      <c r="Y212" t="s">
        <v>104</v>
      </c>
      <c r="Z212" t="s">
        <v>104</v>
      </c>
      <c r="AA212" t="s">
        <v>104</v>
      </c>
      <c r="AB212" t="s">
        <v>104</v>
      </c>
      <c r="AC212" t="s">
        <v>104</v>
      </c>
    </row>
    <row r="213" spans="1:29" x14ac:dyDescent="0.45">
      <c r="A213">
        <f>MATCH(I213,'TABLE-VIEW'!$E$2:$E$92,0)</f>
        <v>82</v>
      </c>
      <c r="B213">
        <v>212</v>
      </c>
      <c r="C213" t="str">
        <f t="shared" si="12"/>
        <v>merge (c212:column {name:'EmployeeID',ordinal_position:'4',is_nullable:'NO',data_type:'int',char_max_length:'NULL',numeric_precision:'10',date_time_precision:'NULL'})</v>
      </c>
      <c r="D213" t="str">
        <f t="shared" si="13"/>
        <v>match (tv82:table_view {name:'PurchaseOrderHeader'}),(c212:column {name:'EmployeeID'})</v>
      </c>
      <c r="E213" t="str">
        <f t="shared" si="14"/>
        <v>merge (c212)-[:PART_OF]-&gt;(tv82)</v>
      </c>
      <c r="F213" t="str">
        <f t="shared" si="15"/>
        <v>merge (tv82)-[:HAS_A]-&gt;(c212)</v>
      </c>
      <c r="G213" t="s">
        <v>0</v>
      </c>
      <c r="H213" t="s">
        <v>42</v>
      </c>
      <c r="I213" t="s">
        <v>89</v>
      </c>
      <c r="J213" t="s">
        <v>417</v>
      </c>
      <c r="K213">
        <v>4</v>
      </c>
      <c r="L213" t="s">
        <v>104</v>
      </c>
      <c r="M213" t="s">
        <v>105</v>
      </c>
      <c r="N213" t="s">
        <v>106</v>
      </c>
      <c r="O213" t="s">
        <v>104</v>
      </c>
      <c r="P213" t="s">
        <v>104</v>
      </c>
      <c r="Q213">
        <v>10</v>
      </c>
      <c r="R213">
        <v>10</v>
      </c>
      <c r="S213">
        <v>0</v>
      </c>
      <c r="T213" t="s">
        <v>104</v>
      </c>
      <c r="U213" t="s">
        <v>104</v>
      </c>
      <c r="V213" t="s">
        <v>104</v>
      </c>
      <c r="W213" t="s">
        <v>104</v>
      </c>
      <c r="X213" t="s">
        <v>104</v>
      </c>
      <c r="Y213" t="s">
        <v>104</v>
      </c>
      <c r="Z213" t="s">
        <v>104</v>
      </c>
      <c r="AA213" t="s">
        <v>104</v>
      </c>
      <c r="AB213" t="s">
        <v>104</v>
      </c>
      <c r="AC213" t="s">
        <v>104</v>
      </c>
    </row>
    <row r="214" spans="1:29" x14ac:dyDescent="0.45">
      <c r="A214">
        <f>MATCH(I214,'TABLE-VIEW'!$E$2:$E$92,0)</f>
        <v>19</v>
      </c>
      <c r="B214">
        <v>213</v>
      </c>
      <c r="C214" t="str">
        <f t="shared" si="12"/>
        <v>merge (c213:column {name:'EndDate',ordinal_position:'11',is_nullable:'YES',data_type:'date',char_max_length:'NULL',numeric_precision:'NULL',date_time_precision:'0'})</v>
      </c>
      <c r="D214" t="str">
        <f t="shared" si="13"/>
        <v>match (tv19:table_view {name:'vEmployeeDepartmentHistory'}),(c213:column {name:'EndDate'})</v>
      </c>
      <c r="E214" t="str">
        <f t="shared" si="14"/>
        <v>merge (c213)-[:PART_OF]-&gt;(tv19)</v>
      </c>
      <c r="F214" t="str">
        <f t="shared" si="15"/>
        <v>merge (tv19)-[:HAS_A]-&gt;(c213)</v>
      </c>
      <c r="G214" t="s">
        <v>0</v>
      </c>
      <c r="H214" t="s">
        <v>1</v>
      </c>
      <c r="I214" t="s">
        <v>24</v>
      </c>
      <c r="J214" t="s">
        <v>191</v>
      </c>
      <c r="K214">
        <v>11</v>
      </c>
      <c r="L214" t="s">
        <v>104</v>
      </c>
      <c r="M214" t="s">
        <v>118</v>
      </c>
      <c r="N214" t="s">
        <v>190</v>
      </c>
      <c r="O214" t="s">
        <v>104</v>
      </c>
      <c r="P214" t="s">
        <v>104</v>
      </c>
      <c r="Q214" t="s">
        <v>104</v>
      </c>
      <c r="R214" t="s">
        <v>104</v>
      </c>
      <c r="S214" t="s">
        <v>104</v>
      </c>
      <c r="T214">
        <v>0</v>
      </c>
      <c r="U214" t="s">
        <v>104</v>
      </c>
      <c r="V214" t="s">
        <v>104</v>
      </c>
      <c r="W214" t="s">
        <v>104</v>
      </c>
      <c r="X214" t="s">
        <v>104</v>
      </c>
      <c r="Y214" t="s">
        <v>104</v>
      </c>
      <c r="Z214" t="s">
        <v>104</v>
      </c>
      <c r="AA214" t="s">
        <v>104</v>
      </c>
      <c r="AB214" t="s">
        <v>104</v>
      </c>
      <c r="AC214" t="s">
        <v>104</v>
      </c>
    </row>
    <row r="215" spans="1:29" x14ac:dyDescent="0.45">
      <c r="A215">
        <f>MATCH(I215,'TABLE-VIEW'!$E$2:$E$92,0)</f>
        <v>30</v>
      </c>
      <c r="B215">
        <v>214</v>
      </c>
      <c r="C215" t="str">
        <f t="shared" si="12"/>
        <v>merge (c214:column {name:'EndDate',ordinal_position:'4',is_nullable:'YES',data_type:'datetime',char_max_length:'NULL',numeric_precision:'NULL',date_time_precision:'3'})</v>
      </c>
      <c r="D215" t="str">
        <f t="shared" si="13"/>
        <v>match (tv30:table_view {name:'SalesTerritoryHistory'}),(c214:column {name:'EndDate'})</v>
      </c>
      <c r="E215" t="str">
        <f t="shared" si="14"/>
        <v>merge (c214)-[:PART_OF]-&gt;(tv30)</v>
      </c>
      <c r="F215" t="str">
        <f t="shared" si="15"/>
        <v>merge (tv30)-[:HAS_A]-&gt;(c214)</v>
      </c>
      <c r="G215" t="s">
        <v>0</v>
      </c>
      <c r="H215" t="s">
        <v>4</v>
      </c>
      <c r="I215" t="s">
        <v>35</v>
      </c>
      <c r="J215" t="s">
        <v>191</v>
      </c>
      <c r="K215">
        <v>4</v>
      </c>
      <c r="L215" t="s">
        <v>104</v>
      </c>
      <c r="M215" t="s">
        <v>118</v>
      </c>
      <c r="N215" t="s">
        <v>108</v>
      </c>
      <c r="O215" t="s">
        <v>104</v>
      </c>
      <c r="P215" t="s">
        <v>104</v>
      </c>
      <c r="Q215" t="s">
        <v>104</v>
      </c>
      <c r="R215" t="s">
        <v>104</v>
      </c>
      <c r="S215" t="s">
        <v>104</v>
      </c>
      <c r="T215">
        <v>3</v>
      </c>
      <c r="U215" t="s">
        <v>104</v>
      </c>
      <c r="V215" t="s">
        <v>104</v>
      </c>
      <c r="W215" t="s">
        <v>104</v>
      </c>
      <c r="X215" t="s">
        <v>104</v>
      </c>
      <c r="Y215" t="s">
        <v>104</v>
      </c>
      <c r="Z215" t="s">
        <v>104</v>
      </c>
      <c r="AA215" t="s">
        <v>104</v>
      </c>
      <c r="AB215" t="s">
        <v>104</v>
      </c>
      <c r="AC215" t="s">
        <v>104</v>
      </c>
    </row>
    <row r="216" spans="1:29" x14ac:dyDescent="0.45">
      <c r="A216">
        <f>MATCH(I216,'TABLE-VIEW'!$E$2:$E$92,0)</f>
        <v>42</v>
      </c>
      <c r="B216">
        <v>215</v>
      </c>
      <c r="C216" t="str">
        <f t="shared" si="12"/>
        <v>merge (c215:column {name:'EndDate',ordinal_position:'3',is_nullable:'YES',data_type:'datetime',char_max_length:'NULL',numeric_precision:'NULL',date_time_precision:'3'})</v>
      </c>
      <c r="D216" t="str">
        <f t="shared" si="13"/>
        <v>match (tv42:table_view {name:'ProductCostHistory'}),(c215:column {name:'EndDate'})</v>
      </c>
      <c r="E216" t="str">
        <f t="shared" si="14"/>
        <v>merge (c215)-[:PART_OF]-&gt;(tv42)</v>
      </c>
      <c r="F216" t="str">
        <f t="shared" si="15"/>
        <v>merge (tv42)-[:HAS_A]-&gt;(c215)</v>
      </c>
      <c r="G216" t="s">
        <v>0</v>
      </c>
      <c r="H216" t="s">
        <v>7</v>
      </c>
      <c r="I216" t="s">
        <v>48</v>
      </c>
      <c r="J216" t="s">
        <v>191</v>
      </c>
      <c r="K216">
        <v>3</v>
      </c>
      <c r="L216" t="s">
        <v>104</v>
      </c>
      <c r="M216" t="s">
        <v>118</v>
      </c>
      <c r="N216" t="s">
        <v>108</v>
      </c>
      <c r="O216" t="s">
        <v>104</v>
      </c>
      <c r="P216" t="s">
        <v>104</v>
      </c>
      <c r="Q216" t="s">
        <v>104</v>
      </c>
      <c r="R216" t="s">
        <v>104</v>
      </c>
      <c r="S216" t="s">
        <v>104</v>
      </c>
      <c r="T216">
        <v>3</v>
      </c>
      <c r="U216" t="s">
        <v>104</v>
      </c>
      <c r="V216" t="s">
        <v>104</v>
      </c>
      <c r="W216" t="s">
        <v>104</v>
      </c>
      <c r="X216" t="s">
        <v>104</v>
      </c>
      <c r="Y216" t="s">
        <v>104</v>
      </c>
      <c r="Z216" t="s">
        <v>104</v>
      </c>
      <c r="AA216" t="s">
        <v>104</v>
      </c>
      <c r="AB216" t="s">
        <v>104</v>
      </c>
      <c r="AC216" t="s">
        <v>104</v>
      </c>
    </row>
    <row r="217" spans="1:29" x14ac:dyDescent="0.45">
      <c r="A217">
        <f>MATCH(I217,'TABLE-VIEW'!$E$2:$E$92,0)</f>
        <v>48</v>
      </c>
      <c r="B217">
        <v>216</v>
      </c>
      <c r="C217" t="str">
        <f t="shared" si="12"/>
        <v>merge (c216:column {name:'EndDate',ordinal_position:'7',is_nullable:'NO',data_type:'datetime',char_max_length:'NULL',numeric_precision:'NULL',date_time_precision:'3'})</v>
      </c>
      <c r="D217" t="str">
        <f t="shared" si="13"/>
        <v>match (tv48:table_view {name:'SpecialOffer'}),(c216:column {name:'EndDate'})</v>
      </c>
      <c r="E217" t="str">
        <f t="shared" si="14"/>
        <v>merge (c216)-[:PART_OF]-&gt;(tv48)</v>
      </c>
      <c r="F217" t="str">
        <f t="shared" si="15"/>
        <v>merge (tv48)-[:HAS_A]-&gt;(c216)</v>
      </c>
      <c r="G217" t="s">
        <v>0</v>
      </c>
      <c r="H217" t="s">
        <v>4</v>
      </c>
      <c r="I217" t="s">
        <v>55</v>
      </c>
      <c r="J217" t="s">
        <v>191</v>
      </c>
      <c r="K217">
        <v>7</v>
      </c>
      <c r="L217" t="s">
        <v>104</v>
      </c>
      <c r="M217" t="s">
        <v>105</v>
      </c>
      <c r="N217" t="s">
        <v>108</v>
      </c>
      <c r="O217" t="s">
        <v>104</v>
      </c>
      <c r="P217" t="s">
        <v>104</v>
      </c>
      <c r="Q217" t="s">
        <v>104</v>
      </c>
      <c r="R217" t="s">
        <v>104</v>
      </c>
      <c r="S217" t="s">
        <v>104</v>
      </c>
      <c r="T217">
        <v>3</v>
      </c>
      <c r="U217" t="s">
        <v>104</v>
      </c>
      <c r="V217" t="s">
        <v>104</v>
      </c>
      <c r="W217" t="s">
        <v>104</v>
      </c>
      <c r="X217" t="s">
        <v>104</v>
      </c>
      <c r="Y217" t="s">
        <v>104</v>
      </c>
      <c r="Z217" t="s">
        <v>104</v>
      </c>
      <c r="AA217" t="s">
        <v>104</v>
      </c>
      <c r="AB217" t="s">
        <v>104</v>
      </c>
      <c r="AC217" t="s">
        <v>104</v>
      </c>
    </row>
    <row r="218" spans="1:29" x14ac:dyDescent="0.45">
      <c r="A218">
        <f>MATCH(I218,'TABLE-VIEW'!$E$2:$E$92,0)</f>
        <v>50</v>
      </c>
      <c r="B218">
        <v>217</v>
      </c>
      <c r="C218" t="str">
        <f t="shared" si="12"/>
        <v>merge (c217:column {name:'EndDate',ordinal_position:'3',is_nullable:'YES',data_type:'datetime',char_max_length:'NULL',numeric_precision:'NULL',date_time_precision:'3'})</v>
      </c>
      <c r="D218" t="str">
        <f t="shared" si="13"/>
        <v>match (tv50:table_view {name:'ProductListPriceHistory'}),(c217:column {name:'EndDate'})</v>
      </c>
      <c r="E218" t="str">
        <f t="shared" si="14"/>
        <v>merge (c217)-[:PART_OF]-&gt;(tv50)</v>
      </c>
      <c r="F218" t="str">
        <f t="shared" si="15"/>
        <v>merge (tv50)-[:HAS_A]-&gt;(c217)</v>
      </c>
      <c r="G218" t="s">
        <v>0</v>
      </c>
      <c r="H218" t="s">
        <v>7</v>
      </c>
      <c r="I218" t="s">
        <v>57</v>
      </c>
      <c r="J218" t="s">
        <v>191</v>
      </c>
      <c r="K218">
        <v>3</v>
      </c>
      <c r="L218" t="s">
        <v>104</v>
      </c>
      <c r="M218" t="s">
        <v>118</v>
      </c>
      <c r="N218" t="s">
        <v>108</v>
      </c>
      <c r="O218" t="s">
        <v>104</v>
      </c>
      <c r="P218" t="s">
        <v>104</v>
      </c>
      <c r="Q218" t="s">
        <v>104</v>
      </c>
      <c r="R218" t="s">
        <v>104</v>
      </c>
      <c r="S218" t="s">
        <v>104</v>
      </c>
      <c r="T218">
        <v>3</v>
      </c>
      <c r="U218" t="s">
        <v>104</v>
      </c>
      <c r="V218" t="s">
        <v>104</v>
      </c>
      <c r="W218" t="s">
        <v>104</v>
      </c>
      <c r="X218" t="s">
        <v>104</v>
      </c>
      <c r="Y218" t="s">
        <v>104</v>
      </c>
      <c r="Z218" t="s">
        <v>104</v>
      </c>
      <c r="AA218" t="s">
        <v>104</v>
      </c>
      <c r="AB218" t="s">
        <v>104</v>
      </c>
      <c r="AC218" t="s">
        <v>104</v>
      </c>
    </row>
    <row r="219" spans="1:29" x14ac:dyDescent="0.45">
      <c r="A219">
        <f>MATCH(I219,'TABLE-VIEW'!$E$2:$E$92,0)</f>
        <v>59</v>
      </c>
      <c r="B219">
        <v>218</v>
      </c>
      <c r="C219" t="str">
        <f t="shared" si="12"/>
        <v>merge (c218:column {name:'EndDate',ordinal_position:'5',is_nullable:'YES',data_type:'datetime',char_max_length:'NULL',numeric_precision:'NULL',date_time_precision:'3'})</v>
      </c>
      <c r="D219" t="str">
        <f t="shared" si="13"/>
        <v>match (tv59:table_view {name:'BillOfMaterials'}),(c218:column {name:'EndDate'})</v>
      </c>
      <c r="E219" t="str">
        <f t="shared" si="14"/>
        <v>merge (c218)-[:PART_OF]-&gt;(tv59)</v>
      </c>
      <c r="F219" t="str">
        <f t="shared" si="15"/>
        <v>merge (tv59)-[:HAS_A]-&gt;(c218)</v>
      </c>
      <c r="G219" t="s">
        <v>0</v>
      </c>
      <c r="H219" t="s">
        <v>7</v>
      </c>
      <c r="I219" t="s">
        <v>66</v>
      </c>
      <c r="J219" t="s">
        <v>191</v>
      </c>
      <c r="K219">
        <v>5</v>
      </c>
      <c r="L219" t="s">
        <v>104</v>
      </c>
      <c r="M219" t="s">
        <v>118</v>
      </c>
      <c r="N219" t="s">
        <v>108</v>
      </c>
      <c r="O219" t="s">
        <v>104</v>
      </c>
      <c r="P219" t="s">
        <v>104</v>
      </c>
      <c r="Q219" t="s">
        <v>104</v>
      </c>
      <c r="R219" t="s">
        <v>104</v>
      </c>
      <c r="S219" t="s">
        <v>104</v>
      </c>
      <c r="T219">
        <v>3</v>
      </c>
      <c r="U219" t="s">
        <v>104</v>
      </c>
      <c r="V219" t="s">
        <v>104</v>
      </c>
      <c r="W219" t="s">
        <v>104</v>
      </c>
      <c r="X219" t="s">
        <v>104</v>
      </c>
      <c r="Y219" t="s">
        <v>104</v>
      </c>
      <c r="Z219" t="s">
        <v>104</v>
      </c>
      <c r="AA219" t="s">
        <v>104</v>
      </c>
      <c r="AB219" t="s">
        <v>104</v>
      </c>
      <c r="AC219" t="s">
        <v>104</v>
      </c>
    </row>
    <row r="220" spans="1:29" x14ac:dyDescent="0.45">
      <c r="A220">
        <f>MATCH(I220,'TABLE-VIEW'!$E$2:$E$92,0)</f>
        <v>76</v>
      </c>
      <c r="B220">
        <v>219</v>
      </c>
      <c r="C220" t="str">
        <f t="shared" si="12"/>
        <v>merge (c219:column {name:'EndDate',ordinal_position:'7',is_nullable:'YES',data_type:'datetime',char_max_length:'NULL',numeric_precision:'NULL',date_time_precision:'3'})</v>
      </c>
      <c r="D220" t="str">
        <f t="shared" si="13"/>
        <v>match (tv76:table_view {name:'WorkOrder'}),(c219:column {name:'EndDate'})</v>
      </c>
      <c r="E220" t="str">
        <f t="shared" si="14"/>
        <v>merge (c219)-[:PART_OF]-&gt;(tv76)</v>
      </c>
      <c r="F220" t="str">
        <f t="shared" si="15"/>
        <v>merge (tv76)-[:HAS_A]-&gt;(c219)</v>
      </c>
      <c r="G220" t="s">
        <v>0</v>
      </c>
      <c r="H220" t="s">
        <v>7</v>
      </c>
      <c r="I220" t="s">
        <v>83</v>
      </c>
      <c r="J220" t="s">
        <v>191</v>
      </c>
      <c r="K220">
        <v>7</v>
      </c>
      <c r="L220" t="s">
        <v>104</v>
      </c>
      <c r="M220" t="s">
        <v>118</v>
      </c>
      <c r="N220" t="s">
        <v>108</v>
      </c>
      <c r="O220" t="s">
        <v>104</v>
      </c>
      <c r="P220" t="s">
        <v>104</v>
      </c>
      <c r="Q220" t="s">
        <v>104</v>
      </c>
      <c r="R220" t="s">
        <v>104</v>
      </c>
      <c r="S220" t="s">
        <v>104</v>
      </c>
      <c r="T220">
        <v>3</v>
      </c>
      <c r="U220" t="s">
        <v>104</v>
      </c>
      <c r="V220" t="s">
        <v>104</v>
      </c>
      <c r="W220" t="s">
        <v>104</v>
      </c>
      <c r="X220" t="s">
        <v>104</v>
      </c>
      <c r="Y220" t="s">
        <v>104</v>
      </c>
      <c r="Z220" t="s">
        <v>104</v>
      </c>
      <c r="AA220" t="s">
        <v>104</v>
      </c>
      <c r="AB220" t="s">
        <v>104</v>
      </c>
      <c r="AC220" t="s">
        <v>104</v>
      </c>
    </row>
    <row r="221" spans="1:29" x14ac:dyDescent="0.45">
      <c r="A221">
        <f>MATCH(I221,'TABLE-VIEW'!$E$2:$E$92,0)</f>
        <v>91</v>
      </c>
      <c r="B221">
        <v>220</v>
      </c>
      <c r="C221" t="str">
        <f t="shared" si="12"/>
        <v>merge (c220:column {name:'EndDate',ordinal_position:'5',is_nullable:'YES',data_type:'date',char_max_length:'NULL',numeric_precision:'NULL',date_time_precision:'0'})</v>
      </c>
      <c r="D221" t="str">
        <f t="shared" si="13"/>
        <v>match (tv91:table_view {name:'EmployeeDepartmentHistory'}),(c220:column {name:'EndDate'})</v>
      </c>
      <c r="E221" t="str">
        <f t="shared" si="14"/>
        <v>merge (c220)-[:PART_OF]-&gt;(tv91)</v>
      </c>
      <c r="F221" t="str">
        <f t="shared" si="15"/>
        <v>merge (tv91)-[:HAS_A]-&gt;(c220)</v>
      </c>
      <c r="G221" t="s">
        <v>0</v>
      </c>
      <c r="H221" t="s">
        <v>1</v>
      </c>
      <c r="I221" t="s">
        <v>98</v>
      </c>
      <c r="J221" t="s">
        <v>191</v>
      </c>
      <c r="K221">
        <v>5</v>
      </c>
      <c r="L221" t="s">
        <v>104</v>
      </c>
      <c r="M221" t="s">
        <v>118</v>
      </c>
      <c r="N221" t="s">
        <v>190</v>
      </c>
      <c r="O221" t="s">
        <v>104</v>
      </c>
      <c r="P221" t="s">
        <v>104</v>
      </c>
      <c r="Q221" t="s">
        <v>104</v>
      </c>
      <c r="R221" t="s">
        <v>104</v>
      </c>
      <c r="S221" t="s">
        <v>104</v>
      </c>
      <c r="T221">
        <v>0</v>
      </c>
      <c r="U221" t="s">
        <v>104</v>
      </c>
      <c r="V221" t="s">
        <v>104</v>
      </c>
      <c r="W221" t="s">
        <v>104</v>
      </c>
      <c r="X221" t="s">
        <v>104</v>
      </c>
      <c r="Y221" t="s">
        <v>104</v>
      </c>
      <c r="Z221" t="s">
        <v>104</v>
      </c>
      <c r="AA221" t="s">
        <v>104</v>
      </c>
      <c r="AB221" t="s">
        <v>104</v>
      </c>
      <c r="AC221" t="s">
        <v>104</v>
      </c>
    </row>
    <row r="222" spans="1:29" x14ac:dyDescent="0.45">
      <c r="A222">
        <f>MATCH(I222,'TABLE-VIEW'!$E$2:$E$92,0)</f>
        <v>83</v>
      </c>
      <c r="B222">
        <v>221</v>
      </c>
      <c r="C222" t="str">
        <f t="shared" si="12"/>
        <v>merge (c221:column {name:'EndOfDayRate',ordinal_position:'6',is_nullable:'NO',data_type:'money',char_max_length:'NULL',numeric_precision:'19',date_time_precision:'NULL'})</v>
      </c>
      <c r="D222" t="str">
        <f t="shared" si="13"/>
        <v>match (tv83:table_view {name:'CurrencyRate'}),(c221:column {name:'EndOfDayRate'})</v>
      </c>
      <c r="E222" t="str">
        <f t="shared" si="14"/>
        <v>merge (c221)-[:PART_OF]-&gt;(tv83)</v>
      </c>
      <c r="F222" t="str">
        <f t="shared" si="15"/>
        <v>merge (tv83)-[:HAS_A]-&gt;(c221)</v>
      </c>
      <c r="G222" t="s">
        <v>0</v>
      </c>
      <c r="H222" t="s">
        <v>4</v>
      </c>
      <c r="I222" t="s">
        <v>90</v>
      </c>
      <c r="J222" t="s">
        <v>430</v>
      </c>
      <c r="K222">
        <v>6</v>
      </c>
      <c r="L222" t="s">
        <v>104</v>
      </c>
      <c r="M222" t="s">
        <v>105</v>
      </c>
      <c r="N222" t="s">
        <v>110</v>
      </c>
      <c r="O222" t="s">
        <v>104</v>
      </c>
      <c r="P222" t="s">
        <v>104</v>
      </c>
      <c r="Q222">
        <v>19</v>
      </c>
      <c r="R222">
        <v>10</v>
      </c>
      <c r="S222">
        <v>4</v>
      </c>
      <c r="T222" t="s">
        <v>104</v>
      </c>
      <c r="U222" t="s">
        <v>104</v>
      </c>
      <c r="V222" t="s">
        <v>104</v>
      </c>
      <c r="W222" t="s">
        <v>104</v>
      </c>
      <c r="X222" t="s">
        <v>104</v>
      </c>
      <c r="Y222" t="s">
        <v>104</v>
      </c>
      <c r="Z222" t="s">
        <v>104</v>
      </c>
      <c r="AA222" t="s">
        <v>104</v>
      </c>
      <c r="AB222" t="s">
        <v>104</v>
      </c>
      <c r="AC222" t="s">
        <v>104</v>
      </c>
    </row>
    <row r="223" spans="1:29" x14ac:dyDescent="0.45">
      <c r="A223">
        <f>MATCH(I223,'TABLE-VIEW'!$E$2:$E$92,0)</f>
        <v>38</v>
      </c>
      <c r="B223">
        <v>222</v>
      </c>
      <c r="C223" t="str">
        <f t="shared" si="12"/>
        <v>merge (c222:column {name:'EndTime',ordinal_position:'4',is_nullable:'NO',data_type:'time',char_max_length:'NULL',numeric_precision:'NULL',date_time_precision:'7'})</v>
      </c>
      <c r="D223" t="str">
        <f t="shared" si="13"/>
        <v>match (tv38:table_view {name:'Shift'}),(c222:column {name:'EndTime'})</v>
      </c>
      <c r="E223" t="str">
        <f t="shared" si="14"/>
        <v>merge (c222)-[:PART_OF]-&gt;(tv38)</v>
      </c>
      <c r="F223" t="str">
        <f t="shared" si="15"/>
        <v>merge (tv38)-[:HAS_A]-&gt;(c222)</v>
      </c>
      <c r="G223" t="s">
        <v>0</v>
      </c>
      <c r="H223" t="s">
        <v>1</v>
      </c>
      <c r="I223" t="s">
        <v>44</v>
      </c>
      <c r="J223" t="s">
        <v>309</v>
      </c>
      <c r="K223">
        <v>4</v>
      </c>
      <c r="L223" t="s">
        <v>104</v>
      </c>
      <c r="M223" t="s">
        <v>105</v>
      </c>
      <c r="N223" t="s">
        <v>308</v>
      </c>
      <c r="O223" t="s">
        <v>104</v>
      </c>
      <c r="P223" t="s">
        <v>104</v>
      </c>
      <c r="Q223" t="s">
        <v>104</v>
      </c>
      <c r="R223" t="s">
        <v>104</v>
      </c>
      <c r="S223" t="s">
        <v>104</v>
      </c>
      <c r="T223">
        <v>7</v>
      </c>
      <c r="U223" t="s">
        <v>104</v>
      </c>
      <c r="V223" t="s">
        <v>104</v>
      </c>
      <c r="W223" t="s">
        <v>104</v>
      </c>
      <c r="X223" t="s">
        <v>104</v>
      </c>
      <c r="Y223" t="s">
        <v>104</v>
      </c>
      <c r="Z223" t="s">
        <v>104</v>
      </c>
      <c r="AA223" t="s">
        <v>104</v>
      </c>
      <c r="AB223" t="s">
        <v>104</v>
      </c>
      <c r="AC223" t="s">
        <v>104</v>
      </c>
    </row>
    <row r="224" spans="1:29" x14ac:dyDescent="0.45">
      <c r="A224">
        <f>MATCH(I224,'TABLE-VIEW'!$E$2:$E$92,0)</f>
        <v>49</v>
      </c>
      <c r="B224">
        <v>223</v>
      </c>
      <c r="C224" t="str">
        <f t="shared" si="12"/>
        <v>merge (c223:column {name:'ErrorLine',ordinal_position:'8',is_nullable:'YES',data_type:'int',char_max_length:'NULL',numeric_precision:'10',date_time_precision:'NULL'})</v>
      </c>
      <c r="D224" t="str">
        <f t="shared" si="13"/>
        <v>match (tv49:table_view {name:'ErrorLog'}),(c223:column {name:'ErrorLine'})</v>
      </c>
      <c r="E224" t="str">
        <f t="shared" si="14"/>
        <v>merge (c223)-[:PART_OF]-&gt;(tv49)</v>
      </c>
      <c r="F224" t="str">
        <f t="shared" si="15"/>
        <v>merge (tv49)-[:HAS_A]-&gt;(c223)</v>
      </c>
      <c r="G224" t="s">
        <v>0</v>
      </c>
      <c r="H224" t="s">
        <v>52</v>
      </c>
      <c r="I224" t="s">
        <v>56</v>
      </c>
      <c r="J224" t="s">
        <v>344</v>
      </c>
      <c r="K224">
        <v>8</v>
      </c>
      <c r="L224" t="s">
        <v>104</v>
      </c>
      <c r="M224" t="s">
        <v>118</v>
      </c>
      <c r="N224" t="s">
        <v>106</v>
      </c>
      <c r="O224" t="s">
        <v>104</v>
      </c>
      <c r="P224" t="s">
        <v>104</v>
      </c>
      <c r="Q224">
        <v>10</v>
      </c>
      <c r="R224">
        <v>10</v>
      </c>
      <c r="S224">
        <v>0</v>
      </c>
      <c r="T224" t="s">
        <v>104</v>
      </c>
      <c r="U224" t="s">
        <v>104</v>
      </c>
      <c r="V224" t="s">
        <v>104</v>
      </c>
      <c r="W224" t="s">
        <v>104</v>
      </c>
      <c r="X224" t="s">
        <v>104</v>
      </c>
      <c r="Y224" t="s">
        <v>104</v>
      </c>
      <c r="Z224" t="s">
        <v>104</v>
      </c>
      <c r="AA224" t="s">
        <v>104</v>
      </c>
      <c r="AB224" t="s">
        <v>104</v>
      </c>
      <c r="AC224" t="s">
        <v>104</v>
      </c>
    </row>
    <row r="225" spans="1:29" x14ac:dyDescent="0.45">
      <c r="A225">
        <f>MATCH(I225,'TABLE-VIEW'!$E$2:$E$92,0)</f>
        <v>49</v>
      </c>
      <c r="B225">
        <v>224</v>
      </c>
      <c r="C225" t="str">
        <f t="shared" si="12"/>
        <v>merge (c224:column {name:'ErrorLogID',ordinal_position:'1',is_nullable:'NO',data_type:'int',char_max_length:'NULL',numeric_precision:'10',date_time_precision:'NULL'})</v>
      </c>
      <c r="D225" t="str">
        <f t="shared" si="13"/>
        <v>match (tv49:table_view {name:'ErrorLog'}),(c224:column {name:'ErrorLogID'})</v>
      </c>
      <c r="E225" t="str">
        <f t="shared" si="14"/>
        <v>merge (c224)-[:PART_OF]-&gt;(tv49)</v>
      </c>
      <c r="F225" t="str">
        <f t="shared" si="15"/>
        <v>merge (tv49)-[:HAS_A]-&gt;(c224)</v>
      </c>
      <c r="G225" t="s">
        <v>0</v>
      </c>
      <c r="H225" t="s">
        <v>52</v>
      </c>
      <c r="I225" t="s">
        <v>56</v>
      </c>
      <c r="J225" t="s">
        <v>337</v>
      </c>
      <c r="K225">
        <v>1</v>
      </c>
      <c r="L225" t="s">
        <v>104</v>
      </c>
      <c r="M225" t="s">
        <v>105</v>
      </c>
      <c r="N225" t="s">
        <v>106</v>
      </c>
      <c r="O225" t="s">
        <v>104</v>
      </c>
      <c r="P225" t="s">
        <v>104</v>
      </c>
      <c r="Q225">
        <v>10</v>
      </c>
      <c r="R225">
        <v>10</v>
      </c>
      <c r="S225">
        <v>0</v>
      </c>
      <c r="T225" t="s">
        <v>104</v>
      </c>
      <c r="U225" t="s">
        <v>104</v>
      </c>
      <c r="V225" t="s">
        <v>104</v>
      </c>
      <c r="W225" t="s">
        <v>104</v>
      </c>
      <c r="X225" t="s">
        <v>104</v>
      </c>
      <c r="Y225" t="s">
        <v>104</v>
      </c>
      <c r="Z225" t="s">
        <v>104</v>
      </c>
      <c r="AA225" t="s">
        <v>104</v>
      </c>
      <c r="AB225" t="s">
        <v>104</v>
      </c>
      <c r="AC225" t="s">
        <v>104</v>
      </c>
    </row>
    <row r="226" spans="1:29" x14ac:dyDescent="0.45">
      <c r="A226">
        <f>MATCH(I226,'TABLE-VIEW'!$E$2:$E$92,0)</f>
        <v>49</v>
      </c>
      <c r="B226">
        <v>225</v>
      </c>
      <c r="C226" t="str">
        <f t="shared" si="12"/>
        <v>merge (c225:column {name:'ErrorMessage',ordinal_position:'9',is_nullable:'NO',data_type:'nvarchar',char_max_length:'4000',numeric_precision:'NULL',date_time_precision:'NULL'})</v>
      </c>
      <c r="D226" t="str">
        <f t="shared" si="13"/>
        <v>match (tv49:table_view {name:'ErrorLog'}),(c225:column {name:'ErrorMessage'})</v>
      </c>
      <c r="E226" t="str">
        <f t="shared" si="14"/>
        <v>merge (c225)-[:PART_OF]-&gt;(tv49)</v>
      </c>
      <c r="F226" t="str">
        <f t="shared" si="15"/>
        <v>merge (tv49)-[:HAS_A]-&gt;(c225)</v>
      </c>
      <c r="G226" t="s">
        <v>0</v>
      </c>
      <c r="H226" t="s">
        <v>52</v>
      </c>
      <c r="I226" t="s">
        <v>56</v>
      </c>
      <c r="J226" t="s">
        <v>345</v>
      </c>
      <c r="K226">
        <v>9</v>
      </c>
      <c r="L226" t="s">
        <v>104</v>
      </c>
      <c r="M226" t="s">
        <v>105</v>
      </c>
      <c r="N226" t="s">
        <v>137</v>
      </c>
      <c r="O226">
        <v>4000</v>
      </c>
      <c r="P226">
        <v>8000</v>
      </c>
      <c r="Q226" t="s">
        <v>104</v>
      </c>
      <c r="R226" t="s">
        <v>104</v>
      </c>
      <c r="S226" t="s">
        <v>104</v>
      </c>
      <c r="T226" t="s">
        <v>104</v>
      </c>
      <c r="U226" t="s">
        <v>104</v>
      </c>
      <c r="V226" t="s">
        <v>104</v>
      </c>
      <c r="W226" t="s">
        <v>138</v>
      </c>
      <c r="X226" t="s">
        <v>104</v>
      </c>
      <c r="Y226" t="s">
        <v>104</v>
      </c>
      <c r="Z226" t="s">
        <v>139</v>
      </c>
      <c r="AA226" t="s">
        <v>104</v>
      </c>
      <c r="AB226" t="s">
        <v>104</v>
      </c>
      <c r="AC226" t="s">
        <v>104</v>
      </c>
    </row>
    <row r="227" spans="1:29" x14ac:dyDescent="0.45">
      <c r="A227">
        <f>MATCH(I227,'TABLE-VIEW'!$E$2:$E$92,0)</f>
        <v>49</v>
      </c>
      <c r="B227">
        <v>226</v>
      </c>
      <c r="C227" t="str">
        <f t="shared" si="12"/>
        <v>merge (c226:column {name:'ErrorNumber',ordinal_position:'4',is_nullable:'NO',data_type:'int',char_max_length:'NULL',numeric_precision:'10',date_time_precision:'NULL'})</v>
      </c>
      <c r="D227" t="str">
        <f t="shared" si="13"/>
        <v>match (tv49:table_view {name:'ErrorLog'}),(c226:column {name:'ErrorNumber'})</v>
      </c>
      <c r="E227" t="str">
        <f t="shared" si="14"/>
        <v>merge (c226)-[:PART_OF]-&gt;(tv49)</v>
      </c>
      <c r="F227" t="str">
        <f t="shared" si="15"/>
        <v>merge (tv49)-[:HAS_A]-&gt;(c226)</v>
      </c>
      <c r="G227" t="s">
        <v>0</v>
      </c>
      <c r="H227" t="s">
        <v>52</v>
      </c>
      <c r="I227" t="s">
        <v>56</v>
      </c>
      <c r="J227" t="s">
        <v>340</v>
      </c>
      <c r="K227">
        <v>4</v>
      </c>
      <c r="L227" t="s">
        <v>104</v>
      </c>
      <c r="M227" t="s">
        <v>105</v>
      </c>
      <c r="N227" t="s">
        <v>106</v>
      </c>
      <c r="O227" t="s">
        <v>104</v>
      </c>
      <c r="P227" t="s">
        <v>104</v>
      </c>
      <c r="Q227">
        <v>10</v>
      </c>
      <c r="R227">
        <v>10</v>
      </c>
      <c r="S227">
        <v>0</v>
      </c>
      <c r="T227" t="s">
        <v>104</v>
      </c>
      <c r="U227" t="s">
        <v>104</v>
      </c>
      <c r="V227" t="s">
        <v>104</v>
      </c>
      <c r="W227" t="s">
        <v>104</v>
      </c>
      <c r="X227" t="s">
        <v>104</v>
      </c>
      <c r="Y227" t="s">
        <v>104</v>
      </c>
      <c r="Z227" t="s">
        <v>104</v>
      </c>
      <c r="AA227" t="s">
        <v>104</v>
      </c>
      <c r="AB227" t="s">
        <v>104</v>
      </c>
      <c r="AC227" t="s">
        <v>104</v>
      </c>
    </row>
    <row r="228" spans="1:29" x14ac:dyDescent="0.45">
      <c r="A228">
        <f>MATCH(I228,'TABLE-VIEW'!$E$2:$E$92,0)</f>
        <v>49</v>
      </c>
      <c r="B228">
        <v>227</v>
      </c>
      <c r="C228" t="str">
        <f t="shared" si="12"/>
        <v>merge (c227:column {name:'ErrorProcedure',ordinal_position:'7',is_nullable:'YES',data_type:'nvarchar',char_max_length:'126',numeric_precision:'NULL',date_time_precision:'NULL'})</v>
      </c>
      <c r="D228" t="str">
        <f t="shared" si="13"/>
        <v>match (tv49:table_view {name:'ErrorLog'}),(c227:column {name:'ErrorProcedure'})</v>
      </c>
      <c r="E228" t="str">
        <f t="shared" si="14"/>
        <v>merge (c227)-[:PART_OF]-&gt;(tv49)</v>
      </c>
      <c r="F228" t="str">
        <f t="shared" si="15"/>
        <v>merge (tv49)-[:HAS_A]-&gt;(c227)</v>
      </c>
      <c r="G228" t="s">
        <v>0</v>
      </c>
      <c r="H228" t="s">
        <v>52</v>
      </c>
      <c r="I228" t="s">
        <v>56</v>
      </c>
      <c r="J228" t="s">
        <v>343</v>
      </c>
      <c r="K228">
        <v>7</v>
      </c>
      <c r="L228" t="s">
        <v>104</v>
      </c>
      <c r="M228" t="s">
        <v>118</v>
      </c>
      <c r="N228" t="s">
        <v>137</v>
      </c>
      <c r="O228">
        <v>126</v>
      </c>
      <c r="P228">
        <v>252</v>
      </c>
      <c r="Q228" t="s">
        <v>104</v>
      </c>
      <c r="R228" t="s">
        <v>104</v>
      </c>
      <c r="S228" t="s">
        <v>104</v>
      </c>
      <c r="T228" t="s">
        <v>104</v>
      </c>
      <c r="U228" t="s">
        <v>104</v>
      </c>
      <c r="V228" t="s">
        <v>104</v>
      </c>
      <c r="W228" t="s">
        <v>138</v>
      </c>
      <c r="X228" t="s">
        <v>104</v>
      </c>
      <c r="Y228" t="s">
        <v>104</v>
      </c>
      <c r="Z228" t="s">
        <v>139</v>
      </c>
      <c r="AA228" t="s">
        <v>104</v>
      </c>
      <c r="AB228" t="s">
        <v>104</v>
      </c>
      <c r="AC228" t="s">
        <v>104</v>
      </c>
    </row>
    <row r="229" spans="1:29" x14ac:dyDescent="0.45">
      <c r="A229">
        <f>MATCH(I229,'TABLE-VIEW'!$E$2:$E$92,0)</f>
        <v>49</v>
      </c>
      <c r="B229">
        <v>228</v>
      </c>
      <c r="C229" t="str">
        <f t="shared" si="12"/>
        <v>merge (c228:column {name:'ErrorSeverity',ordinal_position:'5',is_nullable:'YES',data_type:'int',char_max_length:'NULL',numeric_precision:'10',date_time_precision:'NULL'})</v>
      </c>
      <c r="D229" t="str">
        <f t="shared" si="13"/>
        <v>match (tv49:table_view {name:'ErrorLog'}),(c228:column {name:'ErrorSeverity'})</v>
      </c>
      <c r="E229" t="str">
        <f t="shared" si="14"/>
        <v>merge (c228)-[:PART_OF]-&gt;(tv49)</v>
      </c>
      <c r="F229" t="str">
        <f t="shared" si="15"/>
        <v>merge (tv49)-[:HAS_A]-&gt;(c228)</v>
      </c>
      <c r="G229" t="s">
        <v>0</v>
      </c>
      <c r="H229" t="s">
        <v>52</v>
      </c>
      <c r="I229" t="s">
        <v>56</v>
      </c>
      <c r="J229" t="s">
        <v>341</v>
      </c>
      <c r="K229">
        <v>5</v>
      </c>
      <c r="L229" t="s">
        <v>104</v>
      </c>
      <c r="M229" t="s">
        <v>118</v>
      </c>
      <c r="N229" t="s">
        <v>106</v>
      </c>
      <c r="O229" t="s">
        <v>104</v>
      </c>
      <c r="P229" t="s">
        <v>104</v>
      </c>
      <c r="Q229">
        <v>10</v>
      </c>
      <c r="R229">
        <v>10</v>
      </c>
      <c r="S229">
        <v>0</v>
      </c>
      <c r="T229" t="s">
        <v>104</v>
      </c>
      <c r="U229" t="s">
        <v>104</v>
      </c>
      <c r="V229" t="s">
        <v>104</v>
      </c>
      <c r="W229" t="s">
        <v>104</v>
      </c>
      <c r="X229" t="s">
        <v>104</v>
      </c>
      <c r="Y229" t="s">
        <v>104</v>
      </c>
      <c r="Z229" t="s">
        <v>104</v>
      </c>
      <c r="AA229" t="s">
        <v>104</v>
      </c>
      <c r="AB229" t="s">
        <v>104</v>
      </c>
      <c r="AC229" t="s">
        <v>104</v>
      </c>
    </row>
    <row r="230" spans="1:29" x14ac:dyDescent="0.45">
      <c r="A230">
        <f>MATCH(I230,'TABLE-VIEW'!$E$2:$E$92,0)</f>
        <v>49</v>
      </c>
      <c r="B230">
        <v>229</v>
      </c>
      <c r="C230" t="str">
        <f t="shared" si="12"/>
        <v>merge (c229:column {name:'ErrorState',ordinal_position:'6',is_nullable:'YES',data_type:'int',char_max_length:'NULL',numeric_precision:'10',date_time_precision:'NULL'})</v>
      </c>
      <c r="D230" t="str">
        <f t="shared" si="13"/>
        <v>match (tv49:table_view {name:'ErrorLog'}),(c229:column {name:'ErrorState'})</v>
      </c>
      <c r="E230" t="str">
        <f t="shared" si="14"/>
        <v>merge (c229)-[:PART_OF]-&gt;(tv49)</v>
      </c>
      <c r="F230" t="str">
        <f t="shared" si="15"/>
        <v>merge (tv49)-[:HAS_A]-&gt;(c229)</v>
      </c>
      <c r="G230" t="s">
        <v>0</v>
      </c>
      <c r="H230" t="s">
        <v>52</v>
      </c>
      <c r="I230" t="s">
        <v>56</v>
      </c>
      <c r="J230" t="s">
        <v>342</v>
      </c>
      <c r="K230">
        <v>6</v>
      </c>
      <c r="L230" t="s">
        <v>104</v>
      </c>
      <c r="M230" t="s">
        <v>118</v>
      </c>
      <c r="N230" t="s">
        <v>106</v>
      </c>
      <c r="O230" t="s">
        <v>104</v>
      </c>
      <c r="P230" t="s">
        <v>104</v>
      </c>
      <c r="Q230">
        <v>10</v>
      </c>
      <c r="R230">
        <v>10</v>
      </c>
      <c r="S230">
        <v>0</v>
      </c>
      <c r="T230" t="s">
        <v>104</v>
      </c>
      <c r="U230" t="s">
        <v>104</v>
      </c>
      <c r="V230" t="s">
        <v>104</v>
      </c>
      <c r="W230" t="s">
        <v>104</v>
      </c>
      <c r="X230" t="s">
        <v>104</v>
      </c>
      <c r="Y230" t="s">
        <v>104</v>
      </c>
      <c r="Z230" t="s">
        <v>104</v>
      </c>
      <c r="AA230" t="s">
        <v>104</v>
      </c>
      <c r="AB230" t="s">
        <v>104</v>
      </c>
      <c r="AC230" t="s">
        <v>104</v>
      </c>
    </row>
    <row r="231" spans="1:29" x14ac:dyDescent="0.45">
      <c r="A231">
        <f>MATCH(I231,'TABLE-VIEW'!$E$2:$E$92,0)</f>
        <v>49</v>
      </c>
      <c r="B231">
        <v>230</v>
      </c>
      <c r="C231" t="str">
        <f t="shared" si="12"/>
        <v>merge (c230:column {name:'ErrorTime',ordinal_position:'2',is_nullable:'NO',data_type:'datetime',char_max_length:'NULL',numeric_precision:'NULL',date_time_precision:'3'})</v>
      </c>
      <c r="D231" t="str">
        <f t="shared" si="13"/>
        <v>match (tv49:table_view {name:'ErrorLog'}),(c230:column {name:'ErrorTime'})</v>
      </c>
      <c r="E231" t="str">
        <f t="shared" si="14"/>
        <v>merge (c230)-[:PART_OF]-&gt;(tv49)</v>
      </c>
      <c r="F231" t="str">
        <f t="shared" si="15"/>
        <v>merge (tv49)-[:HAS_A]-&gt;(c230)</v>
      </c>
      <c r="G231" t="s">
        <v>0</v>
      </c>
      <c r="H231" t="s">
        <v>52</v>
      </c>
      <c r="I231" t="s">
        <v>56</v>
      </c>
      <c r="J231" t="s">
        <v>338</v>
      </c>
      <c r="K231">
        <v>2</v>
      </c>
      <c r="L231" t="s">
        <v>114</v>
      </c>
      <c r="M231" t="s">
        <v>105</v>
      </c>
      <c r="N231" t="s">
        <v>108</v>
      </c>
      <c r="O231" t="s">
        <v>104</v>
      </c>
      <c r="P231" t="s">
        <v>104</v>
      </c>
      <c r="Q231" t="s">
        <v>104</v>
      </c>
      <c r="R231" t="s">
        <v>104</v>
      </c>
      <c r="S231" t="s">
        <v>104</v>
      </c>
      <c r="T231">
        <v>3</v>
      </c>
      <c r="U231" t="s">
        <v>104</v>
      </c>
      <c r="V231" t="s">
        <v>104</v>
      </c>
      <c r="W231" t="s">
        <v>104</v>
      </c>
      <c r="X231" t="s">
        <v>104</v>
      </c>
      <c r="Y231" t="s">
        <v>104</v>
      </c>
      <c r="Z231" t="s">
        <v>104</v>
      </c>
      <c r="AA231" t="s">
        <v>104</v>
      </c>
      <c r="AB231" t="s">
        <v>104</v>
      </c>
      <c r="AC231" t="s">
        <v>104</v>
      </c>
    </row>
    <row r="232" spans="1:29" x14ac:dyDescent="0.45">
      <c r="A232">
        <f>MATCH(I232,'TABLE-VIEW'!$E$2:$E$92,0)</f>
        <v>46</v>
      </c>
      <c r="B232">
        <v>231</v>
      </c>
      <c r="C232" t="str">
        <f t="shared" si="12"/>
        <v>merge (c231:column {name:'Event',ordinal_position:'4',is_nullable:'NO',data_type:'nvarchar',char_max_length:'128',numeric_precision:'NULL',date_time_precision:'NULL'})</v>
      </c>
      <c r="D232" t="str">
        <f t="shared" si="13"/>
        <v>match (tv46:table_view {name:'DatabaseLog'}),(c231:column {name:'Event'})</v>
      </c>
      <c r="E232" t="str">
        <f t="shared" si="14"/>
        <v>merge (c231)-[:PART_OF]-&gt;(tv46)</v>
      </c>
      <c r="F232" t="str">
        <f t="shared" si="15"/>
        <v>merge (tv46)-[:HAS_A]-&gt;(c231)</v>
      </c>
      <c r="G232" t="s">
        <v>0</v>
      </c>
      <c r="H232" t="s">
        <v>52</v>
      </c>
      <c r="I232" t="s">
        <v>53</v>
      </c>
      <c r="J232" t="s">
        <v>324</v>
      </c>
      <c r="K232">
        <v>4</v>
      </c>
      <c r="L232" t="s">
        <v>104</v>
      </c>
      <c r="M232" t="s">
        <v>105</v>
      </c>
      <c r="N232" t="s">
        <v>137</v>
      </c>
      <c r="O232">
        <v>128</v>
      </c>
      <c r="P232">
        <v>256</v>
      </c>
      <c r="Q232" t="s">
        <v>104</v>
      </c>
      <c r="R232" t="s">
        <v>104</v>
      </c>
      <c r="S232" t="s">
        <v>104</v>
      </c>
      <c r="T232" t="s">
        <v>104</v>
      </c>
      <c r="U232" t="s">
        <v>104</v>
      </c>
      <c r="V232" t="s">
        <v>104</v>
      </c>
      <c r="W232" t="s">
        <v>138</v>
      </c>
      <c r="X232" t="s">
        <v>104</v>
      </c>
      <c r="Y232" t="s">
        <v>104</v>
      </c>
      <c r="Z232" t="s">
        <v>139</v>
      </c>
      <c r="AA232" t="s">
        <v>104</v>
      </c>
      <c r="AB232" t="s">
        <v>104</v>
      </c>
      <c r="AC232" t="s">
        <v>104</v>
      </c>
    </row>
    <row r="233" spans="1:29" x14ac:dyDescent="0.45">
      <c r="A233">
        <f>MATCH(I233,'TABLE-VIEW'!$E$2:$E$92,0)</f>
        <v>78</v>
      </c>
      <c r="B233">
        <v>232</v>
      </c>
      <c r="C233" t="str">
        <f t="shared" si="12"/>
        <v>merge (c232:column {name:'ExpMonth',ordinal_position:'4',is_nullable:'NO',data_type:'tinyint',char_max_length:'NULL',numeric_precision:'3',date_time_precision:'NULL'})</v>
      </c>
      <c r="D233" t="str">
        <f t="shared" si="13"/>
        <v>match (tv78:table_view {name:'CreditCard'}),(c232:column {name:'ExpMonth'})</v>
      </c>
      <c r="E233" t="str">
        <f t="shared" si="14"/>
        <v>merge (c232)-[:PART_OF]-&gt;(tv78)</v>
      </c>
      <c r="F233" t="str">
        <f t="shared" si="15"/>
        <v>merge (tv78)-[:HAS_A]-&gt;(c232)</v>
      </c>
      <c r="G233" t="s">
        <v>0</v>
      </c>
      <c r="H233" t="s">
        <v>4</v>
      </c>
      <c r="I233" t="s">
        <v>85</v>
      </c>
      <c r="J233" t="s">
        <v>406</v>
      </c>
      <c r="K233">
        <v>4</v>
      </c>
      <c r="L233" t="s">
        <v>104</v>
      </c>
      <c r="M233" t="s">
        <v>105</v>
      </c>
      <c r="N233" t="s">
        <v>112</v>
      </c>
      <c r="O233" t="s">
        <v>104</v>
      </c>
      <c r="P233" t="s">
        <v>104</v>
      </c>
      <c r="Q233">
        <v>3</v>
      </c>
      <c r="R233">
        <v>10</v>
      </c>
      <c r="S233">
        <v>0</v>
      </c>
      <c r="T233" t="s">
        <v>104</v>
      </c>
      <c r="U233" t="s">
        <v>104</v>
      </c>
      <c r="V233" t="s">
        <v>104</v>
      </c>
      <c r="W233" t="s">
        <v>104</v>
      </c>
      <c r="X233" t="s">
        <v>104</v>
      </c>
      <c r="Y233" t="s">
        <v>104</v>
      </c>
      <c r="Z233" t="s">
        <v>104</v>
      </c>
      <c r="AA233" t="s">
        <v>104</v>
      </c>
      <c r="AB233" t="s">
        <v>104</v>
      </c>
      <c r="AC233" t="s">
        <v>104</v>
      </c>
    </row>
    <row r="234" spans="1:29" x14ac:dyDescent="0.45">
      <c r="A234">
        <f>MATCH(I234,'TABLE-VIEW'!$E$2:$E$92,0)</f>
        <v>78</v>
      </c>
      <c r="B234">
        <v>233</v>
      </c>
      <c r="C234" t="str">
        <f t="shared" si="12"/>
        <v>merge (c233:column {name:'ExpYear',ordinal_position:'5',is_nullable:'NO',data_type:'smallint',char_max_length:'NULL',numeric_precision:'5',date_time_precision:'NULL'})</v>
      </c>
      <c r="D234" t="str">
        <f t="shared" si="13"/>
        <v>match (tv78:table_view {name:'CreditCard'}),(c233:column {name:'ExpYear'})</v>
      </c>
      <c r="E234" t="str">
        <f t="shared" si="14"/>
        <v>merge (c233)-[:PART_OF]-&gt;(tv78)</v>
      </c>
      <c r="F234" t="str">
        <f t="shared" si="15"/>
        <v>merge (tv78)-[:HAS_A]-&gt;(c233)</v>
      </c>
      <c r="G234" t="s">
        <v>0</v>
      </c>
      <c r="H234" t="s">
        <v>4</v>
      </c>
      <c r="I234" t="s">
        <v>85</v>
      </c>
      <c r="J234" t="s">
        <v>407</v>
      </c>
      <c r="K234">
        <v>5</v>
      </c>
      <c r="L234" t="s">
        <v>104</v>
      </c>
      <c r="M234" t="s">
        <v>105</v>
      </c>
      <c r="N234" t="s">
        <v>135</v>
      </c>
      <c r="O234" t="s">
        <v>104</v>
      </c>
      <c r="P234" t="s">
        <v>104</v>
      </c>
      <c r="Q234">
        <v>5</v>
      </c>
      <c r="R234">
        <v>10</v>
      </c>
      <c r="S234">
        <v>0</v>
      </c>
      <c r="T234" t="s">
        <v>104</v>
      </c>
      <c r="U234" t="s">
        <v>104</v>
      </c>
      <c r="V234" t="s">
        <v>104</v>
      </c>
      <c r="W234" t="s">
        <v>104</v>
      </c>
      <c r="X234" t="s">
        <v>104</v>
      </c>
      <c r="Y234" t="s">
        <v>104</v>
      </c>
      <c r="Z234" t="s">
        <v>104</v>
      </c>
      <c r="AA234" t="s">
        <v>104</v>
      </c>
      <c r="AB234" t="s">
        <v>104</v>
      </c>
      <c r="AC234" t="s">
        <v>104</v>
      </c>
    </row>
    <row r="235" spans="1:29" x14ac:dyDescent="0.45">
      <c r="A235">
        <f>MATCH(I235,'TABLE-VIEW'!$E$2:$E$92,0)</f>
        <v>86</v>
      </c>
      <c r="B235">
        <v>234</v>
      </c>
      <c r="C235" t="str">
        <f t="shared" si="12"/>
        <v>merge (c234:column {name:'FileExtension',ordinal_position:'7',is_nullable:'NO',data_type:'nvarchar',char_max_length:'8',numeric_precision:'NULL',date_time_precision:'NULL'})</v>
      </c>
      <c r="D235" t="str">
        <f t="shared" si="13"/>
        <v>match (tv86:table_view {name:'Document'}),(c234:column {name:'FileExtension'})</v>
      </c>
      <c r="E235" t="str">
        <f t="shared" si="14"/>
        <v>merge (c234)-[:PART_OF]-&gt;(tv86)</v>
      </c>
      <c r="F235" t="str">
        <f t="shared" si="15"/>
        <v>merge (tv86)-[:HAS_A]-&gt;(c234)</v>
      </c>
      <c r="G235" t="s">
        <v>0</v>
      </c>
      <c r="H235" t="s">
        <v>7</v>
      </c>
      <c r="I235" t="s">
        <v>93</v>
      </c>
      <c r="J235" t="s">
        <v>438</v>
      </c>
      <c r="K235">
        <v>7</v>
      </c>
      <c r="L235" t="s">
        <v>104</v>
      </c>
      <c r="M235" t="s">
        <v>105</v>
      </c>
      <c r="N235" t="s">
        <v>137</v>
      </c>
      <c r="O235">
        <v>8</v>
      </c>
      <c r="P235">
        <v>16</v>
      </c>
      <c r="Q235" t="s">
        <v>104</v>
      </c>
      <c r="R235" t="s">
        <v>104</v>
      </c>
      <c r="S235" t="s">
        <v>104</v>
      </c>
      <c r="T235" t="s">
        <v>104</v>
      </c>
      <c r="U235" t="s">
        <v>104</v>
      </c>
      <c r="V235" t="s">
        <v>104</v>
      </c>
      <c r="W235" t="s">
        <v>138</v>
      </c>
      <c r="X235" t="s">
        <v>104</v>
      </c>
      <c r="Y235" t="s">
        <v>104</v>
      </c>
      <c r="Z235" t="s">
        <v>139</v>
      </c>
      <c r="AA235" t="s">
        <v>104</v>
      </c>
      <c r="AB235" t="s">
        <v>104</v>
      </c>
      <c r="AC235" t="s">
        <v>104</v>
      </c>
    </row>
    <row r="236" spans="1:29" x14ac:dyDescent="0.45">
      <c r="A236">
        <f>MATCH(I236,'TABLE-VIEW'!$E$2:$E$92,0)</f>
        <v>86</v>
      </c>
      <c r="B236">
        <v>235</v>
      </c>
      <c r="C236" t="str">
        <f t="shared" si="12"/>
        <v>merge (c235:column {name:'FileName',ordinal_position:'6',is_nullable:'NO',data_type:'nvarchar',char_max_length:'400',numeric_precision:'NULL',date_time_precision:'NULL'})</v>
      </c>
      <c r="D236" t="str">
        <f t="shared" si="13"/>
        <v>match (tv86:table_view {name:'Document'}),(c235:column {name:'FileName'})</v>
      </c>
      <c r="E236" t="str">
        <f t="shared" si="14"/>
        <v>merge (c235)-[:PART_OF]-&gt;(tv86)</v>
      </c>
      <c r="F236" t="str">
        <f t="shared" si="15"/>
        <v>merge (tv86)-[:HAS_A]-&gt;(c235)</v>
      </c>
      <c r="G236" t="s">
        <v>0</v>
      </c>
      <c r="H236" t="s">
        <v>7</v>
      </c>
      <c r="I236" t="s">
        <v>93</v>
      </c>
      <c r="J236" t="s">
        <v>437</v>
      </c>
      <c r="K236">
        <v>6</v>
      </c>
      <c r="L236" t="s">
        <v>104</v>
      </c>
      <c r="M236" t="s">
        <v>105</v>
      </c>
      <c r="N236" t="s">
        <v>137</v>
      </c>
      <c r="O236">
        <v>400</v>
      </c>
      <c r="P236">
        <v>800</v>
      </c>
      <c r="Q236" t="s">
        <v>104</v>
      </c>
      <c r="R236" t="s">
        <v>104</v>
      </c>
      <c r="S236" t="s">
        <v>104</v>
      </c>
      <c r="T236" t="s">
        <v>104</v>
      </c>
      <c r="U236" t="s">
        <v>104</v>
      </c>
      <c r="V236" t="s">
        <v>104</v>
      </c>
      <c r="W236" t="s">
        <v>138</v>
      </c>
      <c r="X236" t="s">
        <v>104</v>
      </c>
      <c r="Y236" t="s">
        <v>104</v>
      </c>
      <c r="Z236" t="s">
        <v>139</v>
      </c>
      <c r="AA236" t="s">
        <v>104</v>
      </c>
      <c r="AB236" t="s">
        <v>104</v>
      </c>
      <c r="AC236" t="s">
        <v>104</v>
      </c>
    </row>
    <row r="237" spans="1:29" x14ac:dyDescent="0.45">
      <c r="A237">
        <f>MATCH(I237,'TABLE-VIEW'!$E$2:$E$92,0)</f>
        <v>21</v>
      </c>
      <c r="B237">
        <v>236</v>
      </c>
      <c r="C237" t="str">
        <f t="shared" si="12"/>
        <v>merge (c236:column {name:'FinishedGoodsFlag',ordinal_position:'5',is_nullable:'NO',data_type:'bit',char_max_length:'NULL',numeric_precision:'NULL',date_time_precision:'NULL'})</v>
      </c>
      <c r="D237" t="str">
        <f t="shared" si="13"/>
        <v>match (tv21:table_view {name:'Product'}),(c236:column {name:'FinishedGoodsFlag'})</v>
      </c>
      <c r="E237" t="str">
        <f t="shared" si="14"/>
        <v>merge (c236)-[:PART_OF]-&gt;(tv21)</v>
      </c>
      <c r="F237" t="str">
        <f t="shared" si="15"/>
        <v>merge (tv21)-[:HAS_A]-&gt;(c236)</v>
      </c>
      <c r="G237" t="s">
        <v>0</v>
      </c>
      <c r="H237" t="s">
        <v>7</v>
      </c>
      <c r="I237" t="s">
        <v>26</v>
      </c>
      <c r="J237" t="s">
        <v>197</v>
      </c>
      <c r="K237">
        <v>5</v>
      </c>
      <c r="L237" t="s">
        <v>195</v>
      </c>
      <c r="M237" t="s">
        <v>105</v>
      </c>
      <c r="N237" t="s">
        <v>152</v>
      </c>
      <c r="O237" t="s">
        <v>104</v>
      </c>
      <c r="P237" t="s">
        <v>104</v>
      </c>
      <c r="Q237" t="s">
        <v>104</v>
      </c>
      <c r="R237" t="s">
        <v>104</v>
      </c>
      <c r="S237" t="s">
        <v>104</v>
      </c>
      <c r="T237" t="s">
        <v>104</v>
      </c>
      <c r="U237" t="s">
        <v>104</v>
      </c>
      <c r="V237" t="s">
        <v>104</v>
      </c>
      <c r="W237" t="s">
        <v>104</v>
      </c>
      <c r="X237" t="s">
        <v>104</v>
      </c>
      <c r="Y237" t="s">
        <v>104</v>
      </c>
      <c r="Z237" t="s">
        <v>104</v>
      </c>
      <c r="AA237" t="s">
        <v>0</v>
      </c>
      <c r="AB237" t="s">
        <v>52</v>
      </c>
      <c r="AC237" t="s">
        <v>196</v>
      </c>
    </row>
    <row r="238" spans="1:29" x14ac:dyDescent="0.45">
      <c r="A238">
        <f>MATCH(I238,'TABLE-VIEW'!$E$2:$E$92,0)</f>
        <v>9</v>
      </c>
      <c r="B238">
        <v>237</v>
      </c>
      <c r="C238" t="str">
        <f t="shared" si="12"/>
        <v>merge (c237:column {name:'FirstName',ordinal_position:'5',is_nullable:'NO',data_type:'nvarchar',char_max_length:'50',numeric_precision:'NULL',date_time_precision:'NULL'})</v>
      </c>
      <c r="D238" t="str">
        <f t="shared" si="13"/>
        <v>match (tv9:table_view {name:'Person'}),(c237:column {name:'FirstName'})</v>
      </c>
      <c r="E238" t="str">
        <f t="shared" si="14"/>
        <v>merge (c237)-[:PART_OF]-&gt;(tv9)</v>
      </c>
      <c r="F238" t="str">
        <f t="shared" si="15"/>
        <v>merge (tv9)-[:HAS_A]-&gt;(c237)</v>
      </c>
      <c r="G238" t="s">
        <v>0</v>
      </c>
      <c r="H238" t="s">
        <v>11</v>
      </c>
      <c r="I238" t="s">
        <v>11</v>
      </c>
      <c r="J238" t="s">
        <v>154</v>
      </c>
      <c r="K238">
        <v>5</v>
      </c>
      <c r="L238" t="s">
        <v>104</v>
      </c>
      <c r="M238" t="s">
        <v>105</v>
      </c>
      <c r="N238" t="s">
        <v>137</v>
      </c>
      <c r="O238">
        <v>50</v>
      </c>
      <c r="P238">
        <v>100</v>
      </c>
      <c r="Q238" t="s">
        <v>104</v>
      </c>
      <c r="R238" t="s">
        <v>104</v>
      </c>
      <c r="S238" t="s">
        <v>104</v>
      </c>
      <c r="T238" t="s">
        <v>104</v>
      </c>
      <c r="U238" t="s">
        <v>104</v>
      </c>
      <c r="V238" t="s">
        <v>104</v>
      </c>
      <c r="W238" t="s">
        <v>138</v>
      </c>
      <c r="X238" t="s">
        <v>104</v>
      </c>
      <c r="Y238" t="s">
        <v>104</v>
      </c>
      <c r="Z238" t="s">
        <v>139</v>
      </c>
      <c r="AA238" t="s">
        <v>0</v>
      </c>
      <c r="AB238" t="s">
        <v>52</v>
      </c>
      <c r="AC238" t="s">
        <v>136</v>
      </c>
    </row>
    <row r="239" spans="1:29" x14ac:dyDescent="0.45">
      <c r="A239">
        <f>MATCH(I239,'TABLE-VIEW'!$E$2:$E$92,0)</f>
        <v>13</v>
      </c>
      <c r="B239">
        <v>238</v>
      </c>
      <c r="C239" t="str">
        <f t="shared" si="12"/>
        <v>merge (c238:column {name:'FirstName',ordinal_position:'2',is_nullable:'NO',data_type:'nvarchar',char_max_length:'50',numeric_precision:'NULL',date_time_precision:'NULL'})</v>
      </c>
      <c r="D239" t="str">
        <f t="shared" si="13"/>
        <v>match (tv13:table_view {name:'vAdditionalContactInfo'}),(c238:column {name:'FirstName'})</v>
      </c>
      <c r="E239" t="str">
        <f t="shared" si="14"/>
        <v>merge (c238)-[:PART_OF]-&gt;(tv13)</v>
      </c>
      <c r="F239" t="str">
        <f t="shared" si="15"/>
        <v>merge (tv13)-[:HAS_A]-&gt;(c238)</v>
      </c>
      <c r="G239" t="s">
        <v>0</v>
      </c>
      <c r="H239" t="s">
        <v>11</v>
      </c>
      <c r="I239" t="s">
        <v>17</v>
      </c>
      <c r="J239" t="s">
        <v>154</v>
      </c>
      <c r="K239">
        <v>2</v>
      </c>
      <c r="L239" t="s">
        <v>104</v>
      </c>
      <c r="M239" t="s">
        <v>105</v>
      </c>
      <c r="N239" t="s">
        <v>137</v>
      </c>
      <c r="O239">
        <v>50</v>
      </c>
      <c r="P239">
        <v>100</v>
      </c>
      <c r="Q239" t="s">
        <v>104</v>
      </c>
      <c r="R239" t="s">
        <v>104</v>
      </c>
      <c r="S239" t="s">
        <v>104</v>
      </c>
      <c r="T239" t="s">
        <v>104</v>
      </c>
      <c r="U239" t="s">
        <v>104</v>
      </c>
      <c r="V239" t="s">
        <v>104</v>
      </c>
      <c r="W239" t="s">
        <v>138</v>
      </c>
      <c r="X239" t="s">
        <v>104</v>
      </c>
      <c r="Y239" t="s">
        <v>104</v>
      </c>
      <c r="Z239" t="s">
        <v>139</v>
      </c>
      <c r="AA239" t="s">
        <v>0</v>
      </c>
      <c r="AB239" t="s">
        <v>52</v>
      </c>
      <c r="AC239" t="s">
        <v>136</v>
      </c>
    </row>
    <row r="240" spans="1:29" x14ac:dyDescent="0.45">
      <c r="A240">
        <f>MATCH(I240,'TABLE-VIEW'!$E$2:$E$92,0)</f>
        <v>15</v>
      </c>
      <c r="B240">
        <v>239</v>
      </c>
      <c r="C240" t="str">
        <f t="shared" si="12"/>
        <v>merge (c239:column {name:'FirstName',ordinal_position:'3',is_nullable:'NO',data_type:'nvarchar',char_max_length:'50',numeric_precision:'NULL',date_time_precision:'NULL'})</v>
      </c>
      <c r="D240" t="str">
        <f t="shared" si="13"/>
        <v>match (tv15:table_view {name:'vEmployee'}),(c239:column {name:'FirstName'})</v>
      </c>
      <c r="E240" t="str">
        <f t="shared" si="14"/>
        <v>merge (c239)-[:PART_OF]-&gt;(tv15)</v>
      </c>
      <c r="F240" t="str">
        <f t="shared" si="15"/>
        <v>merge (tv15)-[:HAS_A]-&gt;(c239)</v>
      </c>
      <c r="G240" t="s">
        <v>0</v>
      </c>
      <c r="H240" t="s">
        <v>1</v>
      </c>
      <c r="I240" t="s">
        <v>20</v>
      </c>
      <c r="J240" t="s">
        <v>154</v>
      </c>
      <c r="K240">
        <v>3</v>
      </c>
      <c r="L240" t="s">
        <v>104</v>
      </c>
      <c r="M240" t="s">
        <v>105</v>
      </c>
      <c r="N240" t="s">
        <v>137</v>
      </c>
      <c r="O240">
        <v>50</v>
      </c>
      <c r="P240">
        <v>100</v>
      </c>
      <c r="Q240" t="s">
        <v>104</v>
      </c>
      <c r="R240" t="s">
        <v>104</v>
      </c>
      <c r="S240" t="s">
        <v>104</v>
      </c>
      <c r="T240" t="s">
        <v>104</v>
      </c>
      <c r="U240" t="s">
        <v>104</v>
      </c>
      <c r="V240" t="s">
        <v>104</v>
      </c>
      <c r="W240" t="s">
        <v>138</v>
      </c>
      <c r="X240" t="s">
        <v>104</v>
      </c>
      <c r="Y240" t="s">
        <v>104</v>
      </c>
      <c r="Z240" t="s">
        <v>139</v>
      </c>
      <c r="AA240" t="s">
        <v>0</v>
      </c>
      <c r="AB240" t="s">
        <v>52</v>
      </c>
      <c r="AC240" t="s">
        <v>136</v>
      </c>
    </row>
    <row r="241" spans="1:29" x14ac:dyDescent="0.45">
      <c r="A241">
        <f>MATCH(I241,'TABLE-VIEW'!$E$2:$E$92,0)</f>
        <v>17</v>
      </c>
      <c r="B241">
        <v>240</v>
      </c>
      <c r="C241" t="str">
        <f t="shared" si="12"/>
        <v>merge (c240:column {name:'FirstName',ordinal_position:'3',is_nullable:'NO',data_type:'nvarchar',char_max_length:'50',numeric_precision:'NULL',date_time_precision:'NULL'})</v>
      </c>
      <c r="D241" t="str">
        <f t="shared" si="13"/>
        <v>match (tv17:table_view {name:'vEmployeeDepartment'}),(c240:column {name:'FirstName'})</v>
      </c>
      <c r="E241" t="str">
        <f t="shared" si="14"/>
        <v>merge (c240)-[:PART_OF]-&gt;(tv17)</v>
      </c>
      <c r="F241" t="str">
        <f t="shared" si="15"/>
        <v>merge (tv17)-[:HAS_A]-&gt;(c240)</v>
      </c>
      <c r="G241" t="s">
        <v>0</v>
      </c>
      <c r="H241" t="s">
        <v>1</v>
      </c>
      <c r="I241" t="s">
        <v>22</v>
      </c>
      <c r="J241" t="s">
        <v>154</v>
      </c>
      <c r="K241">
        <v>3</v>
      </c>
      <c r="L241" t="s">
        <v>104</v>
      </c>
      <c r="M241" t="s">
        <v>105</v>
      </c>
      <c r="N241" t="s">
        <v>137</v>
      </c>
      <c r="O241">
        <v>50</v>
      </c>
      <c r="P241">
        <v>100</v>
      </c>
      <c r="Q241" t="s">
        <v>104</v>
      </c>
      <c r="R241" t="s">
        <v>104</v>
      </c>
      <c r="S241" t="s">
        <v>104</v>
      </c>
      <c r="T241" t="s">
        <v>104</v>
      </c>
      <c r="U241" t="s">
        <v>104</v>
      </c>
      <c r="V241" t="s">
        <v>104</v>
      </c>
      <c r="W241" t="s">
        <v>138</v>
      </c>
      <c r="X241" t="s">
        <v>104</v>
      </c>
      <c r="Y241" t="s">
        <v>104</v>
      </c>
      <c r="Z241" t="s">
        <v>139</v>
      </c>
      <c r="AA241" t="s">
        <v>0</v>
      </c>
      <c r="AB241" t="s">
        <v>52</v>
      </c>
      <c r="AC241" t="s">
        <v>136</v>
      </c>
    </row>
    <row r="242" spans="1:29" x14ac:dyDescent="0.45">
      <c r="A242">
        <f>MATCH(I242,'TABLE-VIEW'!$E$2:$E$92,0)</f>
        <v>19</v>
      </c>
      <c r="B242">
        <v>241</v>
      </c>
      <c r="C242" t="str">
        <f t="shared" si="12"/>
        <v>merge (c241:column {name:'FirstName',ordinal_position:'3',is_nullable:'NO',data_type:'nvarchar',char_max_length:'50',numeric_precision:'NULL',date_time_precision:'NULL'})</v>
      </c>
      <c r="D242" t="str">
        <f t="shared" si="13"/>
        <v>match (tv19:table_view {name:'vEmployeeDepartmentHistory'}),(c241:column {name:'FirstName'})</v>
      </c>
      <c r="E242" t="str">
        <f t="shared" si="14"/>
        <v>merge (c241)-[:PART_OF]-&gt;(tv19)</v>
      </c>
      <c r="F242" t="str">
        <f t="shared" si="15"/>
        <v>merge (tv19)-[:HAS_A]-&gt;(c241)</v>
      </c>
      <c r="G242" t="s">
        <v>0</v>
      </c>
      <c r="H242" t="s">
        <v>1</v>
      </c>
      <c r="I242" t="s">
        <v>24</v>
      </c>
      <c r="J242" t="s">
        <v>154</v>
      </c>
      <c r="K242">
        <v>3</v>
      </c>
      <c r="L242" t="s">
        <v>104</v>
      </c>
      <c r="M242" t="s">
        <v>105</v>
      </c>
      <c r="N242" t="s">
        <v>137</v>
      </c>
      <c r="O242">
        <v>50</v>
      </c>
      <c r="P242">
        <v>100</v>
      </c>
      <c r="Q242" t="s">
        <v>104</v>
      </c>
      <c r="R242" t="s">
        <v>104</v>
      </c>
      <c r="S242" t="s">
        <v>104</v>
      </c>
      <c r="T242" t="s">
        <v>104</v>
      </c>
      <c r="U242" t="s">
        <v>104</v>
      </c>
      <c r="V242" t="s">
        <v>104</v>
      </c>
      <c r="W242" t="s">
        <v>138</v>
      </c>
      <c r="X242" t="s">
        <v>104</v>
      </c>
      <c r="Y242" t="s">
        <v>104</v>
      </c>
      <c r="Z242" t="s">
        <v>139</v>
      </c>
      <c r="AA242" t="s">
        <v>0</v>
      </c>
      <c r="AB242" t="s">
        <v>52</v>
      </c>
      <c r="AC242" t="s">
        <v>136</v>
      </c>
    </row>
    <row r="243" spans="1:29" x14ac:dyDescent="0.45">
      <c r="A243">
        <f>MATCH(I243,'TABLE-VIEW'!$E$2:$E$92,0)</f>
        <v>20</v>
      </c>
      <c r="B243">
        <v>242</v>
      </c>
      <c r="C243" t="str">
        <f t="shared" si="12"/>
        <v>merge (c242:column {name:'FirstName',ordinal_position:'3',is_nullable:'NO',data_type:'nvarchar',char_max_length:'50',numeric_precision:'NULL',date_time_precision:'NULL'})</v>
      </c>
      <c r="D243" t="str">
        <f t="shared" si="13"/>
        <v>match (tv20:table_view {name:'vIndividualCustomer'}),(c242:column {name:'FirstName'})</v>
      </c>
      <c r="E243" t="str">
        <f t="shared" si="14"/>
        <v>merge (c242)-[:PART_OF]-&gt;(tv20)</v>
      </c>
      <c r="F243" t="str">
        <f t="shared" si="15"/>
        <v>merge (tv20)-[:HAS_A]-&gt;(c242)</v>
      </c>
      <c r="G243" t="s">
        <v>0</v>
      </c>
      <c r="H243" t="s">
        <v>4</v>
      </c>
      <c r="I243" t="s">
        <v>25</v>
      </c>
      <c r="J243" t="s">
        <v>154</v>
      </c>
      <c r="K243">
        <v>3</v>
      </c>
      <c r="L243" t="s">
        <v>104</v>
      </c>
      <c r="M243" t="s">
        <v>105</v>
      </c>
      <c r="N243" t="s">
        <v>137</v>
      </c>
      <c r="O243">
        <v>50</v>
      </c>
      <c r="P243">
        <v>100</v>
      </c>
      <c r="Q243" t="s">
        <v>104</v>
      </c>
      <c r="R243" t="s">
        <v>104</v>
      </c>
      <c r="S243" t="s">
        <v>104</v>
      </c>
      <c r="T243" t="s">
        <v>104</v>
      </c>
      <c r="U243" t="s">
        <v>104</v>
      </c>
      <c r="V243" t="s">
        <v>104</v>
      </c>
      <c r="W243" t="s">
        <v>138</v>
      </c>
      <c r="X243" t="s">
        <v>104</v>
      </c>
      <c r="Y243" t="s">
        <v>104</v>
      </c>
      <c r="Z243" t="s">
        <v>139</v>
      </c>
      <c r="AA243" t="s">
        <v>0</v>
      </c>
      <c r="AB243" t="s">
        <v>52</v>
      </c>
      <c r="AC243" t="s">
        <v>136</v>
      </c>
    </row>
    <row r="244" spans="1:29" x14ac:dyDescent="0.45">
      <c r="A244">
        <f>MATCH(I244,'TABLE-VIEW'!$E$2:$E$92,0)</f>
        <v>29</v>
      </c>
      <c r="B244">
        <v>243</v>
      </c>
      <c r="C244" t="str">
        <f t="shared" si="12"/>
        <v>merge (c243:column {name:'FirstName',ordinal_position:'3',is_nullable:'NO',data_type:'nvarchar',char_max_length:'50',numeric_precision:'NULL',date_time_precision:'NULL'})</v>
      </c>
      <c r="D244" t="str">
        <f t="shared" si="13"/>
        <v>match (tv29:table_view {name:'vSalesPerson'}),(c243:column {name:'FirstName'})</v>
      </c>
      <c r="E244" t="str">
        <f t="shared" si="14"/>
        <v>merge (c243)-[:PART_OF]-&gt;(tv29)</v>
      </c>
      <c r="F244" t="str">
        <f t="shared" si="15"/>
        <v>merge (tv29)-[:HAS_A]-&gt;(c243)</v>
      </c>
      <c r="G244" t="s">
        <v>0</v>
      </c>
      <c r="H244" t="s">
        <v>4</v>
      </c>
      <c r="I244" t="s">
        <v>34</v>
      </c>
      <c r="J244" t="s">
        <v>154</v>
      </c>
      <c r="K244">
        <v>3</v>
      </c>
      <c r="L244" t="s">
        <v>104</v>
      </c>
      <c r="M244" t="s">
        <v>105</v>
      </c>
      <c r="N244" t="s">
        <v>137</v>
      </c>
      <c r="O244">
        <v>50</v>
      </c>
      <c r="P244">
        <v>100</v>
      </c>
      <c r="Q244" t="s">
        <v>104</v>
      </c>
      <c r="R244" t="s">
        <v>104</v>
      </c>
      <c r="S244" t="s">
        <v>104</v>
      </c>
      <c r="T244" t="s">
        <v>104</v>
      </c>
      <c r="U244" t="s">
        <v>104</v>
      </c>
      <c r="V244" t="s">
        <v>104</v>
      </c>
      <c r="W244" t="s">
        <v>138</v>
      </c>
      <c r="X244" t="s">
        <v>104</v>
      </c>
      <c r="Y244" t="s">
        <v>104</v>
      </c>
      <c r="Z244" t="s">
        <v>139</v>
      </c>
      <c r="AA244" t="s">
        <v>0</v>
      </c>
      <c r="AB244" t="s">
        <v>52</v>
      </c>
      <c r="AC244" t="s">
        <v>136</v>
      </c>
    </row>
    <row r="245" spans="1:29" x14ac:dyDescent="0.45">
      <c r="A245">
        <f>MATCH(I245,'TABLE-VIEW'!$E$2:$E$92,0)</f>
        <v>34</v>
      </c>
      <c r="B245">
        <v>244</v>
      </c>
      <c r="C245" t="str">
        <f t="shared" si="12"/>
        <v>merge (c244:column {name:'FirstName',ordinal_position:'5',is_nullable:'NO',data_type:'nvarchar',char_max_length:'50',numeric_precision:'NULL',date_time_precision:'NULL'})</v>
      </c>
      <c r="D245" t="str">
        <f t="shared" si="13"/>
        <v>match (tv34:table_view {name:'vStoreWithContacts'}),(c244:column {name:'FirstName'})</v>
      </c>
      <c r="E245" t="str">
        <f t="shared" si="14"/>
        <v>merge (c244)-[:PART_OF]-&gt;(tv34)</v>
      </c>
      <c r="F245" t="str">
        <f t="shared" si="15"/>
        <v>merge (tv34)-[:HAS_A]-&gt;(c244)</v>
      </c>
      <c r="G245" t="s">
        <v>0</v>
      </c>
      <c r="H245" t="s">
        <v>4</v>
      </c>
      <c r="I245" t="s">
        <v>39</v>
      </c>
      <c r="J245" t="s">
        <v>154</v>
      </c>
      <c r="K245">
        <v>5</v>
      </c>
      <c r="L245" t="s">
        <v>104</v>
      </c>
      <c r="M245" t="s">
        <v>105</v>
      </c>
      <c r="N245" t="s">
        <v>137</v>
      </c>
      <c r="O245">
        <v>50</v>
      </c>
      <c r="P245">
        <v>100</v>
      </c>
      <c r="Q245" t="s">
        <v>104</v>
      </c>
      <c r="R245" t="s">
        <v>104</v>
      </c>
      <c r="S245" t="s">
        <v>104</v>
      </c>
      <c r="T245" t="s">
        <v>104</v>
      </c>
      <c r="U245" t="s">
        <v>104</v>
      </c>
      <c r="V245" t="s">
        <v>104</v>
      </c>
      <c r="W245" t="s">
        <v>138</v>
      </c>
      <c r="X245" t="s">
        <v>104</v>
      </c>
      <c r="Y245" t="s">
        <v>104</v>
      </c>
      <c r="Z245" t="s">
        <v>139</v>
      </c>
      <c r="AA245" t="s">
        <v>0</v>
      </c>
      <c r="AB245" t="s">
        <v>52</v>
      </c>
      <c r="AC245" t="s">
        <v>136</v>
      </c>
    </row>
    <row r="246" spans="1:29" x14ac:dyDescent="0.45">
      <c r="A246">
        <f>MATCH(I246,'TABLE-VIEW'!$E$2:$E$92,0)</f>
        <v>37</v>
      </c>
      <c r="B246">
        <v>245</v>
      </c>
      <c r="C246" t="str">
        <f t="shared" si="12"/>
        <v>merge (c245:column {name:'FirstName',ordinal_position:'5',is_nullable:'NO',data_type:'nvarchar',char_max_length:'50',numeric_precision:'NULL',date_time_precision:'NULL'})</v>
      </c>
      <c r="D246" t="str">
        <f t="shared" si="13"/>
        <v>match (tv37:table_view {name:'vVendorWithContacts'}),(c245:column {name:'FirstName'})</v>
      </c>
      <c r="E246" t="str">
        <f t="shared" si="14"/>
        <v>merge (c245)-[:PART_OF]-&gt;(tv37)</v>
      </c>
      <c r="F246" t="str">
        <f t="shared" si="15"/>
        <v>merge (tv37)-[:HAS_A]-&gt;(c245)</v>
      </c>
      <c r="G246" t="s">
        <v>0</v>
      </c>
      <c r="H246" t="s">
        <v>42</v>
      </c>
      <c r="I246" t="s">
        <v>43</v>
      </c>
      <c r="J246" t="s">
        <v>154</v>
      </c>
      <c r="K246">
        <v>5</v>
      </c>
      <c r="L246" t="s">
        <v>104</v>
      </c>
      <c r="M246" t="s">
        <v>105</v>
      </c>
      <c r="N246" t="s">
        <v>137</v>
      </c>
      <c r="O246">
        <v>50</v>
      </c>
      <c r="P246">
        <v>100</v>
      </c>
      <c r="Q246" t="s">
        <v>104</v>
      </c>
      <c r="R246" t="s">
        <v>104</v>
      </c>
      <c r="S246" t="s">
        <v>104</v>
      </c>
      <c r="T246" t="s">
        <v>104</v>
      </c>
      <c r="U246" t="s">
        <v>104</v>
      </c>
      <c r="V246" t="s">
        <v>104</v>
      </c>
      <c r="W246" t="s">
        <v>138</v>
      </c>
      <c r="X246" t="s">
        <v>104</v>
      </c>
      <c r="Y246" t="s">
        <v>104</v>
      </c>
      <c r="Z246" t="s">
        <v>139</v>
      </c>
      <c r="AA246" t="s">
        <v>0</v>
      </c>
      <c r="AB246" t="s">
        <v>52</v>
      </c>
      <c r="AC246" t="s">
        <v>136</v>
      </c>
    </row>
    <row r="247" spans="1:29" x14ac:dyDescent="0.45">
      <c r="A247">
        <f>MATCH(I247,'TABLE-VIEW'!$E$2:$E$92,0)</f>
        <v>86</v>
      </c>
      <c r="B247">
        <v>246</v>
      </c>
      <c r="C247" t="str">
        <f t="shared" si="12"/>
        <v>merge (c246:column {name:'FolderFlag',ordinal_position:'5',is_nullable:'NO',data_type:'bit',char_max_length:'NULL',numeric_precision:'NULL',date_time_precision:'NULL'})</v>
      </c>
      <c r="D247" t="str">
        <f t="shared" si="13"/>
        <v>match (tv86:table_view {name:'Document'}),(c246:column {name:'FolderFlag'})</v>
      </c>
      <c r="E247" t="str">
        <f t="shared" si="14"/>
        <v>merge (c246)-[:PART_OF]-&gt;(tv86)</v>
      </c>
      <c r="F247" t="str">
        <f t="shared" si="15"/>
        <v>merge (tv86)-[:HAS_A]-&gt;(c246)</v>
      </c>
      <c r="G247" t="s">
        <v>0</v>
      </c>
      <c r="H247" t="s">
        <v>7</v>
      </c>
      <c r="I247" t="s">
        <v>93</v>
      </c>
      <c r="J247" t="s">
        <v>436</v>
      </c>
      <c r="K247">
        <v>5</v>
      </c>
      <c r="L247" t="s">
        <v>151</v>
      </c>
      <c r="M247" t="s">
        <v>105</v>
      </c>
      <c r="N247" t="s">
        <v>152</v>
      </c>
      <c r="O247" t="s">
        <v>104</v>
      </c>
      <c r="P247" t="s">
        <v>104</v>
      </c>
      <c r="Q247" t="s">
        <v>104</v>
      </c>
      <c r="R247" t="s">
        <v>104</v>
      </c>
      <c r="S247" t="s">
        <v>104</v>
      </c>
      <c r="T247" t="s">
        <v>104</v>
      </c>
      <c r="U247" t="s">
        <v>104</v>
      </c>
      <c r="V247" t="s">
        <v>104</v>
      </c>
      <c r="W247" t="s">
        <v>104</v>
      </c>
      <c r="X247" t="s">
        <v>104</v>
      </c>
      <c r="Y247" t="s">
        <v>104</v>
      </c>
      <c r="Z247" t="s">
        <v>104</v>
      </c>
      <c r="AA247" t="s">
        <v>104</v>
      </c>
      <c r="AB247" t="s">
        <v>104</v>
      </c>
      <c r="AC247" t="s">
        <v>104</v>
      </c>
    </row>
    <row r="248" spans="1:29" x14ac:dyDescent="0.45">
      <c r="A248">
        <f>MATCH(I248,'TABLE-VIEW'!$E$2:$E$92,0)</f>
        <v>82</v>
      </c>
      <c r="B248">
        <v>247</v>
      </c>
      <c r="C248" t="str">
        <f t="shared" si="12"/>
        <v>merge (c247:column {name:'Freight',ordinal_position:'11',is_nullable:'NO',data_type:'money',char_max_length:'NULL',numeric_precision:'19',date_time_precision:'NULL'})</v>
      </c>
      <c r="D248" t="str">
        <f t="shared" si="13"/>
        <v>match (tv82:table_view {name:'PurchaseOrderHeader'}),(c247:column {name:'Freight'})</v>
      </c>
      <c r="E248" t="str">
        <f t="shared" si="14"/>
        <v>merge (c247)-[:PART_OF]-&gt;(tv82)</v>
      </c>
      <c r="F248" t="str">
        <f t="shared" si="15"/>
        <v>merge (tv82)-[:HAS_A]-&gt;(c247)</v>
      </c>
      <c r="G248" t="s">
        <v>0</v>
      </c>
      <c r="H248" t="s">
        <v>42</v>
      </c>
      <c r="I248" t="s">
        <v>89</v>
      </c>
      <c r="J248" t="s">
        <v>423</v>
      </c>
      <c r="K248">
        <v>11</v>
      </c>
      <c r="L248" t="s">
        <v>121</v>
      </c>
      <c r="M248" t="s">
        <v>105</v>
      </c>
      <c r="N248" t="s">
        <v>110</v>
      </c>
      <c r="O248" t="s">
        <v>104</v>
      </c>
      <c r="P248" t="s">
        <v>104</v>
      </c>
      <c r="Q248">
        <v>19</v>
      </c>
      <c r="R248">
        <v>10</v>
      </c>
      <c r="S248">
        <v>4</v>
      </c>
      <c r="T248" t="s">
        <v>104</v>
      </c>
      <c r="U248" t="s">
        <v>104</v>
      </c>
      <c r="V248" t="s">
        <v>104</v>
      </c>
      <c r="W248" t="s">
        <v>104</v>
      </c>
      <c r="X248" t="s">
        <v>104</v>
      </c>
      <c r="Y248" t="s">
        <v>104</v>
      </c>
      <c r="Z248" t="s">
        <v>104</v>
      </c>
      <c r="AA248" t="s">
        <v>104</v>
      </c>
      <c r="AB248" t="s">
        <v>104</v>
      </c>
      <c r="AC248" t="s">
        <v>104</v>
      </c>
    </row>
    <row r="249" spans="1:29" x14ac:dyDescent="0.45">
      <c r="A249">
        <f>MATCH(I249,'TABLE-VIEW'!$E$2:$E$92,0)</f>
        <v>90</v>
      </c>
      <c r="B249">
        <v>248</v>
      </c>
      <c r="C249" t="str">
        <f t="shared" si="12"/>
        <v>merge (c248:column {name:'Freight',ordinal_position:'22',is_nullable:'NO',data_type:'money',char_max_length:'NULL',numeric_precision:'19',date_time_precision:'NULL'})</v>
      </c>
      <c r="D249" t="str">
        <f t="shared" si="13"/>
        <v>match (tv90:table_view {name:'SalesOrderHeader'}),(c248:column {name:'Freight'})</v>
      </c>
      <c r="E249" t="str">
        <f t="shared" si="14"/>
        <v>merge (c248)-[:PART_OF]-&gt;(tv90)</v>
      </c>
      <c r="F249" t="str">
        <f t="shared" si="15"/>
        <v>merge (tv90)-[:HAS_A]-&gt;(c248)</v>
      </c>
      <c r="G249" t="s">
        <v>0</v>
      </c>
      <c r="H249" t="s">
        <v>4</v>
      </c>
      <c r="I249" t="s">
        <v>97</v>
      </c>
      <c r="J249" t="s">
        <v>423</v>
      </c>
      <c r="K249">
        <v>22</v>
      </c>
      <c r="L249" t="s">
        <v>121</v>
      </c>
      <c r="M249" t="s">
        <v>105</v>
      </c>
      <c r="N249" t="s">
        <v>110</v>
      </c>
      <c r="O249" t="s">
        <v>104</v>
      </c>
      <c r="P249" t="s">
        <v>104</v>
      </c>
      <c r="Q249">
        <v>19</v>
      </c>
      <c r="R249">
        <v>10</v>
      </c>
      <c r="S249">
        <v>4</v>
      </c>
      <c r="T249" t="s">
        <v>104</v>
      </c>
      <c r="U249" t="s">
        <v>104</v>
      </c>
      <c r="V249" t="s">
        <v>104</v>
      </c>
      <c r="W249" t="s">
        <v>104</v>
      </c>
      <c r="X249" t="s">
        <v>104</v>
      </c>
      <c r="Y249" t="s">
        <v>104</v>
      </c>
      <c r="Z249" t="s">
        <v>104</v>
      </c>
      <c r="AA249" t="s">
        <v>104</v>
      </c>
      <c r="AB249" t="s">
        <v>104</v>
      </c>
      <c r="AC249" t="s">
        <v>104</v>
      </c>
    </row>
    <row r="250" spans="1:29" x14ac:dyDescent="0.45">
      <c r="A250">
        <f>MATCH(I250,'TABLE-VIEW'!$E$2:$E$92,0)</f>
        <v>83</v>
      </c>
      <c r="B250">
        <v>249</v>
      </c>
      <c r="C250" t="str">
        <f t="shared" si="12"/>
        <v>merge (c249:column {name:'FromCurrencyCode',ordinal_position:'3',is_nullable:'NO',data_type:'nchar',char_max_length:'3',numeric_precision:'NULL',date_time_precision:'NULL'})</v>
      </c>
      <c r="D250" t="str">
        <f t="shared" si="13"/>
        <v>match (tv83:table_view {name:'CurrencyRate'}),(c249:column {name:'FromCurrencyCode'})</v>
      </c>
      <c r="E250" t="str">
        <f t="shared" si="14"/>
        <v>merge (c249)-[:PART_OF]-&gt;(tv83)</v>
      </c>
      <c r="F250" t="str">
        <f t="shared" si="15"/>
        <v>merge (tv83)-[:HAS_A]-&gt;(c249)</v>
      </c>
      <c r="G250" t="s">
        <v>0</v>
      </c>
      <c r="H250" t="s">
        <v>4</v>
      </c>
      <c r="I250" t="s">
        <v>90</v>
      </c>
      <c r="J250" t="s">
        <v>427</v>
      </c>
      <c r="K250">
        <v>3</v>
      </c>
      <c r="L250" t="s">
        <v>104</v>
      </c>
      <c r="M250" t="s">
        <v>105</v>
      </c>
      <c r="N250" t="s">
        <v>149</v>
      </c>
      <c r="O250">
        <v>3</v>
      </c>
      <c r="P250">
        <v>6</v>
      </c>
      <c r="Q250" t="s">
        <v>104</v>
      </c>
      <c r="R250" t="s">
        <v>104</v>
      </c>
      <c r="S250" t="s">
        <v>104</v>
      </c>
      <c r="T250" t="s">
        <v>104</v>
      </c>
      <c r="U250" t="s">
        <v>104</v>
      </c>
      <c r="V250" t="s">
        <v>104</v>
      </c>
      <c r="W250" t="s">
        <v>138</v>
      </c>
      <c r="X250" t="s">
        <v>104</v>
      </c>
      <c r="Y250" t="s">
        <v>104</v>
      </c>
      <c r="Z250" t="s">
        <v>139</v>
      </c>
      <c r="AA250" t="s">
        <v>104</v>
      </c>
      <c r="AB250" t="s">
        <v>104</v>
      </c>
      <c r="AC250" t="s">
        <v>104</v>
      </c>
    </row>
    <row r="251" spans="1:29" x14ac:dyDescent="0.45">
      <c r="A251">
        <f>MATCH(I251,'TABLE-VIEW'!$E$2:$E$92,0)</f>
        <v>31</v>
      </c>
      <c r="B251">
        <v>250</v>
      </c>
      <c r="C251" t="str">
        <f t="shared" si="12"/>
        <v>merge (c250:column {name:'FullName',ordinal_position:'2',is_nullable:'YES',data_type:'nvarchar',char_max_length:'152',numeric_precision:'NULL',date_time_precision:'NULL'})</v>
      </c>
      <c r="D251" t="str">
        <f t="shared" si="13"/>
        <v>match (tv31:table_view {name:'vSalesPersonSalesByFiscalYears'}),(c250:column {name:'FullName'})</v>
      </c>
      <c r="E251" t="str">
        <f t="shared" si="14"/>
        <v>merge (c250)-[:PART_OF]-&gt;(tv31)</v>
      </c>
      <c r="F251" t="str">
        <f t="shared" si="15"/>
        <v>merge (tv31)-[:HAS_A]-&gt;(c250)</v>
      </c>
      <c r="G251" t="s">
        <v>0</v>
      </c>
      <c r="H251" t="s">
        <v>4</v>
      </c>
      <c r="I251" t="s">
        <v>36</v>
      </c>
      <c r="J251" t="s">
        <v>292</v>
      </c>
      <c r="K251">
        <v>2</v>
      </c>
      <c r="L251" t="s">
        <v>104</v>
      </c>
      <c r="M251" t="s">
        <v>118</v>
      </c>
      <c r="N251" t="s">
        <v>137</v>
      </c>
      <c r="O251">
        <v>152</v>
      </c>
      <c r="P251">
        <v>304</v>
      </c>
      <c r="Q251" t="s">
        <v>104</v>
      </c>
      <c r="R251" t="s">
        <v>104</v>
      </c>
      <c r="S251" t="s">
        <v>104</v>
      </c>
      <c r="T251" t="s">
        <v>104</v>
      </c>
      <c r="U251" t="s">
        <v>104</v>
      </c>
      <c r="V251" t="s">
        <v>104</v>
      </c>
      <c r="W251" t="s">
        <v>138</v>
      </c>
      <c r="X251" t="s">
        <v>104</v>
      </c>
      <c r="Y251" t="s">
        <v>104</v>
      </c>
      <c r="Z251" t="s">
        <v>139</v>
      </c>
      <c r="AA251" t="s">
        <v>104</v>
      </c>
      <c r="AB251" t="s">
        <v>104</v>
      </c>
      <c r="AC251" t="s">
        <v>104</v>
      </c>
    </row>
    <row r="252" spans="1:29" x14ac:dyDescent="0.45">
      <c r="A252">
        <f>MATCH(I252,'TABLE-VIEW'!$E$2:$E$92,0)</f>
        <v>22</v>
      </c>
      <c r="B252">
        <v>251</v>
      </c>
      <c r="C252" t="str">
        <f t="shared" si="12"/>
        <v>merge (c251:column {name:'Gender',ordinal_position:'7',is_nullable:'YES',data_type:'nvarchar',char_max_length:'1',numeric_precision:'NULL',date_time_precision:'NULL'})</v>
      </c>
      <c r="D252" t="str">
        <f t="shared" si="13"/>
        <v>match (tv22:table_view {name:'vPersonDemographics'}),(c251:column {name:'Gender'})</v>
      </c>
      <c r="E252" t="str">
        <f t="shared" si="14"/>
        <v>merge (c251)-[:PART_OF]-&gt;(tv22)</v>
      </c>
      <c r="F252" t="str">
        <f t="shared" si="15"/>
        <v>merge (tv22)-[:HAS_A]-&gt;(c251)</v>
      </c>
      <c r="G252" t="s">
        <v>0</v>
      </c>
      <c r="H252" t="s">
        <v>4</v>
      </c>
      <c r="I252" t="s">
        <v>27</v>
      </c>
      <c r="J252" t="s">
        <v>221</v>
      </c>
      <c r="K252">
        <v>7</v>
      </c>
      <c r="L252" t="s">
        <v>104</v>
      </c>
      <c r="M252" t="s">
        <v>118</v>
      </c>
      <c r="N252" t="s">
        <v>137</v>
      </c>
      <c r="O252">
        <v>1</v>
      </c>
      <c r="P252">
        <v>2</v>
      </c>
      <c r="Q252" t="s">
        <v>104</v>
      </c>
      <c r="R252" t="s">
        <v>104</v>
      </c>
      <c r="S252" t="s">
        <v>104</v>
      </c>
      <c r="T252" t="s">
        <v>104</v>
      </c>
      <c r="U252" t="s">
        <v>104</v>
      </c>
      <c r="V252" t="s">
        <v>104</v>
      </c>
      <c r="W252" t="s">
        <v>138</v>
      </c>
      <c r="X252" t="s">
        <v>104</v>
      </c>
      <c r="Y252" t="s">
        <v>104</v>
      </c>
      <c r="Z252" t="s">
        <v>139</v>
      </c>
      <c r="AA252" t="s">
        <v>104</v>
      </c>
      <c r="AB252" t="s">
        <v>104</v>
      </c>
      <c r="AC252" t="s">
        <v>104</v>
      </c>
    </row>
    <row r="253" spans="1:29" x14ac:dyDescent="0.45">
      <c r="A253">
        <f>MATCH(I253,'TABLE-VIEW'!$E$2:$E$92,0)</f>
        <v>89</v>
      </c>
      <c r="B253">
        <v>252</v>
      </c>
      <c r="C253" t="str">
        <f t="shared" si="12"/>
        <v>merge (c252:column {name:'Gender',ordinal_position:'9',is_nullable:'NO',data_type:'nchar',char_max_length:'1',numeric_precision:'NULL',date_time_precision:'NULL'})</v>
      </c>
      <c r="D253" t="str">
        <f t="shared" si="13"/>
        <v>match (tv89:table_view {name:'Employee'}),(c252:column {name:'Gender'})</v>
      </c>
      <c r="E253" t="str">
        <f t="shared" si="14"/>
        <v>merge (c252)-[:PART_OF]-&gt;(tv89)</v>
      </c>
      <c r="F253" t="str">
        <f t="shared" si="15"/>
        <v>merge (tv89)-[:HAS_A]-&gt;(c252)</v>
      </c>
      <c r="G253" t="s">
        <v>0</v>
      </c>
      <c r="H253" t="s">
        <v>1</v>
      </c>
      <c r="I253" t="s">
        <v>96</v>
      </c>
      <c r="J253" t="s">
        <v>221</v>
      </c>
      <c r="K253">
        <v>9</v>
      </c>
      <c r="L253" t="s">
        <v>104</v>
      </c>
      <c r="M253" t="s">
        <v>105</v>
      </c>
      <c r="N253" t="s">
        <v>149</v>
      </c>
      <c r="O253">
        <v>1</v>
      </c>
      <c r="P253">
        <v>2</v>
      </c>
      <c r="Q253" t="s">
        <v>104</v>
      </c>
      <c r="R253" t="s">
        <v>104</v>
      </c>
      <c r="S253" t="s">
        <v>104</v>
      </c>
      <c r="T253" t="s">
        <v>104</v>
      </c>
      <c r="U253" t="s">
        <v>104</v>
      </c>
      <c r="V253" t="s">
        <v>104</v>
      </c>
      <c r="W253" t="s">
        <v>138</v>
      </c>
      <c r="X253" t="s">
        <v>104</v>
      </c>
      <c r="Y253" t="s">
        <v>104</v>
      </c>
      <c r="Z253" t="s">
        <v>139</v>
      </c>
      <c r="AA253" t="s">
        <v>104</v>
      </c>
      <c r="AB253" t="s">
        <v>104</v>
      </c>
      <c r="AC253" t="s">
        <v>104</v>
      </c>
    </row>
    <row r="254" spans="1:29" x14ac:dyDescent="0.45">
      <c r="A254">
        <f>MATCH(I254,'TABLE-VIEW'!$E$2:$E$92,0)</f>
        <v>16</v>
      </c>
      <c r="B254">
        <v>253</v>
      </c>
      <c r="C254" t="str">
        <f t="shared" si="12"/>
        <v>merge (c253:column {name:'Group',ordinal_position:'4',is_nullable:'NO',data_type:'nvarchar',char_max_length:'50',numeric_precision:'NULL',date_time_precision:'NULL'})</v>
      </c>
      <c r="D254" t="str">
        <f t="shared" si="13"/>
        <v>match (tv16:table_view {name:'SalesTerritory'}),(c253:column {name:'Group'})</v>
      </c>
      <c r="E254" t="str">
        <f t="shared" si="14"/>
        <v>merge (c253)-[:PART_OF]-&gt;(tv16)</v>
      </c>
      <c r="F254" t="str">
        <f t="shared" si="15"/>
        <v>merge (tv16)-[:HAS_A]-&gt;(c253)</v>
      </c>
      <c r="G254" t="s">
        <v>0</v>
      </c>
      <c r="H254" t="s">
        <v>4</v>
      </c>
      <c r="I254" t="s">
        <v>21</v>
      </c>
      <c r="J254" t="s">
        <v>185</v>
      </c>
      <c r="K254">
        <v>4</v>
      </c>
      <c r="L254" t="s">
        <v>104</v>
      </c>
      <c r="M254" t="s">
        <v>105</v>
      </c>
      <c r="N254" t="s">
        <v>137</v>
      </c>
      <c r="O254">
        <v>50</v>
      </c>
      <c r="P254">
        <v>100</v>
      </c>
      <c r="Q254" t="s">
        <v>104</v>
      </c>
      <c r="R254" t="s">
        <v>104</v>
      </c>
      <c r="S254" t="s">
        <v>104</v>
      </c>
      <c r="T254" t="s">
        <v>104</v>
      </c>
      <c r="U254" t="s">
        <v>104</v>
      </c>
      <c r="V254" t="s">
        <v>104</v>
      </c>
      <c r="W254" t="s">
        <v>138</v>
      </c>
      <c r="X254" t="s">
        <v>104</v>
      </c>
      <c r="Y254" t="s">
        <v>104</v>
      </c>
      <c r="Z254" t="s">
        <v>139</v>
      </c>
      <c r="AA254" t="s">
        <v>104</v>
      </c>
      <c r="AB254" t="s">
        <v>104</v>
      </c>
      <c r="AC254" t="s">
        <v>104</v>
      </c>
    </row>
    <row r="255" spans="1:29" x14ac:dyDescent="0.45">
      <c r="A255">
        <f>MATCH(I255,'TABLE-VIEW'!$E$2:$E$92,0)</f>
        <v>17</v>
      </c>
      <c r="B255">
        <v>254</v>
      </c>
      <c r="C255" t="str">
        <f t="shared" si="12"/>
        <v>merge (c254:column {name:'GroupName',ordinal_position:'9',is_nullable:'NO',data_type:'nvarchar',char_max_length:'50',numeric_precision:'NULL',date_time_precision:'NULL'})</v>
      </c>
      <c r="D255" t="str">
        <f t="shared" si="13"/>
        <v>match (tv17:table_view {name:'vEmployeeDepartment'}),(c254:column {name:'GroupName'})</v>
      </c>
      <c r="E255" t="str">
        <f t="shared" si="14"/>
        <v>merge (c254)-[:PART_OF]-&gt;(tv17)</v>
      </c>
      <c r="F255" t="str">
        <f t="shared" si="15"/>
        <v>merge (tv17)-[:HAS_A]-&gt;(c254)</v>
      </c>
      <c r="G255" t="s">
        <v>0</v>
      </c>
      <c r="H255" t="s">
        <v>1</v>
      </c>
      <c r="I255" t="s">
        <v>22</v>
      </c>
      <c r="J255" t="s">
        <v>188</v>
      </c>
      <c r="K255">
        <v>9</v>
      </c>
      <c r="L255" t="s">
        <v>104</v>
      </c>
      <c r="M255" t="s">
        <v>105</v>
      </c>
      <c r="N255" t="s">
        <v>137</v>
      </c>
      <c r="O255">
        <v>50</v>
      </c>
      <c r="P255">
        <v>100</v>
      </c>
      <c r="Q255" t="s">
        <v>104</v>
      </c>
      <c r="R255" t="s">
        <v>104</v>
      </c>
      <c r="S255" t="s">
        <v>104</v>
      </c>
      <c r="T255" t="s">
        <v>104</v>
      </c>
      <c r="U255" t="s">
        <v>104</v>
      </c>
      <c r="V255" t="s">
        <v>104</v>
      </c>
      <c r="W255" t="s">
        <v>138</v>
      </c>
      <c r="X255" t="s">
        <v>104</v>
      </c>
      <c r="Y255" t="s">
        <v>104</v>
      </c>
      <c r="Z255" t="s">
        <v>139</v>
      </c>
      <c r="AA255" t="s">
        <v>0</v>
      </c>
      <c r="AB255" t="s">
        <v>52</v>
      </c>
      <c r="AC255" t="s">
        <v>136</v>
      </c>
    </row>
    <row r="256" spans="1:29" x14ac:dyDescent="0.45">
      <c r="A256">
        <f>MATCH(I256,'TABLE-VIEW'!$E$2:$E$92,0)</f>
        <v>19</v>
      </c>
      <c r="B256">
        <v>255</v>
      </c>
      <c r="C256" t="str">
        <f t="shared" si="12"/>
        <v>merge (c255:column {name:'GroupName',ordinal_position:'9',is_nullable:'NO',data_type:'nvarchar',char_max_length:'50',numeric_precision:'NULL',date_time_precision:'NULL'})</v>
      </c>
      <c r="D256" t="str">
        <f t="shared" si="13"/>
        <v>match (tv19:table_view {name:'vEmployeeDepartmentHistory'}),(c255:column {name:'GroupName'})</v>
      </c>
      <c r="E256" t="str">
        <f t="shared" si="14"/>
        <v>merge (c255)-[:PART_OF]-&gt;(tv19)</v>
      </c>
      <c r="F256" t="str">
        <f t="shared" si="15"/>
        <v>merge (tv19)-[:HAS_A]-&gt;(c255)</v>
      </c>
      <c r="G256" t="s">
        <v>0</v>
      </c>
      <c r="H256" t="s">
        <v>1</v>
      </c>
      <c r="I256" t="s">
        <v>24</v>
      </c>
      <c r="J256" t="s">
        <v>188</v>
      </c>
      <c r="K256">
        <v>9</v>
      </c>
      <c r="L256" t="s">
        <v>104</v>
      </c>
      <c r="M256" t="s">
        <v>105</v>
      </c>
      <c r="N256" t="s">
        <v>137</v>
      </c>
      <c r="O256">
        <v>50</v>
      </c>
      <c r="P256">
        <v>100</v>
      </c>
      <c r="Q256" t="s">
        <v>104</v>
      </c>
      <c r="R256" t="s">
        <v>104</v>
      </c>
      <c r="S256" t="s">
        <v>104</v>
      </c>
      <c r="T256" t="s">
        <v>104</v>
      </c>
      <c r="U256" t="s">
        <v>104</v>
      </c>
      <c r="V256" t="s">
        <v>104</v>
      </c>
      <c r="W256" t="s">
        <v>138</v>
      </c>
      <c r="X256" t="s">
        <v>104</v>
      </c>
      <c r="Y256" t="s">
        <v>104</v>
      </c>
      <c r="Z256" t="s">
        <v>139</v>
      </c>
      <c r="AA256" t="s">
        <v>0</v>
      </c>
      <c r="AB256" t="s">
        <v>52</v>
      </c>
      <c r="AC256" t="s">
        <v>136</v>
      </c>
    </row>
    <row r="257" spans="1:29" x14ac:dyDescent="0.45">
      <c r="A257">
        <f>MATCH(I257,'TABLE-VIEW'!$E$2:$E$92,0)</f>
        <v>85</v>
      </c>
      <c r="B257">
        <v>256</v>
      </c>
      <c r="C257" t="str">
        <f t="shared" si="12"/>
        <v>merge (c256:column {name:'GroupName',ordinal_position:'3',is_nullable:'NO',data_type:'nvarchar',char_max_length:'50',numeric_precision:'NULL',date_time_precision:'NULL'})</v>
      </c>
      <c r="D257" t="str">
        <f t="shared" si="13"/>
        <v>match (tv85:table_view {name:'Department'}),(c256:column {name:'GroupName'})</v>
      </c>
      <c r="E257" t="str">
        <f t="shared" si="14"/>
        <v>merge (c256)-[:PART_OF]-&gt;(tv85)</v>
      </c>
      <c r="F257" t="str">
        <f t="shared" si="15"/>
        <v>merge (tv85)-[:HAS_A]-&gt;(c256)</v>
      </c>
      <c r="G257" t="s">
        <v>0</v>
      </c>
      <c r="H257" t="s">
        <v>1</v>
      </c>
      <c r="I257" t="s">
        <v>92</v>
      </c>
      <c r="J257" t="s">
        <v>188</v>
      </c>
      <c r="K257">
        <v>3</v>
      </c>
      <c r="L257" t="s">
        <v>104</v>
      </c>
      <c r="M257" t="s">
        <v>105</v>
      </c>
      <c r="N257" t="s">
        <v>137</v>
      </c>
      <c r="O257">
        <v>50</v>
      </c>
      <c r="P257">
        <v>100</v>
      </c>
      <c r="Q257" t="s">
        <v>104</v>
      </c>
      <c r="R257" t="s">
        <v>104</v>
      </c>
      <c r="S257" t="s">
        <v>104</v>
      </c>
      <c r="T257" t="s">
        <v>104</v>
      </c>
      <c r="U257" t="s">
        <v>104</v>
      </c>
      <c r="V257" t="s">
        <v>104</v>
      </c>
      <c r="W257" t="s">
        <v>138</v>
      </c>
      <c r="X257" t="s">
        <v>104</v>
      </c>
      <c r="Y257" t="s">
        <v>104</v>
      </c>
      <c r="Z257" t="s">
        <v>139</v>
      </c>
      <c r="AA257" t="s">
        <v>0</v>
      </c>
      <c r="AB257" t="s">
        <v>52</v>
      </c>
      <c r="AC257" t="s">
        <v>136</v>
      </c>
    </row>
    <row r="258" spans="1:29" x14ac:dyDescent="0.45">
      <c r="A258">
        <f>MATCH(I258,'TABLE-VIEW'!$E$2:$E$92,0)</f>
        <v>89</v>
      </c>
      <c r="B258">
        <v>257</v>
      </c>
      <c r="C258" t="str">
        <f t="shared" si="12"/>
        <v>merge (c257:column {name:'HireDate',ordinal_position:'10',is_nullable:'NO',data_type:'date',char_max_length:'NULL',numeric_precision:'NULL',date_time_precision:'0'})</v>
      </c>
      <c r="D258" t="str">
        <f t="shared" si="13"/>
        <v>match (tv89:table_view {name:'Employee'}),(c257:column {name:'HireDate'})</v>
      </c>
      <c r="E258" t="str">
        <f t="shared" si="14"/>
        <v>merge (c257)-[:PART_OF]-&gt;(tv89)</v>
      </c>
      <c r="F258" t="str">
        <f t="shared" si="15"/>
        <v>merge (tv89)-[:HAS_A]-&gt;(c257)</v>
      </c>
      <c r="G258" t="s">
        <v>0</v>
      </c>
      <c r="H258" t="s">
        <v>1</v>
      </c>
      <c r="I258" t="s">
        <v>96</v>
      </c>
      <c r="J258" t="s">
        <v>452</v>
      </c>
      <c r="K258">
        <v>10</v>
      </c>
      <c r="L258" t="s">
        <v>104</v>
      </c>
      <c r="M258" t="s">
        <v>105</v>
      </c>
      <c r="N258" t="s">
        <v>190</v>
      </c>
      <c r="O258" t="s">
        <v>104</v>
      </c>
      <c r="P258" t="s">
        <v>104</v>
      </c>
      <c r="Q258" t="s">
        <v>104</v>
      </c>
      <c r="R258" t="s">
        <v>104</v>
      </c>
      <c r="S258" t="s">
        <v>104</v>
      </c>
      <c r="T258">
        <v>0</v>
      </c>
      <c r="U258" t="s">
        <v>104</v>
      </c>
      <c r="V258" t="s">
        <v>104</v>
      </c>
      <c r="W258" t="s">
        <v>104</v>
      </c>
      <c r="X258" t="s">
        <v>104</v>
      </c>
      <c r="Y258" t="s">
        <v>104</v>
      </c>
      <c r="Z258" t="s">
        <v>104</v>
      </c>
      <c r="AA258" t="s">
        <v>104</v>
      </c>
      <c r="AB258" t="s">
        <v>104</v>
      </c>
      <c r="AC258" t="s">
        <v>104</v>
      </c>
    </row>
    <row r="259" spans="1:29" x14ac:dyDescent="0.45">
      <c r="A259">
        <f>MATCH(I259,'TABLE-VIEW'!$E$2:$E$92,0)</f>
        <v>13</v>
      </c>
      <c r="B259">
        <v>258</v>
      </c>
      <c r="C259" t="str">
        <f t="shared" ref="C259:C322" si="16">"merge (c"&amp;B259&amp;":column {name:'"&amp;J259&amp;"',ordinal_position:'"&amp;K259&amp;"',is_nullable:'"&amp;M259&amp;"',data_type:'"&amp;N259&amp;"',char_max_length:'"&amp;O259&amp;"',numeric_precision:'"&amp;Q259&amp;"',date_time_precision:'"&amp;T259&amp;"'})"</f>
        <v>merge (c258:column {name:'HomeAddressSpecialInstructions',ordinal_position:'12',is_nullable:'YES',data_type:'nvarchar',char_max_length:'-1',numeric_precision:'NULL',date_time_precision:'NULL'})</v>
      </c>
      <c r="D259" t="str">
        <f t="shared" ref="D259:D322" si="17">"match (tv"&amp;A259&amp;":table_view {name:'"&amp;I259&amp;"'}),(c"&amp;B259&amp;":column {name:'"&amp;J259&amp;"'})"</f>
        <v>match (tv13:table_view {name:'vAdditionalContactInfo'}),(c258:column {name:'HomeAddressSpecialInstructions'})</v>
      </c>
      <c r="E259" t="str">
        <f t="shared" ref="E259:E322" si="18">"merge (c"&amp;B259&amp;")-[:PART_OF]-&gt;(tv"&amp;A259&amp;")"</f>
        <v>merge (c258)-[:PART_OF]-&gt;(tv13)</v>
      </c>
      <c r="F259" t="str">
        <f t="shared" ref="F259:F322" si="19">"merge (tv"&amp;A259&amp;")-[:HAS_A]-&gt;(c"&amp;B259&amp;")"</f>
        <v>merge (tv13)-[:HAS_A]-&gt;(c258)</v>
      </c>
      <c r="G259" t="s">
        <v>0</v>
      </c>
      <c r="H259" t="s">
        <v>11</v>
      </c>
      <c r="I259" t="s">
        <v>17</v>
      </c>
      <c r="J259" t="s">
        <v>172</v>
      </c>
      <c r="K259">
        <v>12</v>
      </c>
      <c r="L259" t="s">
        <v>104</v>
      </c>
      <c r="M259" t="s">
        <v>118</v>
      </c>
      <c r="N259" t="s">
        <v>137</v>
      </c>
      <c r="O259">
        <v>-1</v>
      </c>
      <c r="P259">
        <v>-1</v>
      </c>
      <c r="Q259" t="s">
        <v>104</v>
      </c>
      <c r="R259" t="s">
        <v>104</v>
      </c>
      <c r="S259" t="s">
        <v>104</v>
      </c>
      <c r="T259" t="s">
        <v>104</v>
      </c>
      <c r="U259" t="s">
        <v>104</v>
      </c>
      <c r="V259" t="s">
        <v>104</v>
      </c>
      <c r="W259" t="s">
        <v>138</v>
      </c>
      <c r="X259" t="s">
        <v>104</v>
      </c>
      <c r="Y259" t="s">
        <v>104</v>
      </c>
      <c r="Z259" t="s">
        <v>139</v>
      </c>
      <c r="AA259" t="s">
        <v>104</v>
      </c>
      <c r="AB259" t="s">
        <v>104</v>
      </c>
      <c r="AC259" t="s">
        <v>104</v>
      </c>
    </row>
    <row r="260" spans="1:29" x14ac:dyDescent="0.45">
      <c r="A260">
        <f>MATCH(I260,'TABLE-VIEW'!$E$2:$E$92,0)</f>
        <v>22</v>
      </c>
      <c r="B260">
        <v>259</v>
      </c>
      <c r="C260" t="str">
        <f t="shared" si="16"/>
        <v>merge (c259:column {name:'HomeOwnerFlag',ordinal_position:'12',is_nullable:'YES',data_type:'bit',char_max_length:'NULL',numeric_precision:'NULL',date_time_precision:'NULL'})</v>
      </c>
      <c r="D260" t="str">
        <f t="shared" si="17"/>
        <v>match (tv22:table_view {name:'vPersonDemographics'}),(c259:column {name:'HomeOwnerFlag'})</v>
      </c>
      <c r="E260" t="str">
        <f t="shared" si="18"/>
        <v>merge (c259)-[:PART_OF]-&gt;(tv22)</v>
      </c>
      <c r="F260" t="str">
        <f t="shared" si="19"/>
        <v>merge (tv22)-[:HAS_A]-&gt;(c259)</v>
      </c>
      <c r="G260" t="s">
        <v>0</v>
      </c>
      <c r="H260" t="s">
        <v>4</v>
      </c>
      <c r="I260" t="s">
        <v>27</v>
      </c>
      <c r="J260" t="s">
        <v>226</v>
      </c>
      <c r="K260">
        <v>12</v>
      </c>
      <c r="L260" t="s">
        <v>104</v>
      </c>
      <c r="M260" t="s">
        <v>118</v>
      </c>
      <c r="N260" t="s">
        <v>152</v>
      </c>
      <c r="O260" t="s">
        <v>104</v>
      </c>
      <c r="P260" t="s">
        <v>104</v>
      </c>
      <c r="Q260" t="s">
        <v>104</v>
      </c>
      <c r="R260" t="s">
        <v>104</v>
      </c>
      <c r="S260" t="s">
        <v>104</v>
      </c>
      <c r="T260" t="s">
        <v>104</v>
      </c>
      <c r="U260" t="s">
        <v>104</v>
      </c>
      <c r="V260" t="s">
        <v>104</v>
      </c>
      <c r="W260" t="s">
        <v>104</v>
      </c>
      <c r="X260" t="s">
        <v>104</v>
      </c>
      <c r="Y260" t="s">
        <v>104</v>
      </c>
      <c r="Z260" t="s">
        <v>104</v>
      </c>
      <c r="AA260" t="s">
        <v>104</v>
      </c>
      <c r="AB260" t="s">
        <v>104</v>
      </c>
      <c r="AC260" t="s">
        <v>104</v>
      </c>
    </row>
    <row r="261" spans="1:29" x14ac:dyDescent="0.45">
      <c r="A261">
        <f>MATCH(I261,'TABLE-VIEW'!$E$2:$E$92,0)</f>
        <v>4</v>
      </c>
      <c r="B261">
        <v>260</v>
      </c>
      <c r="C261" t="str">
        <f t="shared" si="16"/>
        <v>merge (c260:column {name:'IllustrationID',ordinal_position:'1',is_nullable:'NO',data_type:'int',char_max_length:'NULL',numeric_precision:'10',date_time_precision:'NULL'})</v>
      </c>
      <c r="D261" t="str">
        <f t="shared" si="17"/>
        <v>match (tv4:table_view {name:'Illustration'}),(c260:column {name:'IllustrationID'})</v>
      </c>
      <c r="E261" t="str">
        <f t="shared" si="18"/>
        <v>merge (c260)-[:PART_OF]-&gt;(tv4)</v>
      </c>
      <c r="F261" t="str">
        <f t="shared" si="19"/>
        <v>merge (tv4)-[:HAS_A]-&gt;(c260)</v>
      </c>
      <c r="G261" t="s">
        <v>0</v>
      </c>
      <c r="H261" t="s">
        <v>7</v>
      </c>
      <c r="I261" t="s">
        <v>8</v>
      </c>
      <c r="J261" t="s">
        <v>129</v>
      </c>
      <c r="K261">
        <v>1</v>
      </c>
      <c r="L261" t="s">
        <v>104</v>
      </c>
      <c r="M261" t="s">
        <v>105</v>
      </c>
      <c r="N261" t="s">
        <v>106</v>
      </c>
      <c r="O261" t="s">
        <v>104</v>
      </c>
      <c r="P261" t="s">
        <v>104</v>
      </c>
      <c r="Q261">
        <v>10</v>
      </c>
      <c r="R261">
        <v>10</v>
      </c>
      <c r="S261">
        <v>0</v>
      </c>
      <c r="T261" t="s">
        <v>104</v>
      </c>
      <c r="U261" t="s">
        <v>104</v>
      </c>
      <c r="V261" t="s">
        <v>104</v>
      </c>
      <c r="W261" t="s">
        <v>104</v>
      </c>
      <c r="X261" t="s">
        <v>104</v>
      </c>
      <c r="Y261" t="s">
        <v>104</v>
      </c>
      <c r="Z261" t="s">
        <v>104</v>
      </c>
      <c r="AA261" t="s">
        <v>104</v>
      </c>
      <c r="AB261" t="s">
        <v>104</v>
      </c>
      <c r="AC261" t="s">
        <v>104</v>
      </c>
    </row>
    <row r="262" spans="1:29" x14ac:dyDescent="0.45">
      <c r="A262">
        <f>MATCH(I262,'TABLE-VIEW'!$E$2:$E$92,0)</f>
        <v>56</v>
      </c>
      <c r="B262">
        <v>261</v>
      </c>
      <c r="C262" t="str">
        <f t="shared" si="16"/>
        <v>merge (c261:column {name:'IllustrationID',ordinal_position:'2',is_nullable:'NO',data_type:'int',char_max_length:'NULL',numeric_precision:'10',date_time_precision:'NULL'})</v>
      </c>
      <c r="D262" t="str">
        <f t="shared" si="17"/>
        <v>match (tv56:table_view {name:'ProductModelIllustration'}),(c261:column {name:'IllustrationID'})</v>
      </c>
      <c r="E262" t="str">
        <f t="shared" si="18"/>
        <v>merge (c261)-[:PART_OF]-&gt;(tv56)</v>
      </c>
      <c r="F262" t="str">
        <f t="shared" si="19"/>
        <v>merge (tv56)-[:HAS_A]-&gt;(c261)</v>
      </c>
      <c r="G262" t="s">
        <v>0</v>
      </c>
      <c r="H262" t="s">
        <v>7</v>
      </c>
      <c r="I262" t="s">
        <v>63</v>
      </c>
      <c r="J262" t="s">
        <v>129</v>
      </c>
      <c r="K262">
        <v>2</v>
      </c>
      <c r="L262" t="s">
        <v>104</v>
      </c>
      <c r="M262" t="s">
        <v>105</v>
      </c>
      <c r="N262" t="s">
        <v>106</v>
      </c>
      <c r="O262" t="s">
        <v>104</v>
      </c>
      <c r="P262" t="s">
        <v>104</v>
      </c>
      <c r="Q262">
        <v>10</v>
      </c>
      <c r="R262">
        <v>10</v>
      </c>
      <c r="S262">
        <v>0</v>
      </c>
      <c r="T262" t="s">
        <v>104</v>
      </c>
      <c r="U262" t="s">
        <v>104</v>
      </c>
      <c r="V262" t="s">
        <v>104</v>
      </c>
      <c r="W262" t="s">
        <v>104</v>
      </c>
      <c r="X262" t="s">
        <v>104</v>
      </c>
      <c r="Y262" t="s">
        <v>104</v>
      </c>
      <c r="Z262" t="s">
        <v>104</v>
      </c>
      <c r="AA262" t="s">
        <v>104</v>
      </c>
      <c r="AB262" t="s">
        <v>104</v>
      </c>
      <c r="AC262" t="s">
        <v>104</v>
      </c>
    </row>
    <row r="263" spans="1:29" x14ac:dyDescent="0.45">
      <c r="A263">
        <f>MATCH(I263,'TABLE-VIEW'!$E$2:$E$92,0)</f>
        <v>28</v>
      </c>
      <c r="B263">
        <v>262</v>
      </c>
      <c r="C263" t="str">
        <f t="shared" si="16"/>
        <v>merge (c262:column {name:'Instructions',ordinal_position:'3',is_nullable:'YES',data_type:'nvarchar',char_max_length:'-1',numeric_precision:'NULL',date_time_precision:'NULL'})</v>
      </c>
      <c r="D263" t="str">
        <f t="shared" si="17"/>
        <v>match (tv28:table_view {name:'vProductModelInstructions'}),(c262:column {name:'Instructions'})</v>
      </c>
      <c r="E263" t="str">
        <f t="shared" si="18"/>
        <v>merge (c262)-[:PART_OF]-&gt;(tv28)</v>
      </c>
      <c r="F263" t="str">
        <f t="shared" si="19"/>
        <v>merge (tv28)-[:HAS_A]-&gt;(c262)</v>
      </c>
      <c r="G263" t="s">
        <v>0</v>
      </c>
      <c r="H263" t="s">
        <v>7</v>
      </c>
      <c r="I263" t="s">
        <v>33</v>
      </c>
      <c r="J263" t="s">
        <v>283</v>
      </c>
      <c r="K263">
        <v>3</v>
      </c>
      <c r="L263" t="s">
        <v>104</v>
      </c>
      <c r="M263" t="s">
        <v>118</v>
      </c>
      <c r="N263" t="s">
        <v>137</v>
      </c>
      <c r="O263">
        <v>-1</v>
      </c>
      <c r="P263">
        <v>-1</v>
      </c>
      <c r="Q263" t="s">
        <v>104</v>
      </c>
      <c r="R263" t="s">
        <v>104</v>
      </c>
      <c r="S263" t="s">
        <v>104</v>
      </c>
      <c r="T263" t="s">
        <v>104</v>
      </c>
      <c r="U263" t="s">
        <v>104</v>
      </c>
      <c r="V263" t="s">
        <v>104</v>
      </c>
      <c r="W263" t="s">
        <v>138</v>
      </c>
      <c r="X263" t="s">
        <v>104</v>
      </c>
      <c r="Y263" t="s">
        <v>104</v>
      </c>
      <c r="Z263" t="s">
        <v>139</v>
      </c>
      <c r="AA263" t="s">
        <v>104</v>
      </c>
      <c r="AB263" t="s">
        <v>104</v>
      </c>
      <c r="AC263" t="s">
        <v>104</v>
      </c>
    </row>
    <row r="264" spans="1:29" x14ac:dyDescent="0.45">
      <c r="A264">
        <f>MATCH(I264,'TABLE-VIEW'!$E$2:$E$92,0)</f>
        <v>53</v>
      </c>
      <c r="B264">
        <v>263</v>
      </c>
      <c r="C264" t="str">
        <f t="shared" si="16"/>
        <v>merge (c263:column {name:'Instructions',ordinal_position:'4',is_nullable:'YES',data_type:'xml',char_max_length:'-1',numeric_precision:'NULL',date_time_precision:'NULL'})</v>
      </c>
      <c r="D264" t="str">
        <f t="shared" si="17"/>
        <v>match (tv53:table_view {name:'ProductModel'}),(c263:column {name:'Instructions'})</v>
      </c>
      <c r="E264" t="str">
        <f t="shared" si="18"/>
        <v>merge (c263)-[:PART_OF]-&gt;(tv53)</v>
      </c>
      <c r="F264" t="str">
        <f t="shared" si="19"/>
        <v>merge (tv53)-[:HAS_A]-&gt;(c263)</v>
      </c>
      <c r="G264" t="s">
        <v>0</v>
      </c>
      <c r="H264" t="s">
        <v>7</v>
      </c>
      <c r="I264" t="s">
        <v>60</v>
      </c>
      <c r="J264" t="s">
        <v>283</v>
      </c>
      <c r="K264">
        <v>4</v>
      </c>
      <c r="L264" t="s">
        <v>104</v>
      </c>
      <c r="M264" t="s">
        <v>118</v>
      </c>
      <c r="N264" t="s">
        <v>131</v>
      </c>
      <c r="O264">
        <v>-1</v>
      </c>
      <c r="P264">
        <v>-1</v>
      </c>
      <c r="Q264" t="s">
        <v>104</v>
      </c>
      <c r="R264" t="s">
        <v>104</v>
      </c>
      <c r="S264" t="s">
        <v>104</v>
      </c>
      <c r="T264" t="s">
        <v>104</v>
      </c>
      <c r="U264" t="s">
        <v>104</v>
      </c>
      <c r="V264" t="s">
        <v>104</v>
      </c>
      <c r="W264" t="s">
        <v>104</v>
      </c>
      <c r="X264" t="s">
        <v>104</v>
      </c>
      <c r="Y264" t="s">
        <v>104</v>
      </c>
      <c r="Z264" t="s">
        <v>104</v>
      </c>
      <c r="AA264" t="s">
        <v>104</v>
      </c>
      <c r="AB264" t="s">
        <v>104</v>
      </c>
      <c r="AC264" t="s">
        <v>104</v>
      </c>
    </row>
    <row r="265" spans="1:29" x14ac:dyDescent="0.45">
      <c r="A265">
        <f>MATCH(I265,'TABLE-VIEW'!$E$2:$E$92,0)</f>
        <v>33</v>
      </c>
      <c r="B265">
        <v>264</v>
      </c>
      <c r="C265" t="str">
        <f t="shared" si="16"/>
        <v>merge (c264:column {name:'Internet',ordinal_position:'11',is_nullable:'YES',data_type:'nvarchar',char_max_length:'30',numeric_precision:'NULL',date_time_precision:'NULL'})</v>
      </c>
      <c r="D265" t="str">
        <f t="shared" si="17"/>
        <v>match (tv33:table_view {name:'vStoreWithDemographics'}),(c264:column {name:'Internet'})</v>
      </c>
      <c r="E265" t="str">
        <f t="shared" si="18"/>
        <v>merge (c264)-[:PART_OF]-&gt;(tv33)</v>
      </c>
      <c r="F265" t="str">
        <f t="shared" si="19"/>
        <v>merge (tv33)-[:HAS_A]-&gt;(c264)</v>
      </c>
      <c r="G265" t="s">
        <v>0</v>
      </c>
      <c r="H265" t="s">
        <v>4</v>
      </c>
      <c r="I265" t="s">
        <v>38</v>
      </c>
      <c r="J265" t="s">
        <v>303</v>
      </c>
      <c r="K265">
        <v>11</v>
      </c>
      <c r="L265" t="s">
        <v>104</v>
      </c>
      <c r="M265" t="s">
        <v>118</v>
      </c>
      <c r="N265" t="s">
        <v>137</v>
      </c>
      <c r="O265">
        <v>30</v>
      </c>
      <c r="P265">
        <v>60</v>
      </c>
      <c r="Q265" t="s">
        <v>104</v>
      </c>
      <c r="R265" t="s">
        <v>104</v>
      </c>
      <c r="S265" t="s">
        <v>104</v>
      </c>
      <c r="T265" t="s">
        <v>104</v>
      </c>
      <c r="U265" t="s">
        <v>104</v>
      </c>
      <c r="V265" t="s">
        <v>104</v>
      </c>
      <c r="W265" t="s">
        <v>138</v>
      </c>
      <c r="X265" t="s">
        <v>104</v>
      </c>
      <c r="Y265" t="s">
        <v>104</v>
      </c>
      <c r="Z265" t="s">
        <v>139</v>
      </c>
      <c r="AA265" t="s">
        <v>104</v>
      </c>
      <c r="AB265" t="s">
        <v>104</v>
      </c>
      <c r="AC265" t="s">
        <v>104</v>
      </c>
    </row>
    <row r="266" spans="1:29" x14ac:dyDescent="0.45">
      <c r="A266">
        <f>MATCH(I266,'TABLE-VIEW'!$E$2:$E$92,0)</f>
        <v>32</v>
      </c>
      <c r="B266">
        <v>265</v>
      </c>
      <c r="C266" t="str">
        <f t="shared" si="16"/>
        <v>merge (c265:column {name:'IsOnlyStateProvinceFlag',ordinal_position:'3',is_nullable:'NO',data_type:'bit',char_max_length:'NULL',numeric_precision:'NULL',date_time_precision:'NULL'})</v>
      </c>
      <c r="D266" t="str">
        <f t="shared" si="17"/>
        <v>match (tv32:table_view {name:'vStateProvinceCountryRegion'}),(c265:column {name:'IsOnlyStateProvinceFlag'})</v>
      </c>
      <c r="E266" t="str">
        <f t="shared" si="18"/>
        <v>merge (c265)-[:PART_OF]-&gt;(tv32)</v>
      </c>
      <c r="F266" t="str">
        <f t="shared" si="19"/>
        <v>merge (tv32)-[:HAS_A]-&gt;(c265)</v>
      </c>
      <c r="G266" t="s">
        <v>0</v>
      </c>
      <c r="H266" t="s">
        <v>11</v>
      </c>
      <c r="I266" t="s">
        <v>37</v>
      </c>
      <c r="J266" t="s">
        <v>294</v>
      </c>
      <c r="K266">
        <v>3</v>
      </c>
      <c r="L266" t="s">
        <v>104</v>
      </c>
      <c r="M266" t="s">
        <v>105</v>
      </c>
      <c r="N266" t="s">
        <v>152</v>
      </c>
      <c r="O266" t="s">
        <v>104</v>
      </c>
      <c r="P266" t="s">
        <v>104</v>
      </c>
      <c r="Q266" t="s">
        <v>104</v>
      </c>
      <c r="R266" t="s">
        <v>104</v>
      </c>
      <c r="S266" t="s">
        <v>104</v>
      </c>
      <c r="T266" t="s">
        <v>104</v>
      </c>
      <c r="U266" t="s">
        <v>104</v>
      </c>
      <c r="V266" t="s">
        <v>104</v>
      </c>
      <c r="W266" t="s">
        <v>104</v>
      </c>
      <c r="X266" t="s">
        <v>104</v>
      </c>
      <c r="Y266" t="s">
        <v>104</v>
      </c>
      <c r="Z266" t="s">
        <v>104</v>
      </c>
      <c r="AA266" t="s">
        <v>0</v>
      </c>
      <c r="AB266" t="s">
        <v>52</v>
      </c>
      <c r="AC266" t="s">
        <v>196</v>
      </c>
    </row>
    <row r="267" spans="1:29" x14ac:dyDescent="0.45">
      <c r="A267">
        <f>MATCH(I267,'TABLE-VIEW'!$E$2:$E$92,0)</f>
        <v>55</v>
      </c>
      <c r="B267">
        <v>266</v>
      </c>
      <c r="C267" t="str">
        <f t="shared" si="16"/>
        <v>merge (c266:column {name:'IsOnlyStateProvinceFlag',ordinal_position:'4',is_nullable:'NO',data_type:'bit',char_max_length:'NULL',numeric_precision:'NULL',date_time_precision:'NULL'})</v>
      </c>
      <c r="D267" t="str">
        <f t="shared" si="17"/>
        <v>match (tv55:table_view {name:'StateProvince'}),(c266:column {name:'IsOnlyStateProvinceFlag'})</v>
      </c>
      <c r="E267" t="str">
        <f t="shared" si="18"/>
        <v>merge (c266)-[:PART_OF]-&gt;(tv55)</v>
      </c>
      <c r="F267" t="str">
        <f t="shared" si="19"/>
        <v>merge (tv55)-[:HAS_A]-&gt;(c266)</v>
      </c>
      <c r="G267" t="s">
        <v>0</v>
      </c>
      <c r="H267" t="s">
        <v>11</v>
      </c>
      <c r="I267" t="s">
        <v>62</v>
      </c>
      <c r="J267" t="s">
        <v>294</v>
      </c>
      <c r="K267">
        <v>4</v>
      </c>
      <c r="L267" t="s">
        <v>195</v>
      </c>
      <c r="M267" t="s">
        <v>105</v>
      </c>
      <c r="N267" t="s">
        <v>152</v>
      </c>
      <c r="O267" t="s">
        <v>104</v>
      </c>
      <c r="P267" t="s">
        <v>104</v>
      </c>
      <c r="Q267" t="s">
        <v>104</v>
      </c>
      <c r="R267" t="s">
        <v>104</v>
      </c>
      <c r="S267" t="s">
        <v>104</v>
      </c>
      <c r="T267" t="s">
        <v>104</v>
      </c>
      <c r="U267" t="s">
        <v>104</v>
      </c>
      <c r="V267" t="s">
        <v>104</v>
      </c>
      <c r="W267" t="s">
        <v>104</v>
      </c>
      <c r="X267" t="s">
        <v>104</v>
      </c>
      <c r="Y267" t="s">
        <v>104</v>
      </c>
      <c r="Z267" t="s">
        <v>104</v>
      </c>
      <c r="AA267" t="s">
        <v>0</v>
      </c>
      <c r="AB267" t="s">
        <v>52</v>
      </c>
      <c r="AC267" t="s">
        <v>196</v>
      </c>
    </row>
    <row r="268" spans="1:29" x14ac:dyDescent="0.45">
      <c r="A268">
        <f>MATCH(I268,'TABLE-VIEW'!$E$2:$E$92,0)</f>
        <v>5</v>
      </c>
      <c r="B268">
        <v>267</v>
      </c>
      <c r="C268" t="str">
        <f t="shared" si="16"/>
        <v>merge (c267:column {name:'JobCandidateID',ordinal_position:'1',is_nullable:'NO',data_type:'int',char_max_length:'NULL',numeric_precision:'10',date_time_precision:'NULL'})</v>
      </c>
      <c r="D268" t="str">
        <f t="shared" si="17"/>
        <v>match (tv5:table_view {name:'JobCandidate'}),(c267:column {name:'JobCandidateID'})</v>
      </c>
      <c r="E268" t="str">
        <f t="shared" si="18"/>
        <v>merge (c267)-[:PART_OF]-&gt;(tv5)</v>
      </c>
      <c r="F268" t="str">
        <f t="shared" si="19"/>
        <v>merge (tv5)-[:HAS_A]-&gt;(c267)</v>
      </c>
      <c r="G268" t="s">
        <v>0</v>
      </c>
      <c r="H268" t="s">
        <v>1</v>
      </c>
      <c r="I268" t="s">
        <v>9</v>
      </c>
      <c r="J268" t="s">
        <v>132</v>
      </c>
      <c r="K268">
        <v>1</v>
      </c>
      <c r="L268" t="s">
        <v>104</v>
      </c>
      <c r="M268" t="s">
        <v>105</v>
      </c>
      <c r="N268" t="s">
        <v>106</v>
      </c>
      <c r="O268" t="s">
        <v>104</v>
      </c>
      <c r="P268" t="s">
        <v>104</v>
      </c>
      <c r="Q268">
        <v>10</v>
      </c>
      <c r="R268">
        <v>10</v>
      </c>
      <c r="S268">
        <v>0</v>
      </c>
      <c r="T268" t="s">
        <v>104</v>
      </c>
      <c r="U268" t="s">
        <v>104</v>
      </c>
      <c r="V268" t="s">
        <v>104</v>
      </c>
      <c r="W268" t="s">
        <v>104</v>
      </c>
      <c r="X268" t="s">
        <v>104</v>
      </c>
      <c r="Y268" t="s">
        <v>104</v>
      </c>
      <c r="Z268" t="s">
        <v>104</v>
      </c>
      <c r="AA268" t="s">
        <v>104</v>
      </c>
      <c r="AB268" t="s">
        <v>104</v>
      </c>
      <c r="AC268" t="s">
        <v>104</v>
      </c>
    </row>
    <row r="269" spans="1:29" x14ac:dyDescent="0.45">
      <c r="A269">
        <f>MATCH(I269,'TABLE-VIEW'!$E$2:$E$92,0)</f>
        <v>23</v>
      </c>
      <c r="B269">
        <v>268</v>
      </c>
      <c r="C269" t="str">
        <f t="shared" si="16"/>
        <v>merge (c268:column {name:'JobCandidateID',ordinal_position:'1',is_nullable:'NO',data_type:'int',char_max_length:'NULL',numeric_precision:'10',date_time_precision:'NULL'})</v>
      </c>
      <c r="D269" t="str">
        <f t="shared" si="17"/>
        <v>match (tv23:table_view {name:'vJobCandidate'}),(c268:column {name:'JobCandidateID'})</v>
      </c>
      <c r="E269" t="str">
        <f t="shared" si="18"/>
        <v>merge (c268)-[:PART_OF]-&gt;(tv23)</v>
      </c>
      <c r="F269" t="str">
        <f t="shared" si="19"/>
        <v>merge (tv23)-[:HAS_A]-&gt;(c268)</v>
      </c>
      <c r="G269" t="s">
        <v>0</v>
      </c>
      <c r="H269" t="s">
        <v>1</v>
      </c>
      <c r="I269" t="s">
        <v>28</v>
      </c>
      <c r="J269" t="s">
        <v>132</v>
      </c>
      <c r="K269">
        <v>1</v>
      </c>
      <c r="L269" t="s">
        <v>104</v>
      </c>
      <c r="M269" t="s">
        <v>105</v>
      </c>
      <c r="N269" t="s">
        <v>106</v>
      </c>
      <c r="O269" t="s">
        <v>104</v>
      </c>
      <c r="P269" t="s">
        <v>104</v>
      </c>
      <c r="Q269">
        <v>10</v>
      </c>
      <c r="R269">
        <v>10</v>
      </c>
      <c r="S269">
        <v>0</v>
      </c>
      <c r="T269" t="s">
        <v>104</v>
      </c>
      <c r="U269" t="s">
        <v>104</v>
      </c>
      <c r="V269" t="s">
        <v>104</v>
      </c>
      <c r="W269" t="s">
        <v>104</v>
      </c>
      <c r="X269" t="s">
        <v>104</v>
      </c>
      <c r="Y269" t="s">
        <v>104</v>
      </c>
      <c r="Z269" t="s">
        <v>104</v>
      </c>
      <c r="AA269" t="s">
        <v>104</v>
      </c>
      <c r="AB269" t="s">
        <v>104</v>
      </c>
      <c r="AC269" t="s">
        <v>104</v>
      </c>
    </row>
    <row r="270" spans="1:29" x14ac:dyDescent="0.45">
      <c r="A270">
        <f>MATCH(I270,'TABLE-VIEW'!$E$2:$E$92,0)</f>
        <v>24</v>
      </c>
      <c r="B270">
        <v>269</v>
      </c>
      <c r="C270" t="str">
        <f t="shared" si="16"/>
        <v>merge (c269:column {name:'JobCandidateID',ordinal_position:'1',is_nullable:'NO',data_type:'int',char_max_length:'NULL',numeric_precision:'10',date_time_precision:'NULL'})</v>
      </c>
      <c r="D270" t="str">
        <f t="shared" si="17"/>
        <v>match (tv24:table_view {name:'vJobCandidateEmployment'}),(c269:column {name:'JobCandidateID'})</v>
      </c>
      <c r="E270" t="str">
        <f t="shared" si="18"/>
        <v>merge (c269)-[:PART_OF]-&gt;(tv24)</v>
      </c>
      <c r="F270" t="str">
        <f t="shared" si="19"/>
        <v>merge (tv24)-[:HAS_A]-&gt;(c269)</v>
      </c>
      <c r="G270" t="s">
        <v>0</v>
      </c>
      <c r="H270" t="s">
        <v>1</v>
      </c>
      <c r="I270" t="s">
        <v>29</v>
      </c>
      <c r="J270" t="s">
        <v>132</v>
      </c>
      <c r="K270">
        <v>1</v>
      </c>
      <c r="L270" t="s">
        <v>104</v>
      </c>
      <c r="M270" t="s">
        <v>105</v>
      </c>
      <c r="N270" t="s">
        <v>106</v>
      </c>
      <c r="O270" t="s">
        <v>104</v>
      </c>
      <c r="P270" t="s">
        <v>104</v>
      </c>
      <c r="Q270">
        <v>10</v>
      </c>
      <c r="R270">
        <v>10</v>
      </c>
      <c r="S270">
        <v>0</v>
      </c>
      <c r="T270" t="s">
        <v>104</v>
      </c>
      <c r="U270" t="s">
        <v>104</v>
      </c>
      <c r="V270" t="s">
        <v>104</v>
      </c>
      <c r="W270" t="s">
        <v>104</v>
      </c>
      <c r="X270" t="s">
        <v>104</v>
      </c>
      <c r="Y270" t="s">
        <v>104</v>
      </c>
      <c r="Z270" t="s">
        <v>104</v>
      </c>
      <c r="AA270" t="s">
        <v>104</v>
      </c>
      <c r="AB270" t="s">
        <v>104</v>
      </c>
      <c r="AC270" t="s">
        <v>104</v>
      </c>
    </row>
    <row r="271" spans="1:29" x14ac:dyDescent="0.45">
      <c r="A271">
        <f>MATCH(I271,'TABLE-VIEW'!$E$2:$E$92,0)</f>
        <v>25</v>
      </c>
      <c r="B271">
        <v>270</v>
      </c>
      <c r="C271" t="str">
        <f t="shared" si="16"/>
        <v>merge (c270:column {name:'JobCandidateID',ordinal_position:'1',is_nullable:'NO',data_type:'int',char_max_length:'NULL',numeric_precision:'10',date_time_precision:'NULL'})</v>
      </c>
      <c r="D271" t="str">
        <f t="shared" si="17"/>
        <v>match (tv25:table_view {name:'vJobCandidateEducation'}),(c270:column {name:'JobCandidateID'})</v>
      </c>
      <c r="E271" t="str">
        <f t="shared" si="18"/>
        <v>merge (c270)-[:PART_OF]-&gt;(tv25)</v>
      </c>
      <c r="F271" t="str">
        <f t="shared" si="19"/>
        <v>merge (tv25)-[:HAS_A]-&gt;(c270)</v>
      </c>
      <c r="G271" t="s">
        <v>0</v>
      </c>
      <c r="H271" t="s">
        <v>1</v>
      </c>
      <c r="I271" t="s">
        <v>30</v>
      </c>
      <c r="J271" t="s">
        <v>132</v>
      </c>
      <c r="K271">
        <v>1</v>
      </c>
      <c r="L271" t="s">
        <v>104</v>
      </c>
      <c r="M271" t="s">
        <v>105</v>
      </c>
      <c r="N271" t="s">
        <v>106</v>
      </c>
      <c r="O271" t="s">
        <v>104</v>
      </c>
      <c r="P271" t="s">
        <v>104</v>
      </c>
      <c r="Q271">
        <v>10</v>
      </c>
      <c r="R271">
        <v>10</v>
      </c>
      <c r="S271">
        <v>0</v>
      </c>
      <c r="T271" t="s">
        <v>104</v>
      </c>
      <c r="U271" t="s">
        <v>104</v>
      </c>
      <c r="V271" t="s">
        <v>104</v>
      </c>
      <c r="W271" t="s">
        <v>104</v>
      </c>
      <c r="X271" t="s">
        <v>104</v>
      </c>
      <c r="Y271" t="s">
        <v>104</v>
      </c>
      <c r="Z271" t="s">
        <v>104</v>
      </c>
      <c r="AA271" t="s">
        <v>104</v>
      </c>
      <c r="AB271" t="s">
        <v>104</v>
      </c>
      <c r="AC271" t="s">
        <v>104</v>
      </c>
    </row>
    <row r="272" spans="1:29" x14ac:dyDescent="0.45">
      <c r="A272">
        <f>MATCH(I272,'TABLE-VIEW'!$E$2:$E$92,0)</f>
        <v>15</v>
      </c>
      <c r="B272">
        <v>271</v>
      </c>
      <c r="C272" t="str">
        <f t="shared" si="16"/>
        <v>merge (c271:column {name:'JobTitle',ordinal_position:'7',is_nullable:'NO',data_type:'nvarchar',char_max_length:'50',numeric_precision:'NULL',date_time_precision:'NULL'})</v>
      </c>
      <c r="D272" t="str">
        <f t="shared" si="17"/>
        <v>match (tv15:table_view {name:'vEmployee'}),(c271:column {name:'JobTitle'})</v>
      </c>
      <c r="E272" t="str">
        <f t="shared" si="18"/>
        <v>merge (c271)-[:PART_OF]-&gt;(tv15)</v>
      </c>
      <c r="F272" t="str">
        <f t="shared" si="19"/>
        <v>merge (tv15)-[:HAS_A]-&gt;(c271)</v>
      </c>
      <c r="G272" t="s">
        <v>0</v>
      </c>
      <c r="H272" t="s">
        <v>1</v>
      </c>
      <c r="I272" t="s">
        <v>20</v>
      </c>
      <c r="J272" t="s">
        <v>179</v>
      </c>
      <c r="K272">
        <v>7</v>
      </c>
      <c r="L272" t="s">
        <v>104</v>
      </c>
      <c r="M272" t="s">
        <v>105</v>
      </c>
      <c r="N272" t="s">
        <v>137</v>
      </c>
      <c r="O272">
        <v>50</v>
      </c>
      <c r="P272">
        <v>100</v>
      </c>
      <c r="Q272" t="s">
        <v>104</v>
      </c>
      <c r="R272" t="s">
        <v>104</v>
      </c>
      <c r="S272" t="s">
        <v>104</v>
      </c>
      <c r="T272" t="s">
        <v>104</v>
      </c>
      <c r="U272" t="s">
        <v>104</v>
      </c>
      <c r="V272" t="s">
        <v>104</v>
      </c>
      <c r="W272" t="s">
        <v>138</v>
      </c>
      <c r="X272" t="s">
        <v>104</v>
      </c>
      <c r="Y272" t="s">
        <v>104</v>
      </c>
      <c r="Z272" t="s">
        <v>139</v>
      </c>
      <c r="AA272" t="s">
        <v>104</v>
      </c>
      <c r="AB272" t="s">
        <v>104</v>
      </c>
      <c r="AC272" t="s">
        <v>104</v>
      </c>
    </row>
    <row r="273" spans="1:29" x14ac:dyDescent="0.45">
      <c r="A273">
        <f>MATCH(I273,'TABLE-VIEW'!$E$2:$E$92,0)</f>
        <v>17</v>
      </c>
      <c r="B273">
        <v>272</v>
      </c>
      <c r="C273" t="str">
        <f t="shared" si="16"/>
        <v>merge (c272:column {name:'JobTitle',ordinal_position:'7',is_nullable:'NO',data_type:'nvarchar',char_max_length:'50',numeric_precision:'NULL',date_time_precision:'NULL'})</v>
      </c>
      <c r="D273" t="str">
        <f t="shared" si="17"/>
        <v>match (tv17:table_view {name:'vEmployeeDepartment'}),(c272:column {name:'JobTitle'})</v>
      </c>
      <c r="E273" t="str">
        <f t="shared" si="18"/>
        <v>merge (c272)-[:PART_OF]-&gt;(tv17)</v>
      </c>
      <c r="F273" t="str">
        <f t="shared" si="19"/>
        <v>merge (tv17)-[:HAS_A]-&gt;(c272)</v>
      </c>
      <c r="G273" t="s">
        <v>0</v>
      </c>
      <c r="H273" t="s">
        <v>1</v>
      </c>
      <c r="I273" t="s">
        <v>22</v>
      </c>
      <c r="J273" t="s">
        <v>179</v>
      </c>
      <c r="K273">
        <v>7</v>
      </c>
      <c r="L273" t="s">
        <v>104</v>
      </c>
      <c r="M273" t="s">
        <v>105</v>
      </c>
      <c r="N273" t="s">
        <v>137</v>
      </c>
      <c r="O273">
        <v>50</v>
      </c>
      <c r="P273">
        <v>100</v>
      </c>
      <c r="Q273" t="s">
        <v>104</v>
      </c>
      <c r="R273" t="s">
        <v>104</v>
      </c>
      <c r="S273" t="s">
        <v>104</v>
      </c>
      <c r="T273" t="s">
        <v>104</v>
      </c>
      <c r="U273" t="s">
        <v>104</v>
      </c>
      <c r="V273" t="s">
        <v>104</v>
      </c>
      <c r="W273" t="s">
        <v>138</v>
      </c>
      <c r="X273" t="s">
        <v>104</v>
      </c>
      <c r="Y273" t="s">
        <v>104</v>
      </c>
      <c r="Z273" t="s">
        <v>139</v>
      </c>
      <c r="AA273" t="s">
        <v>104</v>
      </c>
      <c r="AB273" t="s">
        <v>104</v>
      </c>
      <c r="AC273" t="s">
        <v>104</v>
      </c>
    </row>
    <row r="274" spans="1:29" x14ac:dyDescent="0.45">
      <c r="A274">
        <f>MATCH(I274,'TABLE-VIEW'!$E$2:$E$92,0)</f>
        <v>29</v>
      </c>
      <c r="B274">
        <v>273</v>
      </c>
      <c r="C274" t="str">
        <f t="shared" si="16"/>
        <v>merge (c273:column {name:'JobTitle',ordinal_position:'7',is_nullable:'NO',data_type:'nvarchar',char_max_length:'50',numeric_precision:'NULL',date_time_precision:'NULL'})</v>
      </c>
      <c r="D274" t="str">
        <f t="shared" si="17"/>
        <v>match (tv29:table_view {name:'vSalesPerson'}),(c273:column {name:'JobTitle'})</v>
      </c>
      <c r="E274" t="str">
        <f t="shared" si="18"/>
        <v>merge (c273)-[:PART_OF]-&gt;(tv29)</v>
      </c>
      <c r="F274" t="str">
        <f t="shared" si="19"/>
        <v>merge (tv29)-[:HAS_A]-&gt;(c273)</v>
      </c>
      <c r="G274" t="s">
        <v>0</v>
      </c>
      <c r="H274" t="s">
        <v>4</v>
      </c>
      <c r="I274" t="s">
        <v>34</v>
      </c>
      <c r="J274" t="s">
        <v>179</v>
      </c>
      <c r="K274">
        <v>7</v>
      </c>
      <c r="L274" t="s">
        <v>104</v>
      </c>
      <c r="M274" t="s">
        <v>105</v>
      </c>
      <c r="N274" t="s">
        <v>137</v>
      </c>
      <c r="O274">
        <v>50</v>
      </c>
      <c r="P274">
        <v>100</v>
      </c>
      <c r="Q274" t="s">
        <v>104</v>
      </c>
      <c r="R274" t="s">
        <v>104</v>
      </c>
      <c r="S274" t="s">
        <v>104</v>
      </c>
      <c r="T274" t="s">
        <v>104</v>
      </c>
      <c r="U274" t="s">
        <v>104</v>
      </c>
      <c r="V274" t="s">
        <v>104</v>
      </c>
      <c r="W274" t="s">
        <v>138</v>
      </c>
      <c r="X274" t="s">
        <v>104</v>
      </c>
      <c r="Y274" t="s">
        <v>104</v>
      </c>
      <c r="Z274" t="s">
        <v>139</v>
      </c>
      <c r="AA274" t="s">
        <v>104</v>
      </c>
      <c r="AB274" t="s">
        <v>104</v>
      </c>
      <c r="AC274" t="s">
        <v>104</v>
      </c>
    </row>
    <row r="275" spans="1:29" x14ac:dyDescent="0.45">
      <c r="A275">
        <f>MATCH(I275,'TABLE-VIEW'!$E$2:$E$92,0)</f>
        <v>31</v>
      </c>
      <c r="B275">
        <v>274</v>
      </c>
      <c r="C275" t="str">
        <f t="shared" si="16"/>
        <v>merge (c274:column {name:'JobTitle',ordinal_position:'3',is_nullable:'NO',data_type:'nvarchar',char_max_length:'50',numeric_precision:'NULL',date_time_precision:'NULL'})</v>
      </c>
      <c r="D275" t="str">
        <f t="shared" si="17"/>
        <v>match (tv31:table_view {name:'vSalesPersonSalesByFiscalYears'}),(c274:column {name:'JobTitle'})</v>
      </c>
      <c r="E275" t="str">
        <f t="shared" si="18"/>
        <v>merge (c274)-[:PART_OF]-&gt;(tv31)</v>
      </c>
      <c r="F275" t="str">
        <f t="shared" si="19"/>
        <v>merge (tv31)-[:HAS_A]-&gt;(c274)</v>
      </c>
      <c r="G275" t="s">
        <v>0</v>
      </c>
      <c r="H275" t="s">
        <v>4</v>
      </c>
      <c r="I275" t="s">
        <v>36</v>
      </c>
      <c r="J275" t="s">
        <v>179</v>
      </c>
      <c r="K275">
        <v>3</v>
      </c>
      <c r="L275" t="s">
        <v>104</v>
      </c>
      <c r="M275" t="s">
        <v>105</v>
      </c>
      <c r="N275" t="s">
        <v>137</v>
      </c>
      <c r="O275">
        <v>50</v>
      </c>
      <c r="P275">
        <v>100</v>
      </c>
      <c r="Q275" t="s">
        <v>104</v>
      </c>
      <c r="R275" t="s">
        <v>104</v>
      </c>
      <c r="S275" t="s">
        <v>104</v>
      </c>
      <c r="T275" t="s">
        <v>104</v>
      </c>
      <c r="U275" t="s">
        <v>104</v>
      </c>
      <c r="V275" t="s">
        <v>104</v>
      </c>
      <c r="W275" t="s">
        <v>138</v>
      </c>
      <c r="X275" t="s">
        <v>104</v>
      </c>
      <c r="Y275" t="s">
        <v>104</v>
      </c>
      <c r="Z275" t="s">
        <v>139</v>
      </c>
      <c r="AA275" t="s">
        <v>104</v>
      </c>
      <c r="AB275" t="s">
        <v>104</v>
      </c>
      <c r="AC275" t="s">
        <v>104</v>
      </c>
    </row>
    <row r="276" spans="1:29" x14ac:dyDescent="0.45">
      <c r="A276">
        <f>MATCH(I276,'TABLE-VIEW'!$E$2:$E$92,0)</f>
        <v>89</v>
      </c>
      <c r="B276">
        <v>275</v>
      </c>
      <c r="C276" t="str">
        <f t="shared" si="16"/>
        <v>merge (c275:column {name:'JobTitle',ordinal_position:'6',is_nullable:'NO',data_type:'nvarchar',char_max_length:'50',numeric_precision:'NULL',date_time_precision:'NULL'})</v>
      </c>
      <c r="D276" t="str">
        <f t="shared" si="17"/>
        <v>match (tv89:table_view {name:'Employee'}),(c275:column {name:'JobTitle'})</v>
      </c>
      <c r="E276" t="str">
        <f t="shared" si="18"/>
        <v>merge (c275)-[:PART_OF]-&gt;(tv89)</v>
      </c>
      <c r="F276" t="str">
        <f t="shared" si="19"/>
        <v>merge (tv89)-[:HAS_A]-&gt;(c275)</v>
      </c>
      <c r="G276" t="s">
        <v>0</v>
      </c>
      <c r="H276" t="s">
        <v>1</v>
      </c>
      <c r="I276" t="s">
        <v>96</v>
      </c>
      <c r="J276" t="s">
        <v>179</v>
      </c>
      <c r="K276">
        <v>6</v>
      </c>
      <c r="L276" t="s">
        <v>104</v>
      </c>
      <c r="M276" t="s">
        <v>105</v>
      </c>
      <c r="N276" t="s">
        <v>137</v>
      </c>
      <c r="O276">
        <v>50</v>
      </c>
      <c r="P276">
        <v>100</v>
      </c>
      <c r="Q276" t="s">
        <v>104</v>
      </c>
      <c r="R276" t="s">
        <v>104</v>
      </c>
      <c r="S276" t="s">
        <v>104</v>
      </c>
      <c r="T276" t="s">
        <v>104</v>
      </c>
      <c r="U276" t="s">
        <v>104</v>
      </c>
      <c r="V276" t="s">
        <v>104</v>
      </c>
      <c r="W276" t="s">
        <v>138</v>
      </c>
      <c r="X276" t="s">
        <v>104</v>
      </c>
      <c r="Y276" t="s">
        <v>104</v>
      </c>
      <c r="Z276" t="s">
        <v>139</v>
      </c>
      <c r="AA276" t="s">
        <v>104</v>
      </c>
      <c r="AB276" t="s">
        <v>104</v>
      </c>
      <c r="AC276" t="s">
        <v>104</v>
      </c>
    </row>
    <row r="277" spans="1:29" x14ac:dyDescent="0.45">
      <c r="A277">
        <f>MATCH(I277,'TABLE-VIEW'!$E$2:$E$92,0)</f>
        <v>28</v>
      </c>
      <c r="B277">
        <v>276</v>
      </c>
      <c r="C277" t="str">
        <f t="shared" si="16"/>
        <v>merge (c276:column {name:'LaborHours',ordinal_position:'7',is_nullable:'YES',data_type:'decimal',char_max_length:'NULL',numeric_precision:'9',date_time_precision:'NULL'})</v>
      </c>
      <c r="D277" t="str">
        <f t="shared" si="17"/>
        <v>match (tv28:table_view {name:'vProductModelInstructions'}),(c276:column {name:'LaborHours'})</v>
      </c>
      <c r="E277" t="str">
        <f t="shared" si="18"/>
        <v>merge (c276)-[:PART_OF]-&gt;(tv28)</v>
      </c>
      <c r="F277" t="str">
        <f t="shared" si="19"/>
        <v>merge (tv28)-[:HAS_A]-&gt;(c276)</v>
      </c>
      <c r="G277" t="s">
        <v>0</v>
      </c>
      <c r="H277" t="s">
        <v>7</v>
      </c>
      <c r="I277" t="s">
        <v>33</v>
      </c>
      <c r="J277" t="s">
        <v>286</v>
      </c>
      <c r="K277">
        <v>7</v>
      </c>
      <c r="L277" t="s">
        <v>104</v>
      </c>
      <c r="M277" t="s">
        <v>118</v>
      </c>
      <c r="N277" t="s">
        <v>142</v>
      </c>
      <c r="O277" t="s">
        <v>104</v>
      </c>
      <c r="P277" t="s">
        <v>104</v>
      </c>
      <c r="Q277">
        <v>9</v>
      </c>
      <c r="R277">
        <v>10</v>
      </c>
      <c r="S277">
        <v>4</v>
      </c>
      <c r="T277" t="s">
        <v>104</v>
      </c>
      <c r="U277" t="s">
        <v>104</v>
      </c>
      <c r="V277" t="s">
        <v>104</v>
      </c>
      <c r="W277" t="s">
        <v>104</v>
      </c>
      <c r="X277" t="s">
        <v>104</v>
      </c>
      <c r="Y277" t="s">
        <v>104</v>
      </c>
      <c r="Z277" t="s">
        <v>104</v>
      </c>
      <c r="AA277" t="s">
        <v>104</v>
      </c>
      <c r="AB277" t="s">
        <v>104</v>
      </c>
      <c r="AC277" t="s">
        <v>104</v>
      </c>
    </row>
    <row r="278" spans="1:29" x14ac:dyDescent="0.45">
      <c r="A278">
        <f>MATCH(I278,'TABLE-VIEW'!$E$2:$E$92,0)</f>
        <v>61</v>
      </c>
      <c r="B278">
        <v>277</v>
      </c>
      <c r="C278" t="str">
        <f t="shared" si="16"/>
        <v>merge (c277:column {name:'LargePhoto',ordinal_position:'4',is_nullable:'YES',data_type:'varbinary',char_max_length:'-1',numeric_precision:'NULL',date_time_precision:'NULL'})</v>
      </c>
      <c r="D278" t="str">
        <f t="shared" si="17"/>
        <v>match (tv61:table_view {name:'ProductPhoto'}),(c277:column {name:'LargePhoto'})</v>
      </c>
      <c r="E278" t="str">
        <f t="shared" si="18"/>
        <v>merge (c277)-[:PART_OF]-&gt;(tv61)</v>
      </c>
      <c r="F278" t="str">
        <f t="shared" si="19"/>
        <v>merge (tv61)-[:HAS_A]-&gt;(c277)</v>
      </c>
      <c r="G278" t="s">
        <v>0</v>
      </c>
      <c r="H278" t="s">
        <v>7</v>
      </c>
      <c r="I278" t="s">
        <v>68</v>
      </c>
      <c r="J278" t="s">
        <v>364</v>
      </c>
      <c r="K278">
        <v>4</v>
      </c>
      <c r="L278" t="s">
        <v>104</v>
      </c>
      <c r="M278" t="s">
        <v>118</v>
      </c>
      <c r="N278" t="s">
        <v>362</v>
      </c>
      <c r="O278">
        <v>-1</v>
      </c>
      <c r="P278">
        <v>-1</v>
      </c>
      <c r="Q278" t="s">
        <v>104</v>
      </c>
      <c r="R278" t="s">
        <v>104</v>
      </c>
      <c r="S278" t="s">
        <v>104</v>
      </c>
      <c r="T278" t="s">
        <v>104</v>
      </c>
      <c r="U278" t="s">
        <v>104</v>
      </c>
      <c r="V278" t="s">
        <v>104</v>
      </c>
      <c r="W278" t="s">
        <v>104</v>
      </c>
      <c r="X278" t="s">
        <v>104</v>
      </c>
      <c r="Y278" t="s">
        <v>104</v>
      </c>
      <c r="Z278" t="s">
        <v>104</v>
      </c>
      <c r="AA278" t="s">
        <v>104</v>
      </c>
      <c r="AB278" t="s">
        <v>104</v>
      </c>
      <c r="AC278" t="s">
        <v>104</v>
      </c>
    </row>
    <row r="279" spans="1:29" x14ac:dyDescent="0.45">
      <c r="A279">
        <f>MATCH(I279,'TABLE-VIEW'!$E$2:$E$92,0)</f>
        <v>61</v>
      </c>
      <c r="B279">
        <v>278</v>
      </c>
      <c r="C279" t="str">
        <f t="shared" si="16"/>
        <v>merge (c278:column {name:'LargePhotoFileName',ordinal_position:'5',is_nullable:'YES',data_type:'nvarchar',char_max_length:'50',numeric_precision:'NULL',date_time_precision:'NULL'})</v>
      </c>
      <c r="D279" t="str">
        <f t="shared" si="17"/>
        <v>match (tv61:table_view {name:'ProductPhoto'}),(c278:column {name:'LargePhotoFileName'})</v>
      </c>
      <c r="E279" t="str">
        <f t="shared" si="18"/>
        <v>merge (c278)-[:PART_OF]-&gt;(tv61)</v>
      </c>
      <c r="F279" t="str">
        <f t="shared" si="19"/>
        <v>merge (tv61)-[:HAS_A]-&gt;(c278)</v>
      </c>
      <c r="G279" t="s">
        <v>0</v>
      </c>
      <c r="H279" t="s">
        <v>7</v>
      </c>
      <c r="I279" t="s">
        <v>68</v>
      </c>
      <c r="J279" t="s">
        <v>365</v>
      </c>
      <c r="K279">
        <v>5</v>
      </c>
      <c r="L279" t="s">
        <v>104</v>
      </c>
      <c r="M279" t="s">
        <v>118</v>
      </c>
      <c r="N279" t="s">
        <v>137</v>
      </c>
      <c r="O279">
        <v>50</v>
      </c>
      <c r="P279">
        <v>100</v>
      </c>
      <c r="Q279" t="s">
        <v>104</v>
      </c>
      <c r="R279" t="s">
        <v>104</v>
      </c>
      <c r="S279" t="s">
        <v>104</v>
      </c>
      <c r="T279" t="s">
        <v>104</v>
      </c>
      <c r="U279" t="s">
        <v>104</v>
      </c>
      <c r="V279" t="s">
        <v>104</v>
      </c>
      <c r="W279" t="s">
        <v>138</v>
      </c>
      <c r="X279" t="s">
        <v>104</v>
      </c>
      <c r="Y279" t="s">
        <v>104</v>
      </c>
      <c r="Z279" t="s">
        <v>139</v>
      </c>
      <c r="AA279" t="s">
        <v>104</v>
      </c>
      <c r="AB279" t="s">
        <v>104</v>
      </c>
      <c r="AC279" t="s">
        <v>104</v>
      </c>
    </row>
    <row r="280" spans="1:29" x14ac:dyDescent="0.45">
      <c r="A280">
        <f>MATCH(I280,'TABLE-VIEW'!$E$2:$E$92,0)</f>
        <v>9</v>
      </c>
      <c r="B280">
        <v>279</v>
      </c>
      <c r="C280" t="str">
        <f t="shared" si="16"/>
        <v>merge (c279:column {name:'LastName',ordinal_position:'7',is_nullable:'NO',data_type:'nvarchar',char_max_length:'50',numeric_precision:'NULL',date_time_precision:'NULL'})</v>
      </c>
      <c r="D280" t="str">
        <f t="shared" si="17"/>
        <v>match (tv9:table_view {name:'Person'}),(c279:column {name:'LastName'})</v>
      </c>
      <c r="E280" t="str">
        <f t="shared" si="18"/>
        <v>merge (c279)-[:PART_OF]-&gt;(tv9)</v>
      </c>
      <c r="F280" t="str">
        <f t="shared" si="19"/>
        <v>merge (tv9)-[:HAS_A]-&gt;(c279)</v>
      </c>
      <c r="G280" t="s">
        <v>0</v>
      </c>
      <c r="H280" t="s">
        <v>11</v>
      </c>
      <c r="I280" t="s">
        <v>11</v>
      </c>
      <c r="J280" t="s">
        <v>156</v>
      </c>
      <c r="K280">
        <v>7</v>
      </c>
      <c r="L280" t="s">
        <v>104</v>
      </c>
      <c r="M280" t="s">
        <v>105</v>
      </c>
      <c r="N280" t="s">
        <v>137</v>
      </c>
      <c r="O280">
        <v>50</v>
      </c>
      <c r="P280">
        <v>100</v>
      </c>
      <c r="Q280" t="s">
        <v>104</v>
      </c>
      <c r="R280" t="s">
        <v>104</v>
      </c>
      <c r="S280" t="s">
        <v>104</v>
      </c>
      <c r="T280" t="s">
        <v>104</v>
      </c>
      <c r="U280" t="s">
        <v>104</v>
      </c>
      <c r="V280" t="s">
        <v>104</v>
      </c>
      <c r="W280" t="s">
        <v>138</v>
      </c>
      <c r="X280" t="s">
        <v>104</v>
      </c>
      <c r="Y280" t="s">
        <v>104</v>
      </c>
      <c r="Z280" t="s">
        <v>139</v>
      </c>
      <c r="AA280" t="s">
        <v>0</v>
      </c>
      <c r="AB280" t="s">
        <v>52</v>
      </c>
      <c r="AC280" t="s">
        <v>136</v>
      </c>
    </row>
    <row r="281" spans="1:29" x14ac:dyDescent="0.45">
      <c r="A281">
        <f>MATCH(I281,'TABLE-VIEW'!$E$2:$E$92,0)</f>
        <v>13</v>
      </c>
      <c r="B281">
        <v>280</v>
      </c>
      <c r="C281" t="str">
        <f t="shared" si="16"/>
        <v>merge (c280:column {name:'LastName',ordinal_position:'4',is_nullable:'NO',data_type:'nvarchar',char_max_length:'50',numeric_precision:'NULL',date_time_precision:'NULL'})</v>
      </c>
      <c r="D281" t="str">
        <f t="shared" si="17"/>
        <v>match (tv13:table_view {name:'vAdditionalContactInfo'}),(c280:column {name:'LastName'})</v>
      </c>
      <c r="E281" t="str">
        <f t="shared" si="18"/>
        <v>merge (c280)-[:PART_OF]-&gt;(tv13)</v>
      </c>
      <c r="F281" t="str">
        <f t="shared" si="19"/>
        <v>merge (tv13)-[:HAS_A]-&gt;(c280)</v>
      </c>
      <c r="G281" t="s">
        <v>0</v>
      </c>
      <c r="H281" t="s">
        <v>11</v>
      </c>
      <c r="I281" t="s">
        <v>17</v>
      </c>
      <c r="J281" t="s">
        <v>156</v>
      </c>
      <c r="K281">
        <v>4</v>
      </c>
      <c r="L281" t="s">
        <v>104</v>
      </c>
      <c r="M281" t="s">
        <v>105</v>
      </c>
      <c r="N281" t="s">
        <v>137</v>
      </c>
      <c r="O281">
        <v>50</v>
      </c>
      <c r="P281">
        <v>100</v>
      </c>
      <c r="Q281" t="s">
        <v>104</v>
      </c>
      <c r="R281" t="s">
        <v>104</v>
      </c>
      <c r="S281" t="s">
        <v>104</v>
      </c>
      <c r="T281" t="s">
        <v>104</v>
      </c>
      <c r="U281" t="s">
        <v>104</v>
      </c>
      <c r="V281" t="s">
        <v>104</v>
      </c>
      <c r="W281" t="s">
        <v>138</v>
      </c>
      <c r="X281" t="s">
        <v>104</v>
      </c>
      <c r="Y281" t="s">
        <v>104</v>
      </c>
      <c r="Z281" t="s">
        <v>139</v>
      </c>
      <c r="AA281" t="s">
        <v>0</v>
      </c>
      <c r="AB281" t="s">
        <v>52</v>
      </c>
      <c r="AC281" t="s">
        <v>136</v>
      </c>
    </row>
    <row r="282" spans="1:29" x14ac:dyDescent="0.45">
      <c r="A282">
        <f>MATCH(I282,'TABLE-VIEW'!$E$2:$E$92,0)</f>
        <v>15</v>
      </c>
      <c r="B282">
        <v>281</v>
      </c>
      <c r="C282" t="str">
        <f t="shared" si="16"/>
        <v>merge (c281:column {name:'LastName',ordinal_position:'5',is_nullable:'NO',data_type:'nvarchar',char_max_length:'50',numeric_precision:'NULL',date_time_precision:'NULL'})</v>
      </c>
      <c r="D282" t="str">
        <f t="shared" si="17"/>
        <v>match (tv15:table_view {name:'vEmployee'}),(c281:column {name:'LastName'})</v>
      </c>
      <c r="E282" t="str">
        <f t="shared" si="18"/>
        <v>merge (c281)-[:PART_OF]-&gt;(tv15)</v>
      </c>
      <c r="F282" t="str">
        <f t="shared" si="19"/>
        <v>merge (tv15)-[:HAS_A]-&gt;(c281)</v>
      </c>
      <c r="G282" t="s">
        <v>0</v>
      </c>
      <c r="H282" t="s">
        <v>1</v>
      </c>
      <c r="I282" t="s">
        <v>20</v>
      </c>
      <c r="J282" t="s">
        <v>156</v>
      </c>
      <c r="K282">
        <v>5</v>
      </c>
      <c r="L282" t="s">
        <v>104</v>
      </c>
      <c r="M282" t="s">
        <v>105</v>
      </c>
      <c r="N282" t="s">
        <v>137</v>
      </c>
      <c r="O282">
        <v>50</v>
      </c>
      <c r="P282">
        <v>100</v>
      </c>
      <c r="Q282" t="s">
        <v>104</v>
      </c>
      <c r="R282" t="s">
        <v>104</v>
      </c>
      <c r="S282" t="s">
        <v>104</v>
      </c>
      <c r="T282" t="s">
        <v>104</v>
      </c>
      <c r="U282" t="s">
        <v>104</v>
      </c>
      <c r="V282" t="s">
        <v>104</v>
      </c>
      <c r="W282" t="s">
        <v>138</v>
      </c>
      <c r="X282" t="s">
        <v>104</v>
      </c>
      <c r="Y282" t="s">
        <v>104</v>
      </c>
      <c r="Z282" t="s">
        <v>139</v>
      </c>
      <c r="AA282" t="s">
        <v>0</v>
      </c>
      <c r="AB282" t="s">
        <v>52</v>
      </c>
      <c r="AC282" t="s">
        <v>136</v>
      </c>
    </row>
    <row r="283" spans="1:29" x14ac:dyDescent="0.45">
      <c r="A283">
        <f>MATCH(I283,'TABLE-VIEW'!$E$2:$E$92,0)</f>
        <v>17</v>
      </c>
      <c r="B283">
        <v>282</v>
      </c>
      <c r="C283" t="str">
        <f t="shared" si="16"/>
        <v>merge (c282:column {name:'LastName',ordinal_position:'5',is_nullable:'NO',data_type:'nvarchar',char_max_length:'50',numeric_precision:'NULL',date_time_precision:'NULL'})</v>
      </c>
      <c r="D283" t="str">
        <f t="shared" si="17"/>
        <v>match (tv17:table_view {name:'vEmployeeDepartment'}),(c282:column {name:'LastName'})</v>
      </c>
      <c r="E283" t="str">
        <f t="shared" si="18"/>
        <v>merge (c282)-[:PART_OF]-&gt;(tv17)</v>
      </c>
      <c r="F283" t="str">
        <f t="shared" si="19"/>
        <v>merge (tv17)-[:HAS_A]-&gt;(c282)</v>
      </c>
      <c r="G283" t="s">
        <v>0</v>
      </c>
      <c r="H283" t="s">
        <v>1</v>
      </c>
      <c r="I283" t="s">
        <v>22</v>
      </c>
      <c r="J283" t="s">
        <v>156</v>
      </c>
      <c r="K283">
        <v>5</v>
      </c>
      <c r="L283" t="s">
        <v>104</v>
      </c>
      <c r="M283" t="s">
        <v>105</v>
      </c>
      <c r="N283" t="s">
        <v>137</v>
      </c>
      <c r="O283">
        <v>50</v>
      </c>
      <c r="P283">
        <v>100</v>
      </c>
      <c r="Q283" t="s">
        <v>104</v>
      </c>
      <c r="R283" t="s">
        <v>104</v>
      </c>
      <c r="S283" t="s">
        <v>104</v>
      </c>
      <c r="T283" t="s">
        <v>104</v>
      </c>
      <c r="U283" t="s">
        <v>104</v>
      </c>
      <c r="V283" t="s">
        <v>104</v>
      </c>
      <c r="W283" t="s">
        <v>138</v>
      </c>
      <c r="X283" t="s">
        <v>104</v>
      </c>
      <c r="Y283" t="s">
        <v>104</v>
      </c>
      <c r="Z283" t="s">
        <v>139</v>
      </c>
      <c r="AA283" t="s">
        <v>0</v>
      </c>
      <c r="AB283" t="s">
        <v>52</v>
      </c>
      <c r="AC283" t="s">
        <v>136</v>
      </c>
    </row>
    <row r="284" spans="1:29" x14ac:dyDescent="0.45">
      <c r="A284">
        <f>MATCH(I284,'TABLE-VIEW'!$E$2:$E$92,0)</f>
        <v>19</v>
      </c>
      <c r="B284">
        <v>283</v>
      </c>
      <c r="C284" t="str">
        <f t="shared" si="16"/>
        <v>merge (c283:column {name:'LastName',ordinal_position:'5',is_nullable:'NO',data_type:'nvarchar',char_max_length:'50',numeric_precision:'NULL',date_time_precision:'NULL'})</v>
      </c>
      <c r="D284" t="str">
        <f t="shared" si="17"/>
        <v>match (tv19:table_view {name:'vEmployeeDepartmentHistory'}),(c283:column {name:'LastName'})</v>
      </c>
      <c r="E284" t="str">
        <f t="shared" si="18"/>
        <v>merge (c283)-[:PART_OF]-&gt;(tv19)</v>
      </c>
      <c r="F284" t="str">
        <f t="shared" si="19"/>
        <v>merge (tv19)-[:HAS_A]-&gt;(c283)</v>
      </c>
      <c r="G284" t="s">
        <v>0</v>
      </c>
      <c r="H284" t="s">
        <v>1</v>
      </c>
      <c r="I284" t="s">
        <v>24</v>
      </c>
      <c r="J284" t="s">
        <v>156</v>
      </c>
      <c r="K284">
        <v>5</v>
      </c>
      <c r="L284" t="s">
        <v>104</v>
      </c>
      <c r="M284" t="s">
        <v>105</v>
      </c>
      <c r="N284" t="s">
        <v>137</v>
      </c>
      <c r="O284">
        <v>50</v>
      </c>
      <c r="P284">
        <v>100</v>
      </c>
      <c r="Q284" t="s">
        <v>104</v>
      </c>
      <c r="R284" t="s">
        <v>104</v>
      </c>
      <c r="S284" t="s">
        <v>104</v>
      </c>
      <c r="T284" t="s">
        <v>104</v>
      </c>
      <c r="U284" t="s">
        <v>104</v>
      </c>
      <c r="V284" t="s">
        <v>104</v>
      </c>
      <c r="W284" t="s">
        <v>138</v>
      </c>
      <c r="X284" t="s">
        <v>104</v>
      </c>
      <c r="Y284" t="s">
        <v>104</v>
      </c>
      <c r="Z284" t="s">
        <v>139</v>
      </c>
      <c r="AA284" t="s">
        <v>0</v>
      </c>
      <c r="AB284" t="s">
        <v>52</v>
      </c>
      <c r="AC284" t="s">
        <v>136</v>
      </c>
    </row>
    <row r="285" spans="1:29" x14ac:dyDescent="0.45">
      <c r="A285">
        <f>MATCH(I285,'TABLE-VIEW'!$E$2:$E$92,0)</f>
        <v>20</v>
      </c>
      <c r="B285">
        <v>284</v>
      </c>
      <c r="C285" t="str">
        <f t="shared" si="16"/>
        <v>merge (c284:column {name:'LastName',ordinal_position:'5',is_nullable:'NO',data_type:'nvarchar',char_max_length:'50',numeric_precision:'NULL',date_time_precision:'NULL'})</v>
      </c>
      <c r="D285" t="str">
        <f t="shared" si="17"/>
        <v>match (tv20:table_view {name:'vIndividualCustomer'}),(c284:column {name:'LastName'})</v>
      </c>
      <c r="E285" t="str">
        <f t="shared" si="18"/>
        <v>merge (c284)-[:PART_OF]-&gt;(tv20)</v>
      </c>
      <c r="F285" t="str">
        <f t="shared" si="19"/>
        <v>merge (tv20)-[:HAS_A]-&gt;(c284)</v>
      </c>
      <c r="G285" t="s">
        <v>0</v>
      </c>
      <c r="H285" t="s">
        <v>4</v>
      </c>
      <c r="I285" t="s">
        <v>25</v>
      </c>
      <c r="J285" t="s">
        <v>156</v>
      </c>
      <c r="K285">
        <v>5</v>
      </c>
      <c r="L285" t="s">
        <v>104</v>
      </c>
      <c r="M285" t="s">
        <v>105</v>
      </c>
      <c r="N285" t="s">
        <v>137</v>
      </c>
      <c r="O285">
        <v>50</v>
      </c>
      <c r="P285">
        <v>100</v>
      </c>
      <c r="Q285" t="s">
        <v>104</v>
      </c>
      <c r="R285" t="s">
        <v>104</v>
      </c>
      <c r="S285" t="s">
        <v>104</v>
      </c>
      <c r="T285" t="s">
        <v>104</v>
      </c>
      <c r="U285" t="s">
        <v>104</v>
      </c>
      <c r="V285" t="s">
        <v>104</v>
      </c>
      <c r="W285" t="s">
        <v>138</v>
      </c>
      <c r="X285" t="s">
        <v>104</v>
      </c>
      <c r="Y285" t="s">
        <v>104</v>
      </c>
      <c r="Z285" t="s">
        <v>139</v>
      </c>
      <c r="AA285" t="s">
        <v>0</v>
      </c>
      <c r="AB285" t="s">
        <v>52</v>
      </c>
      <c r="AC285" t="s">
        <v>136</v>
      </c>
    </row>
    <row r="286" spans="1:29" x14ac:dyDescent="0.45">
      <c r="A286">
        <f>MATCH(I286,'TABLE-VIEW'!$E$2:$E$92,0)</f>
        <v>29</v>
      </c>
      <c r="B286">
        <v>285</v>
      </c>
      <c r="C286" t="str">
        <f t="shared" si="16"/>
        <v>merge (c285:column {name:'LastName',ordinal_position:'5',is_nullable:'NO',data_type:'nvarchar',char_max_length:'50',numeric_precision:'NULL',date_time_precision:'NULL'})</v>
      </c>
      <c r="D286" t="str">
        <f t="shared" si="17"/>
        <v>match (tv29:table_view {name:'vSalesPerson'}),(c285:column {name:'LastName'})</v>
      </c>
      <c r="E286" t="str">
        <f t="shared" si="18"/>
        <v>merge (c285)-[:PART_OF]-&gt;(tv29)</v>
      </c>
      <c r="F286" t="str">
        <f t="shared" si="19"/>
        <v>merge (tv29)-[:HAS_A]-&gt;(c285)</v>
      </c>
      <c r="G286" t="s">
        <v>0</v>
      </c>
      <c r="H286" t="s">
        <v>4</v>
      </c>
      <c r="I286" t="s">
        <v>34</v>
      </c>
      <c r="J286" t="s">
        <v>156</v>
      </c>
      <c r="K286">
        <v>5</v>
      </c>
      <c r="L286" t="s">
        <v>104</v>
      </c>
      <c r="M286" t="s">
        <v>105</v>
      </c>
      <c r="N286" t="s">
        <v>137</v>
      </c>
      <c r="O286">
        <v>50</v>
      </c>
      <c r="P286">
        <v>100</v>
      </c>
      <c r="Q286" t="s">
        <v>104</v>
      </c>
      <c r="R286" t="s">
        <v>104</v>
      </c>
      <c r="S286" t="s">
        <v>104</v>
      </c>
      <c r="T286" t="s">
        <v>104</v>
      </c>
      <c r="U286" t="s">
        <v>104</v>
      </c>
      <c r="V286" t="s">
        <v>104</v>
      </c>
      <c r="W286" t="s">
        <v>138</v>
      </c>
      <c r="X286" t="s">
        <v>104</v>
      </c>
      <c r="Y286" t="s">
        <v>104</v>
      </c>
      <c r="Z286" t="s">
        <v>139</v>
      </c>
      <c r="AA286" t="s">
        <v>0</v>
      </c>
      <c r="AB286" t="s">
        <v>52</v>
      </c>
      <c r="AC286" t="s">
        <v>136</v>
      </c>
    </row>
    <row r="287" spans="1:29" x14ac:dyDescent="0.45">
      <c r="A287">
        <f>MATCH(I287,'TABLE-VIEW'!$E$2:$E$92,0)</f>
        <v>34</v>
      </c>
      <c r="B287">
        <v>286</v>
      </c>
      <c r="C287" t="str">
        <f t="shared" si="16"/>
        <v>merge (c286:column {name:'LastName',ordinal_position:'7',is_nullable:'NO',data_type:'nvarchar',char_max_length:'50',numeric_precision:'NULL',date_time_precision:'NULL'})</v>
      </c>
      <c r="D287" t="str">
        <f t="shared" si="17"/>
        <v>match (tv34:table_view {name:'vStoreWithContacts'}),(c286:column {name:'LastName'})</v>
      </c>
      <c r="E287" t="str">
        <f t="shared" si="18"/>
        <v>merge (c286)-[:PART_OF]-&gt;(tv34)</v>
      </c>
      <c r="F287" t="str">
        <f t="shared" si="19"/>
        <v>merge (tv34)-[:HAS_A]-&gt;(c286)</v>
      </c>
      <c r="G287" t="s">
        <v>0</v>
      </c>
      <c r="H287" t="s">
        <v>4</v>
      </c>
      <c r="I287" t="s">
        <v>39</v>
      </c>
      <c r="J287" t="s">
        <v>156</v>
      </c>
      <c r="K287">
        <v>7</v>
      </c>
      <c r="L287" t="s">
        <v>104</v>
      </c>
      <c r="M287" t="s">
        <v>105</v>
      </c>
      <c r="N287" t="s">
        <v>137</v>
      </c>
      <c r="O287">
        <v>50</v>
      </c>
      <c r="P287">
        <v>100</v>
      </c>
      <c r="Q287" t="s">
        <v>104</v>
      </c>
      <c r="R287" t="s">
        <v>104</v>
      </c>
      <c r="S287" t="s">
        <v>104</v>
      </c>
      <c r="T287" t="s">
        <v>104</v>
      </c>
      <c r="U287" t="s">
        <v>104</v>
      </c>
      <c r="V287" t="s">
        <v>104</v>
      </c>
      <c r="W287" t="s">
        <v>138</v>
      </c>
      <c r="X287" t="s">
        <v>104</v>
      </c>
      <c r="Y287" t="s">
        <v>104</v>
      </c>
      <c r="Z287" t="s">
        <v>139</v>
      </c>
      <c r="AA287" t="s">
        <v>0</v>
      </c>
      <c r="AB287" t="s">
        <v>52</v>
      </c>
      <c r="AC287" t="s">
        <v>136</v>
      </c>
    </row>
    <row r="288" spans="1:29" x14ac:dyDescent="0.45">
      <c r="A288">
        <f>MATCH(I288,'TABLE-VIEW'!$E$2:$E$92,0)</f>
        <v>37</v>
      </c>
      <c r="B288">
        <v>287</v>
      </c>
      <c r="C288" t="str">
        <f t="shared" si="16"/>
        <v>merge (c287:column {name:'LastName',ordinal_position:'7',is_nullable:'NO',data_type:'nvarchar',char_max_length:'50',numeric_precision:'NULL',date_time_precision:'NULL'})</v>
      </c>
      <c r="D288" t="str">
        <f t="shared" si="17"/>
        <v>match (tv37:table_view {name:'vVendorWithContacts'}),(c287:column {name:'LastName'})</v>
      </c>
      <c r="E288" t="str">
        <f t="shared" si="18"/>
        <v>merge (c287)-[:PART_OF]-&gt;(tv37)</v>
      </c>
      <c r="F288" t="str">
        <f t="shared" si="19"/>
        <v>merge (tv37)-[:HAS_A]-&gt;(c287)</v>
      </c>
      <c r="G288" t="s">
        <v>0</v>
      </c>
      <c r="H288" t="s">
        <v>42</v>
      </c>
      <c r="I288" t="s">
        <v>43</v>
      </c>
      <c r="J288" t="s">
        <v>156</v>
      </c>
      <c r="K288">
        <v>7</v>
      </c>
      <c r="L288" t="s">
        <v>104</v>
      </c>
      <c r="M288" t="s">
        <v>105</v>
      </c>
      <c r="N288" t="s">
        <v>137</v>
      </c>
      <c r="O288">
        <v>50</v>
      </c>
      <c r="P288">
        <v>100</v>
      </c>
      <c r="Q288" t="s">
        <v>104</v>
      </c>
      <c r="R288" t="s">
        <v>104</v>
      </c>
      <c r="S288" t="s">
        <v>104</v>
      </c>
      <c r="T288" t="s">
        <v>104</v>
      </c>
      <c r="U288" t="s">
        <v>104</v>
      </c>
      <c r="V288" t="s">
        <v>104</v>
      </c>
      <c r="W288" t="s">
        <v>138</v>
      </c>
      <c r="X288" t="s">
        <v>104</v>
      </c>
      <c r="Y288" t="s">
        <v>104</v>
      </c>
      <c r="Z288" t="s">
        <v>139</v>
      </c>
      <c r="AA288" t="s">
        <v>0</v>
      </c>
      <c r="AB288" t="s">
        <v>52</v>
      </c>
      <c r="AC288" t="s">
        <v>136</v>
      </c>
    </row>
    <row r="289" spans="1:29" x14ac:dyDescent="0.45">
      <c r="A289">
        <f>MATCH(I289,'TABLE-VIEW'!$E$2:$E$92,0)</f>
        <v>69</v>
      </c>
      <c r="B289">
        <v>288</v>
      </c>
      <c r="C289" t="str">
        <f t="shared" si="16"/>
        <v>merge (c288:column {name:'LastReceiptCost',ordinal_position:'5',is_nullable:'YES',data_type:'money',char_max_length:'NULL',numeric_precision:'19',date_time_precision:'NULL'})</v>
      </c>
      <c r="D289" t="str">
        <f t="shared" si="17"/>
        <v>match (tv69:table_view {name:'ProductVendor'}),(c288:column {name:'LastReceiptCost'})</v>
      </c>
      <c r="E289" t="str">
        <f t="shared" si="18"/>
        <v>merge (c288)-[:PART_OF]-&gt;(tv69)</v>
      </c>
      <c r="F289" t="str">
        <f t="shared" si="19"/>
        <v>merge (tv69)-[:HAS_A]-&gt;(c288)</v>
      </c>
      <c r="G289" t="s">
        <v>0</v>
      </c>
      <c r="H289" t="s">
        <v>42</v>
      </c>
      <c r="I289" t="s">
        <v>76</v>
      </c>
      <c r="J289" t="s">
        <v>380</v>
      </c>
      <c r="K289">
        <v>5</v>
      </c>
      <c r="L289" t="s">
        <v>104</v>
      </c>
      <c r="M289" t="s">
        <v>118</v>
      </c>
      <c r="N289" t="s">
        <v>110</v>
      </c>
      <c r="O289" t="s">
        <v>104</v>
      </c>
      <c r="P289" t="s">
        <v>104</v>
      </c>
      <c r="Q289">
        <v>19</v>
      </c>
      <c r="R289">
        <v>10</v>
      </c>
      <c r="S289">
        <v>4</v>
      </c>
      <c r="T289" t="s">
        <v>104</v>
      </c>
      <c r="U289" t="s">
        <v>104</v>
      </c>
      <c r="V289" t="s">
        <v>104</v>
      </c>
      <c r="W289" t="s">
        <v>104</v>
      </c>
      <c r="X289" t="s">
        <v>104</v>
      </c>
      <c r="Y289" t="s">
        <v>104</v>
      </c>
      <c r="Z289" t="s">
        <v>104</v>
      </c>
      <c r="AA289" t="s">
        <v>104</v>
      </c>
      <c r="AB289" t="s">
        <v>104</v>
      </c>
      <c r="AC289" t="s">
        <v>104</v>
      </c>
    </row>
    <row r="290" spans="1:29" x14ac:dyDescent="0.45">
      <c r="A290">
        <f>MATCH(I290,'TABLE-VIEW'!$E$2:$E$92,0)</f>
        <v>69</v>
      </c>
      <c r="B290">
        <v>289</v>
      </c>
      <c r="C290" t="str">
        <f t="shared" si="16"/>
        <v>merge (c289:column {name:'LastReceiptDate',ordinal_position:'6',is_nullable:'YES',data_type:'datetime',char_max_length:'NULL',numeric_precision:'NULL',date_time_precision:'3'})</v>
      </c>
      <c r="D290" t="str">
        <f t="shared" si="17"/>
        <v>match (tv69:table_view {name:'ProductVendor'}),(c289:column {name:'LastReceiptDate'})</v>
      </c>
      <c r="E290" t="str">
        <f t="shared" si="18"/>
        <v>merge (c289)-[:PART_OF]-&gt;(tv69)</v>
      </c>
      <c r="F290" t="str">
        <f t="shared" si="19"/>
        <v>merge (tv69)-[:HAS_A]-&gt;(c289)</v>
      </c>
      <c r="G290" t="s">
        <v>0</v>
      </c>
      <c r="H290" t="s">
        <v>42</v>
      </c>
      <c r="I290" t="s">
        <v>76</v>
      </c>
      <c r="J290" t="s">
        <v>381</v>
      </c>
      <c r="K290">
        <v>6</v>
      </c>
      <c r="L290" t="s">
        <v>104</v>
      </c>
      <c r="M290" t="s">
        <v>118</v>
      </c>
      <c r="N290" t="s">
        <v>108</v>
      </c>
      <c r="O290" t="s">
        <v>104</v>
      </c>
      <c r="P290" t="s">
        <v>104</v>
      </c>
      <c r="Q290" t="s">
        <v>104</v>
      </c>
      <c r="R290" t="s">
        <v>104</v>
      </c>
      <c r="S290" t="s">
        <v>104</v>
      </c>
      <c r="T290">
        <v>3</v>
      </c>
      <c r="U290" t="s">
        <v>104</v>
      </c>
      <c r="V290" t="s">
        <v>104</v>
      </c>
      <c r="W290" t="s">
        <v>104</v>
      </c>
      <c r="X290" t="s">
        <v>104</v>
      </c>
      <c r="Y290" t="s">
        <v>104</v>
      </c>
      <c r="Z290" t="s">
        <v>104</v>
      </c>
      <c r="AA290" t="s">
        <v>104</v>
      </c>
      <c r="AB290" t="s">
        <v>104</v>
      </c>
      <c r="AC290" t="s">
        <v>104</v>
      </c>
    </row>
    <row r="291" spans="1:29" x14ac:dyDescent="0.45">
      <c r="A291">
        <f>MATCH(I291,'TABLE-VIEW'!$E$2:$E$92,0)</f>
        <v>77</v>
      </c>
      <c r="B291">
        <v>290</v>
      </c>
      <c r="C291" t="str">
        <f t="shared" si="16"/>
        <v>merge (c290:column {name:'LineTotal',ordinal_position:'7',is_nullable:'NO',data_type:'money',char_max_length:'NULL',numeric_precision:'19',date_time_precision:'NULL'})</v>
      </c>
      <c r="D291" t="str">
        <f t="shared" si="17"/>
        <v>match (tv77:table_view {name:'PurchaseOrderDetail'}),(c290:column {name:'LineTotal'})</v>
      </c>
      <c r="E291" t="str">
        <f t="shared" si="18"/>
        <v>merge (c290)-[:PART_OF]-&gt;(tv77)</v>
      </c>
      <c r="F291" t="str">
        <f t="shared" si="19"/>
        <v>merge (tv77)-[:HAS_A]-&gt;(c290)</v>
      </c>
      <c r="G291" t="s">
        <v>0</v>
      </c>
      <c r="H291" t="s">
        <v>42</v>
      </c>
      <c r="I291" t="s">
        <v>84</v>
      </c>
      <c r="J291" t="s">
        <v>401</v>
      </c>
      <c r="K291">
        <v>7</v>
      </c>
      <c r="L291" t="s">
        <v>104</v>
      </c>
      <c r="M291" t="s">
        <v>105</v>
      </c>
      <c r="N291" t="s">
        <v>110</v>
      </c>
      <c r="O291" t="s">
        <v>104</v>
      </c>
      <c r="P291" t="s">
        <v>104</v>
      </c>
      <c r="Q291">
        <v>19</v>
      </c>
      <c r="R291">
        <v>10</v>
      </c>
      <c r="S291">
        <v>4</v>
      </c>
      <c r="T291" t="s">
        <v>104</v>
      </c>
      <c r="U291" t="s">
        <v>104</v>
      </c>
      <c r="V291" t="s">
        <v>104</v>
      </c>
      <c r="W291" t="s">
        <v>104</v>
      </c>
      <c r="X291" t="s">
        <v>104</v>
      </c>
      <c r="Y291" t="s">
        <v>104</v>
      </c>
      <c r="Z291" t="s">
        <v>104</v>
      </c>
      <c r="AA291" t="s">
        <v>104</v>
      </c>
      <c r="AB291" t="s">
        <v>104</v>
      </c>
      <c r="AC291" t="s">
        <v>104</v>
      </c>
    </row>
    <row r="292" spans="1:29" x14ac:dyDescent="0.45">
      <c r="A292">
        <f>MATCH(I292,'TABLE-VIEW'!$E$2:$E$92,0)</f>
        <v>87</v>
      </c>
      <c r="B292">
        <v>291</v>
      </c>
      <c r="C292" t="str">
        <f t="shared" si="16"/>
        <v>merge (c291:column {name:'LineTotal',ordinal_position:'9',is_nullable:'NO',data_type:'numeric',char_max_length:'NULL',numeric_precision:'38',date_time_precision:'NULL'})</v>
      </c>
      <c r="D292" t="str">
        <f t="shared" si="17"/>
        <v>match (tv87:table_view {name:'SalesOrderDetail'}),(c291:column {name:'LineTotal'})</v>
      </c>
      <c r="E292" t="str">
        <f t="shared" si="18"/>
        <v>merge (c291)-[:PART_OF]-&gt;(tv87)</v>
      </c>
      <c r="F292" t="str">
        <f t="shared" si="19"/>
        <v>merge (tv87)-[:HAS_A]-&gt;(c291)</v>
      </c>
      <c r="G292" t="s">
        <v>0</v>
      </c>
      <c r="H292" t="s">
        <v>4</v>
      </c>
      <c r="I292" t="s">
        <v>94</v>
      </c>
      <c r="J292" t="s">
        <v>401</v>
      </c>
      <c r="K292">
        <v>9</v>
      </c>
      <c r="L292" t="s">
        <v>104</v>
      </c>
      <c r="M292" t="s">
        <v>105</v>
      </c>
      <c r="N292" t="s">
        <v>446</v>
      </c>
      <c r="O292" t="s">
        <v>104</v>
      </c>
      <c r="P292" t="s">
        <v>104</v>
      </c>
      <c r="Q292">
        <v>38</v>
      </c>
      <c r="R292">
        <v>10</v>
      </c>
      <c r="S292">
        <v>6</v>
      </c>
      <c r="T292" t="s">
        <v>104</v>
      </c>
      <c r="U292" t="s">
        <v>104</v>
      </c>
      <c r="V292" t="s">
        <v>104</v>
      </c>
      <c r="W292" t="s">
        <v>104</v>
      </c>
      <c r="X292" t="s">
        <v>104</v>
      </c>
      <c r="Y292" t="s">
        <v>104</v>
      </c>
      <c r="Z292" t="s">
        <v>104</v>
      </c>
      <c r="AA292" t="s">
        <v>104</v>
      </c>
      <c r="AB292" t="s">
        <v>104</v>
      </c>
      <c r="AC292" t="s">
        <v>104</v>
      </c>
    </row>
    <row r="293" spans="1:29" x14ac:dyDescent="0.45">
      <c r="A293">
        <f>MATCH(I293,'TABLE-VIEW'!$E$2:$E$92,0)</f>
        <v>21</v>
      </c>
      <c r="B293">
        <v>292</v>
      </c>
      <c r="C293" t="str">
        <f t="shared" si="16"/>
        <v>merge (c292:column {name:'ListPrice',ordinal_position:'10',is_nullable:'NO',data_type:'money',char_max_length:'NULL',numeric_precision:'19',date_time_precision:'NULL'})</v>
      </c>
      <c r="D293" t="str">
        <f t="shared" si="17"/>
        <v>match (tv21:table_view {name:'Product'}),(c292:column {name:'ListPrice'})</v>
      </c>
      <c r="E293" t="str">
        <f t="shared" si="18"/>
        <v>merge (c292)-[:PART_OF]-&gt;(tv21)</v>
      </c>
      <c r="F293" t="str">
        <f t="shared" si="19"/>
        <v>merge (tv21)-[:HAS_A]-&gt;(c292)</v>
      </c>
      <c r="G293" t="s">
        <v>0</v>
      </c>
      <c r="H293" t="s">
        <v>7</v>
      </c>
      <c r="I293" t="s">
        <v>26</v>
      </c>
      <c r="J293" t="s">
        <v>202</v>
      </c>
      <c r="K293">
        <v>10</v>
      </c>
      <c r="L293" t="s">
        <v>104</v>
      </c>
      <c r="M293" t="s">
        <v>105</v>
      </c>
      <c r="N293" t="s">
        <v>110</v>
      </c>
      <c r="O293" t="s">
        <v>104</v>
      </c>
      <c r="P293" t="s">
        <v>104</v>
      </c>
      <c r="Q293">
        <v>19</v>
      </c>
      <c r="R293">
        <v>10</v>
      </c>
      <c r="S293">
        <v>4</v>
      </c>
      <c r="T293" t="s">
        <v>104</v>
      </c>
      <c r="U293" t="s">
        <v>104</v>
      </c>
      <c r="V293" t="s">
        <v>104</v>
      </c>
      <c r="W293" t="s">
        <v>104</v>
      </c>
      <c r="X293" t="s">
        <v>104</v>
      </c>
      <c r="Y293" t="s">
        <v>104</v>
      </c>
      <c r="Z293" t="s">
        <v>104</v>
      </c>
      <c r="AA293" t="s">
        <v>104</v>
      </c>
      <c r="AB293" t="s">
        <v>104</v>
      </c>
      <c r="AC293" t="s">
        <v>104</v>
      </c>
    </row>
    <row r="294" spans="1:29" x14ac:dyDescent="0.45">
      <c r="A294">
        <f>MATCH(I294,'TABLE-VIEW'!$E$2:$E$92,0)</f>
        <v>50</v>
      </c>
      <c r="B294">
        <v>293</v>
      </c>
      <c r="C294" t="str">
        <f t="shared" si="16"/>
        <v>merge (c293:column {name:'ListPrice',ordinal_position:'4',is_nullable:'NO',data_type:'money',char_max_length:'NULL',numeric_precision:'19',date_time_precision:'NULL'})</v>
      </c>
      <c r="D294" t="str">
        <f t="shared" si="17"/>
        <v>match (tv50:table_view {name:'ProductListPriceHistory'}),(c293:column {name:'ListPrice'})</v>
      </c>
      <c r="E294" t="str">
        <f t="shared" si="18"/>
        <v>merge (c293)-[:PART_OF]-&gt;(tv50)</v>
      </c>
      <c r="F294" t="str">
        <f t="shared" si="19"/>
        <v>merge (tv50)-[:HAS_A]-&gt;(c293)</v>
      </c>
      <c r="G294" t="s">
        <v>0</v>
      </c>
      <c r="H294" t="s">
        <v>7</v>
      </c>
      <c r="I294" t="s">
        <v>57</v>
      </c>
      <c r="J294" t="s">
        <v>202</v>
      </c>
      <c r="K294">
        <v>4</v>
      </c>
      <c r="L294" t="s">
        <v>104</v>
      </c>
      <c r="M294" t="s">
        <v>105</v>
      </c>
      <c r="N294" t="s">
        <v>110</v>
      </c>
      <c r="O294" t="s">
        <v>104</v>
      </c>
      <c r="P294" t="s">
        <v>104</v>
      </c>
      <c r="Q294">
        <v>19</v>
      </c>
      <c r="R294">
        <v>10</v>
      </c>
      <c r="S294">
        <v>4</v>
      </c>
      <c r="T294" t="s">
        <v>104</v>
      </c>
      <c r="U294" t="s">
        <v>104</v>
      </c>
      <c r="V294" t="s">
        <v>104</v>
      </c>
      <c r="W294" t="s">
        <v>104</v>
      </c>
      <c r="X294" t="s">
        <v>104</v>
      </c>
      <c r="Y294" t="s">
        <v>104</v>
      </c>
      <c r="Z294" t="s">
        <v>104</v>
      </c>
      <c r="AA294" t="s">
        <v>104</v>
      </c>
      <c r="AB294" t="s">
        <v>104</v>
      </c>
      <c r="AC294" t="s">
        <v>104</v>
      </c>
    </row>
    <row r="295" spans="1:29" x14ac:dyDescent="0.45">
      <c r="A295">
        <f>MATCH(I295,'TABLE-VIEW'!$E$2:$E$92,0)</f>
        <v>6</v>
      </c>
      <c r="B295">
        <v>294</v>
      </c>
      <c r="C295" t="str">
        <f t="shared" si="16"/>
        <v>merge (c294:column {name:'LocationID',ordinal_position:'1',is_nullable:'NO',data_type:'smallint',char_max_length:'NULL',numeric_precision:'5',date_time_precision:'NULL'})</v>
      </c>
      <c r="D295" t="str">
        <f t="shared" si="17"/>
        <v>match (tv6:table_view {name:'Location'}),(c294:column {name:'LocationID'})</v>
      </c>
      <c r="E295" t="str">
        <f t="shared" si="18"/>
        <v>merge (c294)-[:PART_OF]-&gt;(tv6)</v>
      </c>
      <c r="F295" t="str">
        <f t="shared" si="19"/>
        <v>merge (tv6)-[:HAS_A]-&gt;(c294)</v>
      </c>
      <c r="G295" t="s">
        <v>0</v>
      </c>
      <c r="H295" t="s">
        <v>7</v>
      </c>
      <c r="I295" t="s">
        <v>10</v>
      </c>
      <c r="J295" t="s">
        <v>134</v>
      </c>
      <c r="K295">
        <v>1</v>
      </c>
      <c r="L295" t="s">
        <v>104</v>
      </c>
      <c r="M295" t="s">
        <v>105</v>
      </c>
      <c r="N295" t="s">
        <v>135</v>
      </c>
      <c r="O295" t="s">
        <v>104</v>
      </c>
      <c r="P295" t="s">
        <v>104</v>
      </c>
      <c r="Q295">
        <v>5</v>
      </c>
      <c r="R295">
        <v>10</v>
      </c>
      <c r="S295">
        <v>0</v>
      </c>
      <c r="T295" t="s">
        <v>104</v>
      </c>
      <c r="U295" t="s">
        <v>104</v>
      </c>
      <c r="V295" t="s">
        <v>104</v>
      </c>
      <c r="W295" t="s">
        <v>104</v>
      </c>
      <c r="X295" t="s">
        <v>104</v>
      </c>
      <c r="Y295" t="s">
        <v>104</v>
      </c>
      <c r="Z295" t="s">
        <v>104</v>
      </c>
      <c r="AA295" t="s">
        <v>104</v>
      </c>
      <c r="AB295" t="s">
        <v>104</v>
      </c>
      <c r="AC295" t="s">
        <v>104</v>
      </c>
    </row>
    <row r="296" spans="1:29" x14ac:dyDescent="0.45">
      <c r="A296">
        <f>MATCH(I296,'TABLE-VIEW'!$E$2:$E$92,0)</f>
        <v>28</v>
      </c>
      <c r="B296">
        <v>295</v>
      </c>
      <c r="C296" t="str">
        <f t="shared" si="16"/>
        <v>merge (c295:column {name:'LocationID',ordinal_position:'4',is_nullable:'YES',data_type:'int',char_max_length:'NULL',numeric_precision:'10',date_time_precision:'NULL'})</v>
      </c>
      <c r="D296" t="str">
        <f t="shared" si="17"/>
        <v>match (tv28:table_view {name:'vProductModelInstructions'}),(c295:column {name:'LocationID'})</v>
      </c>
      <c r="E296" t="str">
        <f t="shared" si="18"/>
        <v>merge (c295)-[:PART_OF]-&gt;(tv28)</v>
      </c>
      <c r="F296" t="str">
        <f t="shared" si="19"/>
        <v>merge (tv28)-[:HAS_A]-&gt;(c295)</v>
      </c>
      <c r="G296" t="s">
        <v>0</v>
      </c>
      <c r="H296" t="s">
        <v>7</v>
      </c>
      <c r="I296" t="s">
        <v>33</v>
      </c>
      <c r="J296" t="s">
        <v>134</v>
      </c>
      <c r="K296">
        <v>4</v>
      </c>
      <c r="L296" t="s">
        <v>104</v>
      </c>
      <c r="M296" t="s">
        <v>118</v>
      </c>
      <c r="N296" t="s">
        <v>106</v>
      </c>
      <c r="O296" t="s">
        <v>104</v>
      </c>
      <c r="P296" t="s">
        <v>104</v>
      </c>
      <c r="Q296">
        <v>10</v>
      </c>
      <c r="R296">
        <v>10</v>
      </c>
      <c r="S296">
        <v>0</v>
      </c>
      <c r="T296" t="s">
        <v>104</v>
      </c>
      <c r="U296" t="s">
        <v>104</v>
      </c>
      <c r="V296" t="s">
        <v>104</v>
      </c>
      <c r="W296" t="s">
        <v>104</v>
      </c>
      <c r="X296" t="s">
        <v>104</v>
      </c>
      <c r="Y296" t="s">
        <v>104</v>
      </c>
      <c r="Z296" t="s">
        <v>104</v>
      </c>
      <c r="AA296" t="s">
        <v>104</v>
      </c>
      <c r="AB296" t="s">
        <v>104</v>
      </c>
      <c r="AC296" t="s">
        <v>104</v>
      </c>
    </row>
    <row r="297" spans="1:29" x14ac:dyDescent="0.45">
      <c r="A297">
        <f>MATCH(I297,'TABLE-VIEW'!$E$2:$E$92,0)</f>
        <v>47</v>
      </c>
      <c r="B297">
        <v>296</v>
      </c>
      <c r="C297" t="str">
        <f t="shared" si="16"/>
        <v>merge (c296:column {name:'LocationID',ordinal_position:'2',is_nullable:'NO',data_type:'smallint',char_max_length:'NULL',numeric_precision:'5',date_time_precision:'NULL'})</v>
      </c>
      <c r="D297" t="str">
        <f t="shared" si="17"/>
        <v>match (tv47:table_view {name:'ProductInventory'}),(c296:column {name:'LocationID'})</v>
      </c>
      <c r="E297" t="str">
        <f t="shared" si="18"/>
        <v>merge (c296)-[:PART_OF]-&gt;(tv47)</v>
      </c>
      <c r="F297" t="str">
        <f t="shared" si="19"/>
        <v>merge (tv47)-[:HAS_A]-&gt;(c296)</v>
      </c>
      <c r="G297" t="s">
        <v>0</v>
      </c>
      <c r="H297" t="s">
        <v>7</v>
      </c>
      <c r="I297" t="s">
        <v>54</v>
      </c>
      <c r="J297" t="s">
        <v>134</v>
      </c>
      <c r="K297">
        <v>2</v>
      </c>
      <c r="L297" t="s">
        <v>104</v>
      </c>
      <c r="M297" t="s">
        <v>105</v>
      </c>
      <c r="N297" t="s">
        <v>135</v>
      </c>
      <c r="O297" t="s">
        <v>104</v>
      </c>
      <c r="P297" t="s">
        <v>104</v>
      </c>
      <c r="Q297">
        <v>5</v>
      </c>
      <c r="R297">
        <v>10</v>
      </c>
      <c r="S297">
        <v>0</v>
      </c>
      <c r="T297" t="s">
        <v>104</v>
      </c>
      <c r="U297" t="s">
        <v>104</v>
      </c>
      <c r="V297" t="s">
        <v>104</v>
      </c>
      <c r="W297" t="s">
        <v>104</v>
      </c>
      <c r="X297" t="s">
        <v>104</v>
      </c>
      <c r="Y297" t="s">
        <v>104</v>
      </c>
      <c r="Z297" t="s">
        <v>104</v>
      </c>
      <c r="AA297" t="s">
        <v>104</v>
      </c>
      <c r="AB297" t="s">
        <v>104</v>
      </c>
      <c r="AC297" t="s">
        <v>104</v>
      </c>
    </row>
    <row r="298" spans="1:29" x14ac:dyDescent="0.45">
      <c r="A298">
        <f>MATCH(I298,'TABLE-VIEW'!$E$2:$E$92,0)</f>
        <v>80</v>
      </c>
      <c r="B298">
        <v>297</v>
      </c>
      <c r="C298" t="str">
        <f t="shared" si="16"/>
        <v>merge (c297:column {name:'LocationID',ordinal_position:'4',is_nullable:'NO',data_type:'smallint',char_max_length:'NULL',numeric_precision:'5',date_time_precision:'NULL'})</v>
      </c>
      <c r="D298" t="str">
        <f t="shared" si="17"/>
        <v>match (tv80:table_view {name:'WorkOrderRouting'}),(c297:column {name:'LocationID'})</v>
      </c>
      <c r="E298" t="str">
        <f t="shared" si="18"/>
        <v>merge (c297)-[:PART_OF]-&gt;(tv80)</v>
      </c>
      <c r="F298" t="str">
        <f t="shared" si="19"/>
        <v>merge (tv80)-[:HAS_A]-&gt;(c297)</v>
      </c>
      <c r="G298" t="s">
        <v>0</v>
      </c>
      <c r="H298" t="s">
        <v>7</v>
      </c>
      <c r="I298" t="s">
        <v>87</v>
      </c>
      <c r="J298" t="s">
        <v>134</v>
      </c>
      <c r="K298">
        <v>4</v>
      </c>
      <c r="L298" t="s">
        <v>104</v>
      </c>
      <c r="M298" t="s">
        <v>105</v>
      </c>
      <c r="N298" t="s">
        <v>135</v>
      </c>
      <c r="O298" t="s">
        <v>104</v>
      </c>
      <c r="P298" t="s">
        <v>104</v>
      </c>
      <c r="Q298">
        <v>5</v>
      </c>
      <c r="R298">
        <v>10</v>
      </c>
      <c r="S298">
        <v>0</v>
      </c>
      <c r="T298" t="s">
        <v>104</v>
      </c>
      <c r="U298" t="s">
        <v>104</v>
      </c>
      <c r="V298" t="s">
        <v>104</v>
      </c>
      <c r="W298" t="s">
        <v>104</v>
      </c>
      <c r="X298" t="s">
        <v>104</v>
      </c>
      <c r="Y298" t="s">
        <v>104</v>
      </c>
      <c r="Z298" t="s">
        <v>104</v>
      </c>
      <c r="AA298" t="s">
        <v>104</v>
      </c>
      <c r="AB298" t="s">
        <v>104</v>
      </c>
      <c r="AC298" t="s">
        <v>104</v>
      </c>
    </row>
    <row r="299" spans="1:29" x14ac:dyDescent="0.45">
      <c r="A299">
        <f>MATCH(I299,'TABLE-VIEW'!$E$2:$E$92,0)</f>
        <v>89</v>
      </c>
      <c r="B299">
        <v>298</v>
      </c>
      <c r="C299" t="str">
        <f t="shared" si="16"/>
        <v>merge (c298:column {name:'LoginID',ordinal_position:'3',is_nullable:'NO',data_type:'nvarchar',char_max_length:'256',numeric_precision:'NULL',date_time_precision:'NULL'})</v>
      </c>
      <c r="D299" t="str">
        <f t="shared" si="17"/>
        <v>match (tv89:table_view {name:'Employee'}),(c298:column {name:'LoginID'})</v>
      </c>
      <c r="E299" t="str">
        <f t="shared" si="18"/>
        <v>merge (c298)-[:PART_OF]-&gt;(tv89)</v>
      </c>
      <c r="F299" t="str">
        <f t="shared" si="19"/>
        <v>merge (tv89)-[:HAS_A]-&gt;(c298)</v>
      </c>
      <c r="G299" t="s">
        <v>0</v>
      </c>
      <c r="H299" t="s">
        <v>1</v>
      </c>
      <c r="I299" t="s">
        <v>96</v>
      </c>
      <c r="J299" t="s">
        <v>449</v>
      </c>
      <c r="K299">
        <v>3</v>
      </c>
      <c r="L299" t="s">
        <v>104</v>
      </c>
      <c r="M299" t="s">
        <v>105</v>
      </c>
      <c r="N299" t="s">
        <v>137</v>
      </c>
      <c r="O299">
        <v>256</v>
      </c>
      <c r="P299">
        <v>512</v>
      </c>
      <c r="Q299" t="s">
        <v>104</v>
      </c>
      <c r="R299" t="s">
        <v>104</v>
      </c>
      <c r="S299" t="s">
        <v>104</v>
      </c>
      <c r="T299" t="s">
        <v>104</v>
      </c>
      <c r="U299" t="s">
        <v>104</v>
      </c>
      <c r="V299" t="s">
        <v>104</v>
      </c>
      <c r="W299" t="s">
        <v>138</v>
      </c>
      <c r="X299" t="s">
        <v>104</v>
      </c>
      <c r="Y299" t="s">
        <v>104</v>
      </c>
      <c r="Z299" t="s">
        <v>139</v>
      </c>
      <c r="AA299" t="s">
        <v>104</v>
      </c>
      <c r="AB299" t="s">
        <v>104</v>
      </c>
      <c r="AC299" t="s">
        <v>104</v>
      </c>
    </row>
    <row r="300" spans="1:29" x14ac:dyDescent="0.45">
      <c r="A300">
        <f>MATCH(I300,'TABLE-VIEW'!$E$2:$E$92,0)</f>
        <v>28</v>
      </c>
      <c r="B300">
        <v>299</v>
      </c>
      <c r="C300" t="str">
        <f t="shared" si="16"/>
        <v>merge (c299:column {name:'LotSize',ordinal_position:'8',is_nullable:'YES',data_type:'int',char_max_length:'NULL',numeric_precision:'10',date_time_precision:'NULL'})</v>
      </c>
      <c r="D300" t="str">
        <f t="shared" si="17"/>
        <v>match (tv28:table_view {name:'vProductModelInstructions'}),(c299:column {name:'LotSize'})</v>
      </c>
      <c r="E300" t="str">
        <f t="shared" si="18"/>
        <v>merge (c299)-[:PART_OF]-&gt;(tv28)</v>
      </c>
      <c r="F300" t="str">
        <f t="shared" si="19"/>
        <v>merge (tv28)-[:HAS_A]-&gt;(c299)</v>
      </c>
      <c r="G300" t="s">
        <v>0</v>
      </c>
      <c r="H300" t="s">
        <v>7</v>
      </c>
      <c r="I300" t="s">
        <v>33</v>
      </c>
      <c r="J300" t="s">
        <v>287</v>
      </c>
      <c r="K300">
        <v>8</v>
      </c>
      <c r="L300" t="s">
        <v>104</v>
      </c>
      <c r="M300" t="s">
        <v>118</v>
      </c>
      <c r="N300" t="s">
        <v>106</v>
      </c>
      <c r="O300" t="s">
        <v>104</v>
      </c>
      <c r="P300" t="s">
        <v>104</v>
      </c>
      <c r="Q300">
        <v>10</v>
      </c>
      <c r="R300">
        <v>10</v>
      </c>
      <c r="S300">
        <v>0</v>
      </c>
      <c r="T300" t="s">
        <v>104</v>
      </c>
      <c r="U300" t="s">
        <v>104</v>
      </c>
      <c r="V300" t="s">
        <v>104</v>
      </c>
      <c r="W300" t="s">
        <v>104</v>
      </c>
      <c r="X300" t="s">
        <v>104</v>
      </c>
      <c r="Y300" t="s">
        <v>104</v>
      </c>
      <c r="Z300" t="s">
        <v>104</v>
      </c>
      <c r="AA300" t="s">
        <v>104</v>
      </c>
      <c r="AB300" t="s">
        <v>104</v>
      </c>
      <c r="AC300" t="s">
        <v>104</v>
      </c>
    </row>
    <row r="301" spans="1:29" x14ac:dyDescent="0.45">
      <c r="A301">
        <f>MATCH(I301,'TABLE-VIEW'!$E$2:$E$92,0)</f>
        <v>28</v>
      </c>
      <c r="B301">
        <v>300</v>
      </c>
      <c r="C301" t="str">
        <f t="shared" si="16"/>
        <v>merge (c300:column {name:'MachineHours',ordinal_position:'6',is_nullable:'YES',data_type:'decimal',char_max_length:'NULL',numeric_precision:'9',date_time_precision:'NULL'})</v>
      </c>
      <c r="D301" t="str">
        <f t="shared" si="17"/>
        <v>match (tv28:table_view {name:'vProductModelInstructions'}),(c300:column {name:'MachineHours'})</v>
      </c>
      <c r="E301" t="str">
        <f t="shared" si="18"/>
        <v>merge (c300)-[:PART_OF]-&gt;(tv28)</v>
      </c>
      <c r="F301" t="str">
        <f t="shared" si="19"/>
        <v>merge (tv28)-[:HAS_A]-&gt;(c300)</v>
      </c>
      <c r="G301" t="s">
        <v>0</v>
      </c>
      <c r="H301" t="s">
        <v>7</v>
      </c>
      <c r="I301" t="s">
        <v>33</v>
      </c>
      <c r="J301" t="s">
        <v>285</v>
      </c>
      <c r="K301">
        <v>6</v>
      </c>
      <c r="L301" t="s">
        <v>104</v>
      </c>
      <c r="M301" t="s">
        <v>118</v>
      </c>
      <c r="N301" t="s">
        <v>142</v>
      </c>
      <c r="O301" t="s">
        <v>104</v>
      </c>
      <c r="P301" t="s">
        <v>104</v>
      </c>
      <c r="Q301">
        <v>9</v>
      </c>
      <c r="R301">
        <v>10</v>
      </c>
      <c r="S301">
        <v>4</v>
      </c>
      <c r="T301" t="s">
        <v>104</v>
      </c>
      <c r="U301" t="s">
        <v>104</v>
      </c>
      <c r="V301" t="s">
        <v>104</v>
      </c>
      <c r="W301" t="s">
        <v>104</v>
      </c>
      <c r="X301" t="s">
        <v>104</v>
      </c>
      <c r="Y301" t="s">
        <v>104</v>
      </c>
      <c r="Z301" t="s">
        <v>104</v>
      </c>
      <c r="AA301" t="s">
        <v>104</v>
      </c>
      <c r="AB301" t="s">
        <v>104</v>
      </c>
      <c r="AC301" t="s">
        <v>104</v>
      </c>
    </row>
    <row r="302" spans="1:29" x14ac:dyDescent="0.45">
      <c r="A302">
        <f>MATCH(I302,'TABLE-VIEW'!$E$2:$E$92,0)</f>
        <v>27</v>
      </c>
      <c r="B302">
        <v>301</v>
      </c>
      <c r="C302" t="str">
        <f t="shared" si="16"/>
        <v>merge (c301:column {name:'MaintenanceDescription',ordinal_position:'10',is_nullable:'YES',data_type:'nvarchar',char_max_length:'256',numeric_precision:'NULL',date_time_precision:'NULL'})</v>
      </c>
      <c r="D302" t="str">
        <f t="shared" si="17"/>
        <v>match (tv27:table_view {name:'vProductModelCatalogDescription'}),(c301:column {name:'MaintenanceDescription'})</v>
      </c>
      <c r="E302" t="str">
        <f t="shared" si="18"/>
        <v>merge (c301)-[:PART_OF]-&gt;(tv27)</v>
      </c>
      <c r="F302" t="str">
        <f t="shared" si="19"/>
        <v>merge (tv27)-[:HAS_A]-&gt;(c301)</v>
      </c>
      <c r="G302" t="s">
        <v>0</v>
      </c>
      <c r="H302" t="s">
        <v>7</v>
      </c>
      <c r="I302" t="s">
        <v>32</v>
      </c>
      <c r="J302" t="s">
        <v>272</v>
      </c>
      <c r="K302">
        <v>10</v>
      </c>
      <c r="L302" t="s">
        <v>104</v>
      </c>
      <c r="M302" t="s">
        <v>118</v>
      </c>
      <c r="N302" t="s">
        <v>137</v>
      </c>
      <c r="O302">
        <v>256</v>
      </c>
      <c r="P302">
        <v>512</v>
      </c>
      <c r="Q302" t="s">
        <v>104</v>
      </c>
      <c r="R302" t="s">
        <v>104</v>
      </c>
      <c r="S302" t="s">
        <v>104</v>
      </c>
      <c r="T302" t="s">
        <v>104</v>
      </c>
      <c r="U302" t="s">
        <v>104</v>
      </c>
      <c r="V302" t="s">
        <v>104</v>
      </c>
      <c r="W302" t="s">
        <v>138</v>
      </c>
      <c r="X302" t="s">
        <v>104</v>
      </c>
      <c r="Y302" t="s">
        <v>104</v>
      </c>
      <c r="Z302" t="s">
        <v>139</v>
      </c>
      <c r="AA302" t="s">
        <v>104</v>
      </c>
      <c r="AB302" t="s">
        <v>104</v>
      </c>
      <c r="AC302" t="s">
        <v>104</v>
      </c>
    </row>
    <row r="303" spans="1:29" x14ac:dyDescent="0.45">
      <c r="A303">
        <f>MATCH(I303,'TABLE-VIEW'!$E$2:$E$92,0)</f>
        <v>21</v>
      </c>
      <c r="B303">
        <v>302</v>
      </c>
      <c r="C303" t="str">
        <f t="shared" si="16"/>
        <v>merge (c302:column {name:'MakeFlag',ordinal_position:'4',is_nullable:'NO',data_type:'bit',char_max_length:'NULL',numeric_precision:'NULL',date_time_precision:'NULL'})</v>
      </c>
      <c r="D303" t="str">
        <f t="shared" si="17"/>
        <v>match (tv21:table_view {name:'Product'}),(c302:column {name:'MakeFlag'})</v>
      </c>
      <c r="E303" t="str">
        <f t="shared" si="18"/>
        <v>merge (c302)-[:PART_OF]-&gt;(tv21)</v>
      </c>
      <c r="F303" t="str">
        <f t="shared" si="19"/>
        <v>merge (tv21)-[:HAS_A]-&gt;(c302)</v>
      </c>
      <c r="G303" t="s">
        <v>0</v>
      </c>
      <c r="H303" t="s">
        <v>7</v>
      </c>
      <c r="I303" t="s">
        <v>26</v>
      </c>
      <c r="J303" t="s">
        <v>194</v>
      </c>
      <c r="K303">
        <v>4</v>
      </c>
      <c r="L303" t="s">
        <v>195</v>
      </c>
      <c r="M303" t="s">
        <v>105</v>
      </c>
      <c r="N303" t="s">
        <v>152</v>
      </c>
      <c r="O303" t="s">
        <v>104</v>
      </c>
      <c r="P303" t="s">
        <v>104</v>
      </c>
      <c r="Q303" t="s">
        <v>104</v>
      </c>
      <c r="R303" t="s">
        <v>104</v>
      </c>
      <c r="S303" t="s">
        <v>104</v>
      </c>
      <c r="T303" t="s">
        <v>104</v>
      </c>
      <c r="U303" t="s">
        <v>104</v>
      </c>
      <c r="V303" t="s">
        <v>104</v>
      </c>
      <c r="W303" t="s">
        <v>104</v>
      </c>
      <c r="X303" t="s">
        <v>104</v>
      </c>
      <c r="Y303" t="s">
        <v>104</v>
      </c>
      <c r="Z303" t="s">
        <v>104</v>
      </c>
      <c r="AA303" t="s">
        <v>0</v>
      </c>
      <c r="AB303" t="s">
        <v>52</v>
      </c>
      <c r="AC303" t="s">
        <v>196</v>
      </c>
    </row>
    <row r="304" spans="1:29" x14ac:dyDescent="0.45">
      <c r="A304">
        <f>MATCH(I304,'TABLE-VIEW'!$E$2:$E$92,0)</f>
        <v>27</v>
      </c>
      <c r="B304">
        <v>303</v>
      </c>
      <c r="C304" t="str">
        <f t="shared" si="16"/>
        <v>merge (c303:column {name:'Manufacturer',ordinal_position:'4',is_nullable:'YES',data_type:'nvarchar',char_max_length:'-1',numeric_precision:'NULL',date_time_precision:'NULL'})</v>
      </c>
      <c r="D304" t="str">
        <f t="shared" si="17"/>
        <v>match (tv27:table_view {name:'vProductModelCatalogDescription'}),(c303:column {name:'Manufacturer'})</v>
      </c>
      <c r="E304" t="str">
        <f t="shared" si="18"/>
        <v>merge (c303)-[:PART_OF]-&gt;(tv27)</v>
      </c>
      <c r="F304" t="str">
        <f t="shared" si="19"/>
        <v>merge (tv27)-[:HAS_A]-&gt;(c303)</v>
      </c>
      <c r="G304" t="s">
        <v>0</v>
      </c>
      <c r="H304" t="s">
        <v>7</v>
      </c>
      <c r="I304" t="s">
        <v>32</v>
      </c>
      <c r="J304" t="s">
        <v>266</v>
      </c>
      <c r="K304">
        <v>4</v>
      </c>
      <c r="L304" t="s">
        <v>104</v>
      </c>
      <c r="M304" t="s">
        <v>118</v>
      </c>
      <c r="N304" t="s">
        <v>137</v>
      </c>
      <c r="O304">
        <v>-1</v>
      </c>
      <c r="P304">
        <v>-1</v>
      </c>
      <c r="Q304" t="s">
        <v>104</v>
      </c>
      <c r="R304" t="s">
        <v>104</v>
      </c>
      <c r="S304" t="s">
        <v>104</v>
      </c>
      <c r="T304" t="s">
        <v>104</v>
      </c>
      <c r="U304" t="s">
        <v>104</v>
      </c>
      <c r="V304" t="s">
        <v>104</v>
      </c>
      <c r="W304" t="s">
        <v>138</v>
      </c>
      <c r="X304" t="s">
        <v>104</v>
      </c>
      <c r="Y304" t="s">
        <v>104</v>
      </c>
      <c r="Z304" t="s">
        <v>139</v>
      </c>
      <c r="AA304" t="s">
        <v>104</v>
      </c>
      <c r="AB304" t="s">
        <v>104</v>
      </c>
      <c r="AC304" t="s">
        <v>104</v>
      </c>
    </row>
    <row r="305" spans="1:29" x14ac:dyDescent="0.45">
      <c r="A305">
        <f>MATCH(I305,'TABLE-VIEW'!$E$2:$E$92,0)</f>
        <v>22</v>
      </c>
      <c r="B305">
        <v>304</v>
      </c>
      <c r="C305" t="str">
        <f t="shared" si="16"/>
        <v>merge (c304:column {name:'MaritalStatus',ordinal_position:'5',is_nullable:'YES',data_type:'nvarchar',char_max_length:'1',numeric_precision:'NULL',date_time_precision:'NULL'})</v>
      </c>
      <c r="D305" t="str">
        <f t="shared" si="17"/>
        <v>match (tv22:table_view {name:'vPersonDemographics'}),(c304:column {name:'MaritalStatus'})</v>
      </c>
      <c r="E305" t="str">
        <f t="shared" si="18"/>
        <v>merge (c304)-[:PART_OF]-&gt;(tv22)</v>
      </c>
      <c r="F305" t="str">
        <f t="shared" si="19"/>
        <v>merge (tv22)-[:HAS_A]-&gt;(c304)</v>
      </c>
      <c r="G305" t="s">
        <v>0</v>
      </c>
      <c r="H305" t="s">
        <v>4</v>
      </c>
      <c r="I305" t="s">
        <v>27</v>
      </c>
      <c r="J305" t="s">
        <v>219</v>
      </c>
      <c r="K305">
        <v>5</v>
      </c>
      <c r="L305" t="s">
        <v>104</v>
      </c>
      <c r="M305" t="s">
        <v>118</v>
      </c>
      <c r="N305" t="s">
        <v>137</v>
      </c>
      <c r="O305">
        <v>1</v>
      </c>
      <c r="P305">
        <v>2</v>
      </c>
      <c r="Q305" t="s">
        <v>104</v>
      </c>
      <c r="R305" t="s">
        <v>104</v>
      </c>
      <c r="S305" t="s">
        <v>104</v>
      </c>
      <c r="T305" t="s">
        <v>104</v>
      </c>
      <c r="U305" t="s">
        <v>104</v>
      </c>
      <c r="V305" t="s">
        <v>104</v>
      </c>
      <c r="W305" t="s">
        <v>138</v>
      </c>
      <c r="X305" t="s">
        <v>104</v>
      </c>
      <c r="Y305" t="s">
        <v>104</v>
      </c>
      <c r="Z305" t="s">
        <v>139</v>
      </c>
      <c r="AA305" t="s">
        <v>104</v>
      </c>
      <c r="AB305" t="s">
        <v>104</v>
      </c>
      <c r="AC305" t="s">
        <v>104</v>
      </c>
    </row>
    <row r="306" spans="1:29" x14ac:dyDescent="0.45">
      <c r="A306">
        <f>MATCH(I306,'TABLE-VIEW'!$E$2:$E$92,0)</f>
        <v>89</v>
      </c>
      <c r="B306">
        <v>305</v>
      </c>
      <c r="C306" t="str">
        <f t="shared" si="16"/>
        <v>merge (c305:column {name:'MaritalStatus',ordinal_position:'8',is_nullable:'NO',data_type:'nchar',char_max_length:'1',numeric_precision:'NULL',date_time_precision:'NULL'})</v>
      </c>
      <c r="D306" t="str">
        <f t="shared" si="17"/>
        <v>match (tv89:table_view {name:'Employee'}),(c305:column {name:'MaritalStatus'})</v>
      </c>
      <c r="E306" t="str">
        <f t="shared" si="18"/>
        <v>merge (c305)-[:PART_OF]-&gt;(tv89)</v>
      </c>
      <c r="F306" t="str">
        <f t="shared" si="19"/>
        <v>merge (tv89)-[:HAS_A]-&gt;(c305)</v>
      </c>
      <c r="G306" t="s">
        <v>0</v>
      </c>
      <c r="H306" t="s">
        <v>1</v>
      </c>
      <c r="I306" t="s">
        <v>96</v>
      </c>
      <c r="J306" t="s">
        <v>219</v>
      </c>
      <c r="K306">
        <v>8</v>
      </c>
      <c r="L306" t="s">
        <v>104</v>
      </c>
      <c r="M306" t="s">
        <v>105</v>
      </c>
      <c r="N306" t="s">
        <v>149</v>
      </c>
      <c r="O306">
        <v>1</v>
      </c>
      <c r="P306">
        <v>2</v>
      </c>
      <c r="Q306" t="s">
        <v>104</v>
      </c>
      <c r="R306" t="s">
        <v>104</v>
      </c>
      <c r="S306" t="s">
        <v>104</v>
      </c>
      <c r="T306" t="s">
        <v>104</v>
      </c>
      <c r="U306" t="s">
        <v>104</v>
      </c>
      <c r="V306" t="s">
        <v>104</v>
      </c>
      <c r="W306" t="s">
        <v>138</v>
      </c>
      <c r="X306" t="s">
        <v>104</v>
      </c>
      <c r="Y306" t="s">
        <v>104</v>
      </c>
      <c r="Z306" t="s">
        <v>139</v>
      </c>
      <c r="AA306" t="s">
        <v>104</v>
      </c>
      <c r="AB306" t="s">
        <v>104</v>
      </c>
      <c r="AC306" t="s">
        <v>104</v>
      </c>
    </row>
    <row r="307" spans="1:29" x14ac:dyDescent="0.45">
      <c r="A307">
        <f>MATCH(I307,'TABLE-VIEW'!$E$2:$E$92,0)</f>
        <v>27</v>
      </c>
      <c r="B307">
        <v>306</v>
      </c>
      <c r="C307" t="str">
        <f t="shared" si="16"/>
        <v>merge (c306:column {name:'Material',ordinal_position:'19',is_nullable:'YES',data_type:'nvarchar',char_max_length:'256',numeric_precision:'NULL',date_time_precision:'NULL'})</v>
      </c>
      <c r="D307" t="str">
        <f t="shared" si="17"/>
        <v>match (tv27:table_view {name:'vProductModelCatalogDescription'}),(c306:column {name:'Material'})</v>
      </c>
      <c r="E307" t="str">
        <f t="shared" si="18"/>
        <v>merge (c306)-[:PART_OF]-&gt;(tv27)</v>
      </c>
      <c r="F307" t="str">
        <f t="shared" si="19"/>
        <v>merge (tv27)-[:HAS_A]-&gt;(c306)</v>
      </c>
      <c r="G307" t="s">
        <v>0</v>
      </c>
      <c r="H307" t="s">
        <v>7</v>
      </c>
      <c r="I307" t="s">
        <v>32</v>
      </c>
      <c r="J307" t="s">
        <v>281</v>
      </c>
      <c r="K307">
        <v>19</v>
      </c>
      <c r="L307" t="s">
        <v>104</v>
      </c>
      <c r="M307" t="s">
        <v>118</v>
      </c>
      <c r="N307" t="s">
        <v>137</v>
      </c>
      <c r="O307">
        <v>256</v>
      </c>
      <c r="P307">
        <v>512</v>
      </c>
      <c r="Q307" t="s">
        <v>104</v>
      </c>
      <c r="R307" t="s">
        <v>104</v>
      </c>
      <c r="S307" t="s">
        <v>104</v>
      </c>
      <c r="T307" t="s">
        <v>104</v>
      </c>
      <c r="U307" t="s">
        <v>104</v>
      </c>
      <c r="V307" t="s">
        <v>104</v>
      </c>
      <c r="W307" t="s">
        <v>138</v>
      </c>
      <c r="X307" t="s">
        <v>104</v>
      </c>
      <c r="Y307" t="s">
        <v>104</v>
      </c>
      <c r="Z307" t="s">
        <v>139</v>
      </c>
      <c r="AA307" t="s">
        <v>104</v>
      </c>
      <c r="AB307" t="s">
        <v>104</v>
      </c>
      <c r="AC307" t="s">
        <v>104</v>
      </c>
    </row>
    <row r="308" spans="1:29" x14ac:dyDescent="0.45">
      <c r="A308">
        <f>MATCH(I308,'TABLE-VIEW'!$E$2:$E$92,0)</f>
        <v>69</v>
      </c>
      <c r="B308">
        <v>307</v>
      </c>
      <c r="C308" t="str">
        <f t="shared" si="16"/>
        <v>merge (c307:column {name:'MaxOrderQty',ordinal_position:'8',is_nullable:'NO',data_type:'int',char_max_length:'NULL',numeric_precision:'10',date_time_precision:'NULL'})</v>
      </c>
      <c r="D308" t="str">
        <f t="shared" si="17"/>
        <v>match (tv69:table_view {name:'ProductVendor'}),(c307:column {name:'MaxOrderQty'})</v>
      </c>
      <c r="E308" t="str">
        <f t="shared" si="18"/>
        <v>merge (c307)-[:PART_OF]-&gt;(tv69)</v>
      </c>
      <c r="F308" t="str">
        <f t="shared" si="19"/>
        <v>merge (tv69)-[:HAS_A]-&gt;(c307)</v>
      </c>
      <c r="G308" t="s">
        <v>0</v>
      </c>
      <c r="H308" t="s">
        <v>42</v>
      </c>
      <c r="I308" t="s">
        <v>76</v>
      </c>
      <c r="J308" t="s">
        <v>383</v>
      </c>
      <c r="K308">
        <v>8</v>
      </c>
      <c r="L308" t="s">
        <v>104</v>
      </c>
      <c r="M308" t="s">
        <v>105</v>
      </c>
      <c r="N308" t="s">
        <v>106</v>
      </c>
      <c r="O308" t="s">
        <v>104</v>
      </c>
      <c r="P308" t="s">
        <v>104</v>
      </c>
      <c r="Q308">
        <v>10</v>
      </c>
      <c r="R308">
        <v>10</v>
      </c>
      <c r="S308">
        <v>0</v>
      </c>
      <c r="T308" t="s">
        <v>104</v>
      </c>
      <c r="U308" t="s">
        <v>104</v>
      </c>
      <c r="V308" t="s">
        <v>104</v>
      </c>
      <c r="W308" t="s">
        <v>104</v>
      </c>
      <c r="X308" t="s">
        <v>104</v>
      </c>
      <c r="Y308" t="s">
        <v>104</v>
      </c>
      <c r="Z308" t="s">
        <v>104</v>
      </c>
      <c r="AA308" t="s">
        <v>104</v>
      </c>
      <c r="AB308" t="s">
        <v>104</v>
      </c>
      <c r="AC308" t="s">
        <v>104</v>
      </c>
    </row>
    <row r="309" spans="1:29" x14ac:dyDescent="0.45">
      <c r="A309">
        <f>MATCH(I309,'TABLE-VIEW'!$E$2:$E$92,0)</f>
        <v>48</v>
      </c>
      <c r="B309">
        <v>308</v>
      </c>
      <c r="C309" t="str">
        <f t="shared" si="16"/>
        <v>merge (c308:column {name:'MaxQty',ordinal_position:'9',is_nullable:'YES',data_type:'int',char_max_length:'NULL',numeric_precision:'10',date_time_precision:'NULL'})</v>
      </c>
      <c r="D309" t="str">
        <f t="shared" si="17"/>
        <v>match (tv48:table_view {name:'SpecialOffer'}),(c308:column {name:'MaxQty'})</v>
      </c>
      <c r="E309" t="str">
        <f t="shared" si="18"/>
        <v>merge (c308)-[:PART_OF]-&gt;(tv48)</v>
      </c>
      <c r="F309" t="str">
        <f t="shared" si="19"/>
        <v>merge (tv48)-[:HAS_A]-&gt;(c308)</v>
      </c>
      <c r="G309" t="s">
        <v>0</v>
      </c>
      <c r="H309" t="s">
        <v>4</v>
      </c>
      <c r="I309" t="s">
        <v>55</v>
      </c>
      <c r="J309" t="s">
        <v>336</v>
      </c>
      <c r="K309">
        <v>9</v>
      </c>
      <c r="L309" t="s">
        <v>104</v>
      </c>
      <c r="M309" t="s">
        <v>118</v>
      </c>
      <c r="N309" t="s">
        <v>106</v>
      </c>
      <c r="O309" t="s">
        <v>104</v>
      </c>
      <c r="P309" t="s">
        <v>104</v>
      </c>
      <c r="Q309">
        <v>10</v>
      </c>
      <c r="R309">
        <v>10</v>
      </c>
      <c r="S309">
        <v>0</v>
      </c>
      <c r="T309" t="s">
        <v>104</v>
      </c>
      <c r="U309" t="s">
        <v>104</v>
      </c>
      <c r="V309" t="s">
        <v>104</v>
      </c>
      <c r="W309" t="s">
        <v>104</v>
      </c>
      <c r="X309" t="s">
        <v>104</v>
      </c>
      <c r="Y309" t="s">
        <v>104</v>
      </c>
      <c r="Z309" t="s">
        <v>104</v>
      </c>
      <c r="AA309" t="s">
        <v>104</v>
      </c>
      <c r="AB309" t="s">
        <v>104</v>
      </c>
      <c r="AC309" t="s">
        <v>104</v>
      </c>
    </row>
    <row r="310" spans="1:29" x14ac:dyDescent="0.45">
      <c r="A310">
        <f>MATCH(I310,'TABLE-VIEW'!$E$2:$E$92,0)</f>
        <v>9</v>
      </c>
      <c r="B310">
        <v>309</v>
      </c>
      <c r="C310" t="str">
        <f t="shared" si="16"/>
        <v>merge (c309:column {name:'MiddleName',ordinal_position:'6',is_nullable:'YES',data_type:'nvarchar',char_max_length:'50',numeric_precision:'NULL',date_time_precision:'NULL'})</v>
      </c>
      <c r="D310" t="str">
        <f t="shared" si="17"/>
        <v>match (tv9:table_view {name:'Person'}),(c309:column {name:'MiddleName'})</v>
      </c>
      <c r="E310" t="str">
        <f t="shared" si="18"/>
        <v>merge (c309)-[:PART_OF]-&gt;(tv9)</v>
      </c>
      <c r="F310" t="str">
        <f t="shared" si="19"/>
        <v>merge (tv9)-[:HAS_A]-&gt;(c309)</v>
      </c>
      <c r="G310" t="s">
        <v>0</v>
      </c>
      <c r="H310" t="s">
        <v>11</v>
      </c>
      <c r="I310" t="s">
        <v>11</v>
      </c>
      <c r="J310" t="s">
        <v>155</v>
      </c>
      <c r="K310">
        <v>6</v>
      </c>
      <c r="L310" t="s">
        <v>104</v>
      </c>
      <c r="M310" t="s">
        <v>118</v>
      </c>
      <c r="N310" t="s">
        <v>137</v>
      </c>
      <c r="O310">
        <v>50</v>
      </c>
      <c r="P310">
        <v>100</v>
      </c>
      <c r="Q310" t="s">
        <v>104</v>
      </c>
      <c r="R310" t="s">
        <v>104</v>
      </c>
      <c r="S310" t="s">
        <v>104</v>
      </c>
      <c r="T310" t="s">
        <v>104</v>
      </c>
      <c r="U310" t="s">
        <v>104</v>
      </c>
      <c r="V310" t="s">
        <v>104</v>
      </c>
      <c r="W310" t="s">
        <v>138</v>
      </c>
      <c r="X310" t="s">
        <v>104</v>
      </c>
      <c r="Y310" t="s">
        <v>104</v>
      </c>
      <c r="Z310" t="s">
        <v>139</v>
      </c>
      <c r="AA310" t="s">
        <v>0</v>
      </c>
      <c r="AB310" t="s">
        <v>52</v>
      </c>
      <c r="AC310" t="s">
        <v>136</v>
      </c>
    </row>
    <row r="311" spans="1:29" x14ac:dyDescent="0.45">
      <c r="A311">
        <f>MATCH(I311,'TABLE-VIEW'!$E$2:$E$92,0)</f>
        <v>13</v>
      </c>
      <c r="B311">
        <v>310</v>
      </c>
      <c r="C311" t="str">
        <f t="shared" si="16"/>
        <v>merge (c310:column {name:'MiddleName',ordinal_position:'3',is_nullable:'YES',data_type:'nvarchar',char_max_length:'50',numeric_precision:'NULL',date_time_precision:'NULL'})</v>
      </c>
      <c r="D311" t="str">
        <f t="shared" si="17"/>
        <v>match (tv13:table_view {name:'vAdditionalContactInfo'}),(c310:column {name:'MiddleName'})</v>
      </c>
      <c r="E311" t="str">
        <f t="shared" si="18"/>
        <v>merge (c310)-[:PART_OF]-&gt;(tv13)</v>
      </c>
      <c r="F311" t="str">
        <f t="shared" si="19"/>
        <v>merge (tv13)-[:HAS_A]-&gt;(c310)</v>
      </c>
      <c r="G311" t="s">
        <v>0</v>
      </c>
      <c r="H311" t="s">
        <v>11</v>
      </c>
      <c r="I311" t="s">
        <v>17</v>
      </c>
      <c r="J311" t="s">
        <v>155</v>
      </c>
      <c r="K311">
        <v>3</v>
      </c>
      <c r="L311" t="s">
        <v>104</v>
      </c>
      <c r="M311" t="s">
        <v>118</v>
      </c>
      <c r="N311" t="s">
        <v>137</v>
      </c>
      <c r="O311">
        <v>50</v>
      </c>
      <c r="P311">
        <v>100</v>
      </c>
      <c r="Q311" t="s">
        <v>104</v>
      </c>
      <c r="R311" t="s">
        <v>104</v>
      </c>
      <c r="S311" t="s">
        <v>104</v>
      </c>
      <c r="T311" t="s">
        <v>104</v>
      </c>
      <c r="U311" t="s">
        <v>104</v>
      </c>
      <c r="V311" t="s">
        <v>104</v>
      </c>
      <c r="W311" t="s">
        <v>138</v>
      </c>
      <c r="X311" t="s">
        <v>104</v>
      </c>
      <c r="Y311" t="s">
        <v>104</v>
      </c>
      <c r="Z311" t="s">
        <v>139</v>
      </c>
      <c r="AA311" t="s">
        <v>0</v>
      </c>
      <c r="AB311" t="s">
        <v>52</v>
      </c>
      <c r="AC311" t="s">
        <v>136</v>
      </c>
    </row>
    <row r="312" spans="1:29" x14ac:dyDescent="0.45">
      <c r="A312">
        <f>MATCH(I312,'TABLE-VIEW'!$E$2:$E$92,0)</f>
        <v>15</v>
      </c>
      <c r="B312">
        <v>311</v>
      </c>
      <c r="C312" t="str">
        <f t="shared" si="16"/>
        <v>merge (c311:column {name:'MiddleName',ordinal_position:'4',is_nullable:'YES',data_type:'nvarchar',char_max_length:'50',numeric_precision:'NULL',date_time_precision:'NULL'})</v>
      </c>
      <c r="D312" t="str">
        <f t="shared" si="17"/>
        <v>match (tv15:table_view {name:'vEmployee'}),(c311:column {name:'MiddleName'})</v>
      </c>
      <c r="E312" t="str">
        <f t="shared" si="18"/>
        <v>merge (c311)-[:PART_OF]-&gt;(tv15)</v>
      </c>
      <c r="F312" t="str">
        <f t="shared" si="19"/>
        <v>merge (tv15)-[:HAS_A]-&gt;(c311)</v>
      </c>
      <c r="G312" t="s">
        <v>0</v>
      </c>
      <c r="H312" t="s">
        <v>1</v>
      </c>
      <c r="I312" t="s">
        <v>20</v>
      </c>
      <c r="J312" t="s">
        <v>155</v>
      </c>
      <c r="K312">
        <v>4</v>
      </c>
      <c r="L312" t="s">
        <v>104</v>
      </c>
      <c r="M312" t="s">
        <v>118</v>
      </c>
      <c r="N312" t="s">
        <v>137</v>
      </c>
      <c r="O312">
        <v>50</v>
      </c>
      <c r="P312">
        <v>100</v>
      </c>
      <c r="Q312" t="s">
        <v>104</v>
      </c>
      <c r="R312" t="s">
        <v>104</v>
      </c>
      <c r="S312" t="s">
        <v>104</v>
      </c>
      <c r="T312" t="s">
        <v>104</v>
      </c>
      <c r="U312" t="s">
        <v>104</v>
      </c>
      <c r="V312" t="s">
        <v>104</v>
      </c>
      <c r="W312" t="s">
        <v>138</v>
      </c>
      <c r="X312" t="s">
        <v>104</v>
      </c>
      <c r="Y312" t="s">
        <v>104</v>
      </c>
      <c r="Z312" t="s">
        <v>139</v>
      </c>
      <c r="AA312" t="s">
        <v>0</v>
      </c>
      <c r="AB312" t="s">
        <v>52</v>
      </c>
      <c r="AC312" t="s">
        <v>136</v>
      </c>
    </row>
    <row r="313" spans="1:29" x14ac:dyDescent="0.45">
      <c r="A313">
        <f>MATCH(I313,'TABLE-VIEW'!$E$2:$E$92,0)</f>
        <v>17</v>
      </c>
      <c r="B313">
        <v>312</v>
      </c>
      <c r="C313" t="str">
        <f t="shared" si="16"/>
        <v>merge (c312:column {name:'MiddleName',ordinal_position:'4',is_nullable:'YES',data_type:'nvarchar',char_max_length:'50',numeric_precision:'NULL',date_time_precision:'NULL'})</v>
      </c>
      <c r="D313" t="str">
        <f t="shared" si="17"/>
        <v>match (tv17:table_view {name:'vEmployeeDepartment'}),(c312:column {name:'MiddleName'})</v>
      </c>
      <c r="E313" t="str">
        <f t="shared" si="18"/>
        <v>merge (c312)-[:PART_OF]-&gt;(tv17)</v>
      </c>
      <c r="F313" t="str">
        <f t="shared" si="19"/>
        <v>merge (tv17)-[:HAS_A]-&gt;(c312)</v>
      </c>
      <c r="G313" t="s">
        <v>0</v>
      </c>
      <c r="H313" t="s">
        <v>1</v>
      </c>
      <c r="I313" t="s">
        <v>22</v>
      </c>
      <c r="J313" t="s">
        <v>155</v>
      </c>
      <c r="K313">
        <v>4</v>
      </c>
      <c r="L313" t="s">
        <v>104</v>
      </c>
      <c r="M313" t="s">
        <v>118</v>
      </c>
      <c r="N313" t="s">
        <v>137</v>
      </c>
      <c r="O313">
        <v>50</v>
      </c>
      <c r="P313">
        <v>100</v>
      </c>
      <c r="Q313" t="s">
        <v>104</v>
      </c>
      <c r="R313" t="s">
        <v>104</v>
      </c>
      <c r="S313" t="s">
        <v>104</v>
      </c>
      <c r="T313" t="s">
        <v>104</v>
      </c>
      <c r="U313" t="s">
        <v>104</v>
      </c>
      <c r="V313" t="s">
        <v>104</v>
      </c>
      <c r="W313" t="s">
        <v>138</v>
      </c>
      <c r="X313" t="s">
        <v>104</v>
      </c>
      <c r="Y313" t="s">
        <v>104</v>
      </c>
      <c r="Z313" t="s">
        <v>139</v>
      </c>
      <c r="AA313" t="s">
        <v>0</v>
      </c>
      <c r="AB313" t="s">
        <v>52</v>
      </c>
      <c r="AC313" t="s">
        <v>136</v>
      </c>
    </row>
    <row r="314" spans="1:29" x14ac:dyDescent="0.45">
      <c r="A314">
        <f>MATCH(I314,'TABLE-VIEW'!$E$2:$E$92,0)</f>
        <v>19</v>
      </c>
      <c r="B314">
        <v>313</v>
      </c>
      <c r="C314" t="str">
        <f t="shared" si="16"/>
        <v>merge (c313:column {name:'MiddleName',ordinal_position:'4',is_nullable:'YES',data_type:'nvarchar',char_max_length:'50',numeric_precision:'NULL',date_time_precision:'NULL'})</v>
      </c>
      <c r="D314" t="str">
        <f t="shared" si="17"/>
        <v>match (tv19:table_view {name:'vEmployeeDepartmentHistory'}),(c313:column {name:'MiddleName'})</v>
      </c>
      <c r="E314" t="str">
        <f t="shared" si="18"/>
        <v>merge (c313)-[:PART_OF]-&gt;(tv19)</v>
      </c>
      <c r="F314" t="str">
        <f t="shared" si="19"/>
        <v>merge (tv19)-[:HAS_A]-&gt;(c313)</v>
      </c>
      <c r="G314" t="s">
        <v>0</v>
      </c>
      <c r="H314" t="s">
        <v>1</v>
      </c>
      <c r="I314" t="s">
        <v>24</v>
      </c>
      <c r="J314" t="s">
        <v>155</v>
      </c>
      <c r="K314">
        <v>4</v>
      </c>
      <c r="L314" t="s">
        <v>104</v>
      </c>
      <c r="M314" t="s">
        <v>118</v>
      </c>
      <c r="N314" t="s">
        <v>137</v>
      </c>
      <c r="O314">
        <v>50</v>
      </c>
      <c r="P314">
        <v>100</v>
      </c>
      <c r="Q314" t="s">
        <v>104</v>
      </c>
      <c r="R314" t="s">
        <v>104</v>
      </c>
      <c r="S314" t="s">
        <v>104</v>
      </c>
      <c r="T314" t="s">
        <v>104</v>
      </c>
      <c r="U314" t="s">
        <v>104</v>
      </c>
      <c r="V314" t="s">
        <v>104</v>
      </c>
      <c r="W314" t="s">
        <v>138</v>
      </c>
      <c r="X314" t="s">
        <v>104</v>
      </c>
      <c r="Y314" t="s">
        <v>104</v>
      </c>
      <c r="Z314" t="s">
        <v>139</v>
      </c>
      <c r="AA314" t="s">
        <v>0</v>
      </c>
      <c r="AB314" t="s">
        <v>52</v>
      </c>
      <c r="AC314" t="s">
        <v>136</v>
      </c>
    </row>
    <row r="315" spans="1:29" x14ac:dyDescent="0.45">
      <c r="A315">
        <f>MATCH(I315,'TABLE-VIEW'!$E$2:$E$92,0)</f>
        <v>20</v>
      </c>
      <c r="B315">
        <v>314</v>
      </c>
      <c r="C315" t="str">
        <f t="shared" si="16"/>
        <v>merge (c314:column {name:'MiddleName',ordinal_position:'4',is_nullable:'YES',data_type:'nvarchar',char_max_length:'50',numeric_precision:'NULL',date_time_precision:'NULL'})</v>
      </c>
      <c r="D315" t="str">
        <f t="shared" si="17"/>
        <v>match (tv20:table_view {name:'vIndividualCustomer'}),(c314:column {name:'MiddleName'})</v>
      </c>
      <c r="E315" t="str">
        <f t="shared" si="18"/>
        <v>merge (c314)-[:PART_OF]-&gt;(tv20)</v>
      </c>
      <c r="F315" t="str">
        <f t="shared" si="19"/>
        <v>merge (tv20)-[:HAS_A]-&gt;(c314)</v>
      </c>
      <c r="G315" t="s">
        <v>0</v>
      </c>
      <c r="H315" t="s">
        <v>4</v>
      </c>
      <c r="I315" t="s">
        <v>25</v>
      </c>
      <c r="J315" t="s">
        <v>155</v>
      </c>
      <c r="K315">
        <v>4</v>
      </c>
      <c r="L315" t="s">
        <v>104</v>
      </c>
      <c r="M315" t="s">
        <v>118</v>
      </c>
      <c r="N315" t="s">
        <v>137</v>
      </c>
      <c r="O315">
        <v>50</v>
      </c>
      <c r="P315">
        <v>100</v>
      </c>
      <c r="Q315" t="s">
        <v>104</v>
      </c>
      <c r="R315" t="s">
        <v>104</v>
      </c>
      <c r="S315" t="s">
        <v>104</v>
      </c>
      <c r="T315" t="s">
        <v>104</v>
      </c>
      <c r="U315" t="s">
        <v>104</v>
      </c>
      <c r="V315" t="s">
        <v>104</v>
      </c>
      <c r="W315" t="s">
        <v>138</v>
      </c>
      <c r="X315" t="s">
        <v>104</v>
      </c>
      <c r="Y315" t="s">
        <v>104</v>
      </c>
      <c r="Z315" t="s">
        <v>139</v>
      </c>
      <c r="AA315" t="s">
        <v>0</v>
      </c>
      <c r="AB315" t="s">
        <v>52</v>
      </c>
      <c r="AC315" t="s">
        <v>136</v>
      </c>
    </row>
    <row r="316" spans="1:29" x14ac:dyDescent="0.45">
      <c r="A316">
        <f>MATCH(I316,'TABLE-VIEW'!$E$2:$E$92,0)</f>
        <v>29</v>
      </c>
      <c r="B316">
        <v>315</v>
      </c>
      <c r="C316" t="str">
        <f t="shared" si="16"/>
        <v>merge (c315:column {name:'MiddleName',ordinal_position:'4',is_nullable:'YES',data_type:'nvarchar',char_max_length:'50',numeric_precision:'NULL',date_time_precision:'NULL'})</v>
      </c>
      <c r="D316" t="str">
        <f t="shared" si="17"/>
        <v>match (tv29:table_view {name:'vSalesPerson'}),(c315:column {name:'MiddleName'})</v>
      </c>
      <c r="E316" t="str">
        <f t="shared" si="18"/>
        <v>merge (c315)-[:PART_OF]-&gt;(tv29)</v>
      </c>
      <c r="F316" t="str">
        <f t="shared" si="19"/>
        <v>merge (tv29)-[:HAS_A]-&gt;(c315)</v>
      </c>
      <c r="G316" t="s">
        <v>0</v>
      </c>
      <c r="H316" t="s">
        <v>4</v>
      </c>
      <c r="I316" t="s">
        <v>34</v>
      </c>
      <c r="J316" t="s">
        <v>155</v>
      </c>
      <c r="K316">
        <v>4</v>
      </c>
      <c r="L316" t="s">
        <v>104</v>
      </c>
      <c r="M316" t="s">
        <v>118</v>
      </c>
      <c r="N316" t="s">
        <v>137</v>
      </c>
      <c r="O316">
        <v>50</v>
      </c>
      <c r="P316">
        <v>100</v>
      </c>
      <c r="Q316" t="s">
        <v>104</v>
      </c>
      <c r="R316" t="s">
        <v>104</v>
      </c>
      <c r="S316" t="s">
        <v>104</v>
      </c>
      <c r="T316" t="s">
        <v>104</v>
      </c>
      <c r="U316" t="s">
        <v>104</v>
      </c>
      <c r="V316" t="s">
        <v>104</v>
      </c>
      <c r="W316" t="s">
        <v>138</v>
      </c>
      <c r="X316" t="s">
        <v>104</v>
      </c>
      <c r="Y316" t="s">
        <v>104</v>
      </c>
      <c r="Z316" t="s">
        <v>139</v>
      </c>
      <c r="AA316" t="s">
        <v>0</v>
      </c>
      <c r="AB316" t="s">
        <v>52</v>
      </c>
      <c r="AC316" t="s">
        <v>136</v>
      </c>
    </row>
    <row r="317" spans="1:29" x14ac:dyDescent="0.45">
      <c r="A317">
        <f>MATCH(I317,'TABLE-VIEW'!$E$2:$E$92,0)</f>
        <v>34</v>
      </c>
      <c r="B317">
        <v>316</v>
      </c>
      <c r="C317" t="str">
        <f t="shared" si="16"/>
        <v>merge (c316:column {name:'MiddleName',ordinal_position:'6',is_nullable:'YES',data_type:'nvarchar',char_max_length:'50',numeric_precision:'NULL',date_time_precision:'NULL'})</v>
      </c>
      <c r="D317" t="str">
        <f t="shared" si="17"/>
        <v>match (tv34:table_view {name:'vStoreWithContacts'}),(c316:column {name:'MiddleName'})</v>
      </c>
      <c r="E317" t="str">
        <f t="shared" si="18"/>
        <v>merge (c316)-[:PART_OF]-&gt;(tv34)</v>
      </c>
      <c r="F317" t="str">
        <f t="shared" si="19"/>
        <v>merge (tv34)-[:HAS_A]-&gt;(c316)</v>
      </c>
      <c r="G317" t="s">
        <v>0</v>
      </c>
      <c r="H317" t="s">
        <v>4</v>
      </c>
      <c r="I317" t="s">
        <v>39</v>
      </c>
      <c r="J317" t="s">
        <v>155</v>
      </c>
      <c r="K317">
        <v>6</v>
      </c>
      <c r="L317" t="s">
        <v>104</v>
      </c>
      <c r="M317" t="s">
        <v>118</v>
      </c>
      <c r="N317" t="s">
        <v>137</v>
      </c>
      <c r="O317">
        <v>50</v>
      </c>
      <c r="P317">
        <v>100</v>
      </c>
      <c r="Q317" t="s">
        <v>104</v>
      </c>
      <c r="R317" t="s">
        <v>104</v>
      </c>
      <c r="S317" t="s">
        <v>104</v>
      </c>
      <c r="T317" t="s">
        <v>104</v>
      </c>
      <c r="U317" t="s">
        <v>104</v>
      </c>
      <c r="V317" t="s">
        <v>104</v>
      </c>
      <c r="W317" t="s">
        <v>138</v>
      </c>
      <c r="X317" t="s">
        <v>104</v>
      </c>
      <c r="Y317" t="s">
        <v>104</v>
      </c>
      <c r="Z317" t="s">
        <v>139</v>
      </c>
      <c r="AA317" t="s">
        <v>0</v>
      </c>
      <c r="AB317" t="s">
        <v>52</v>
      </c>
      <c r="AC317" t="s">
        <v>136</v>
      </c>
    </row>
    <row r="318" spans="1:29" x14ac:dyDescent="0.45">
      <c r="A318">
        <f>MATCH(I318,'TABLE-VIEW'!$E$2:$E$92,0)</f>
        <v>37</v>
      </c>
      <c r="B318">
        <v>317</v>
      </c>
      <c r="C318" t="str">
        <f t="shared" si="16"/>
        <v>merge (c317:column {name:'MiddleName',ordinal_position:'6',is_nullable:'YES',data_type:'nvarchar',char_max_length:'50',numeric_precision:'NULL',date_time_precision:'NULL'})</v>
      </c>
      <c r="D318" t="str">
        <f t="shared" si="17"/>
        <v>match (tv37:table_view {name:'vVendorWithContacts'}),(c317:column {name:'MiddleName'})</v>
      </c>
      <c r="E318" t="str">
        <f t="shared" si="18"/>
        <v>merge (c317)-[:PART_OF]-&gt;(tv37)</v>
      </c>
      <c r="F318" t="str">
        <f t="shared" si="19"/>
        <v>merge (tv37)-[:HAS_A]-&gt;(c317)</v>
      </c>
      <c r="G318" t="s">
        <v>0</v>
      </c>
      <c r="H318" t="s">
        <v>42</v>
      </c>
      <c r="I318" t="s">
        <v>43</v>
      </c>
      <c r="J318" t="s">
        <v>155</v>
      </c>
      <c r="K318">
        <v>6</v>
      </c>
      <c r="L318" t="s">
        <v>104</v>
      </c>
      <c r="M318" t="s">
        <v>118</v>
      </c>
      <c r="N318" t="s">
        <v>137</v>
      </c>
      <c r="O318">
        <v>50</v>
      </c>
      <c r="P318">
        <v>100</v>
      </c>
      <c r="Q318" t="s">
        <v>104</v>
      </c>
      <c r="R318" t="s">
        <v>104</v>
      </c>
      <c r="S318" t="s">
        <v>104</v>
      </c>
      <c r="T318" t="s">
        <v>104</v>
      </c>
      <c r="U318" t="s">
        <v>104</v>
      </c>
      <c r="V318" t="s">
        <v>104</v>
      </c>
      <c r="W318" t="s">
        <v>138</v>
      </c>
      <c r="X318" t="s">
        <v>104</v>
      </c>
      <c r="Y318" t="s">
        <v>104</v>
      </c>
      <c r="Z318" t="s">
        <v>139</v>
      </c>
      <c r="AA318" t="s">
        <v>0</v>
      </c>
      <c r="AB318" t="s">
        <v>52</v>
      </c>
      <c r="AC318" t="s">
        <v>136</v>
      </c>
    </row>
    <row r="319" spans="1:29" x14ac:dyDescent="0.45">
      <c r="A319">
        <f>MATCH(I319,'TABLE-VIEW'!$E$2:$E$92,0)</f>
        <v>69</v>
      </c>
      <c r="B319">
        <v>318</v>
      </c>
      <c r="C319" t="str">
        <f t="shared" si="16"/>
        <v>merge (c318:column {name:'MinOrderQty',ordinal_position:'7',is_nullable:'NO',data_type:'int',char_max_length:'NULL',numeric_precision:'10',date_time_precision:'NULL'})</v>
      </c>
      <c r="D319" t="str">
        <f t="shared" si="17"/>
        <v>match (tv69:table_view {name:'ProductVendor'}),(c318:column {name:'MinOrderQty'})</v>
      </c>
      <c r="E319" t="str">
        <f t="shared" si="18"/>
        <v>merge (c318)-[:PART_OF]-&gt;(tv69)</v>
      </c>
      <c r="F319" t="str">
        <f t="shared" si="19"/>
        <v>merge (tv69)-[:HAS_A]-&gt;(c318)</v>
      </c>
      <c r="G319" t="s">
        <v>0</v>
      </c>
      <c r="H319" t="s">
        <v>42</v>
      </c>
      <c r="I319" t="s">
        <v>76</v>
      </c>
      <c r="J319" t="s">
        <v>382</v>
      </c>
      <c r="K319">
        <v>7</v>
      </c>
      <c r="L319" t="s">
        <v>104</v>
      </c>
      <c r="M319" t="s">
        <v>105</v>
      </c>
      <c r="N319" t="s">
        <v>106</v>
      </c>
      <c r="O319" t="s">
        <v>104</v>
      </c>
      <c r="P319" t="s">
        <v>104</v>
      </c>
      <c r="Q319">
        <v>10</v>
      </c>
      <c r="R319">
        <v>10</v>
      </c>
      <c r="S319">
        <v>0</v>
      </c>
      <c r="T319" t="s">
        <v>104</v>
      </c>
      <c r="U319" t="s">
        <v>104</v>
      </c>
      <c r="V319" t="s">
        <v>104</v>
      </c>
      <c r="W319" t="s">
        <v>104</v>
      </c>
      <c r="X319" t="s">
        <v>104</v>
      </c>
      <c r="Y319" t="s">
        <v>104</v>
      </c>
      <c r="Z319" t="s">
        <v>104</v>
      </c>
      <c r="AA319" t="s">
        <v>104</v>
      </c>
      <c r="AB319" t="s">
        <v>104</v>
      </c>
      <c r="AC319" t="s">
        <v>104</v>
      </c>
    </row>
    <row r="320" spans="1:29" x14ac:dyDescent="0.45">
      <c r="A320">
        <f>MATCH(I320,'TABLE-VIEW'!$E$2:$E$92,0)</f>
        <v>48</v>
      </c>
      <c r="B320">
        <v>319</v>
      </c>
      <c r="C320" t="str">
        <f t="shared" si="16"/>
        <v>merge (c319:column {name:'MinQty',ordinal_position:'8',is_nullable:'NO',data_type:'int',char_max_length:'NULL',numeric_precision:'10',date_time_precision:'NULL'})</v>
      </c>
      <c r="D320" t="str">
        <f t="shared" si="17"/>
        <v>match (tv48:table_view {name:'SpecialOffer'}),(c319:column {name:'MinQty'})</v>
      </c>
      <c r="E320" t="str">
        <f t="shared" si="18"/>
        <v>merge (c319)-[:PART_OF]-&gt;(tv48)</v>
      </c>
      <c r="F320" t="str">
        <f t="shared" si="19"/>
        <v>merge (tv48)-[:HAS_A]-&gt;(c319)</v>
      </c>
      <c r="G320" t="s">
        <v>0</v>
      </c>
      <c r="H320" t="s">
        <v>4</v>
      </c>
      <c r="I320" t="s">
        <v>55</v>
      </c>
      <c r="J320" t="s">
        <v>335</v>
      </c>
      <c r="K320">
        <v>8</v>
      </c>
      <c r="L320" t="s">
        <v>151</v>
      </c>
      <c r="M320" t="s">
        <v>105</v>
      </c>
      <c r="N320" t="s">
        <v>106</v>
      </c>
      <c r="O320" t="s">
        <v>104</v>
      </c>
      <c r="P320" t="s">
        <v>104</v>
      </c>
      <c r="Q320">
        <v>10</v>
      </c>
      <c r="R320">
        <v>10</v>
      </c>
      <c r="S320">
        <v>0</v>
      </c>
      <c r="T320" t="s">
        <v>104</v>
      </c>
      <c r="U320" t="s">
        <v>104</v>
      </c>
      <c r="V320" t="s">
        <v>104</v>
      </c>
      <c r="W320" t="s">
        <v>104</v>
      </c>
      <c r="X320" t="s">
        <v>104</v>
      </c>
      <c r="Y320" t="s">
        <v>104</v>
      </c>
      <c r="Z320" t="s">
        <v>104</v>
      </c>
      <c r="AA320" t="s">
        <v>104</v>
      </c>
      <c r="AB320" t="s">
        <v>104</v>
      </c>
      <c r="AC320" t="s">
        <v>104</v>
      </c>
    </row>
    <row r="321" spans="1:29" x14ac:dyDescent="0.45">
      <c r="A321">
        <f>MATCH(I321,'TABLE-VIEW'!$E$2:$E$92,0)</f>
        <v>1</v>
      </c>
      <c r="B321">
        <v>320</v>
      </c>
      <c r="C321" t="str">
        <f t="shared" si="16"/>
        <v>merge (c320:column {name:'ModifiedDate',ordinal_position:'5',is_nullable:'NO',data_type:'datetime',char_max_length:'NULL',numeric_precision:'NULL',date_time_precision:'3'})</v>
      </c>
      <c r="D321" t="str">
        <f t="shared" si="17"/>
        <v>match (tv1:table_view {name:'EmployeePayHistory'}),(c320:column {name:'ModifiedDate'})</v>
      </c>
      <c r="E321" t="str">
        <f t="shared" si="18"/>
        <v>merge (c320)-[:PART_OF]-&gt;(tv1)</v>
      </c>
      <c r="F321" t="str">
        <f t="shared" si="19"/>
        <v>merge (tv1)-[:HAS_A]-&gt;(c320)</v>
      </c>
      <c r="G321" t="s">
        <v>0</v>
      </c>
      <c r="H321" t="s">
        <v>1</v>
      </c>
      <c r="I321" t="s">
        <v>2</v>
      </c>
      <c r="J321" t="s">
        <v>113</v>
      </c>
      <c r="K321">
        <v>5</v>
      </c>
      <c r="L321" t="s">
        <v>114</v>
      </c>
      <c r="M321" t="s">
        <v>105</v>
      </c>
      <c r="N321" t="s">
        <v>108</v>
      </c>
      <c r="O321" t="s">
        <v>104</v>
      </c>
      <c r="P321" t="s">
        <v>104</v>
      </c>
      <c r="Q321" t="s">
        <v>104</v>
      </c>
      <c r="R321" t="s">
        <v>104</v>
      </c>
      <c r="S321" t="s">
        <v>104</v>
      </c>
      <c r="T321">
        <v>3</v>
      </c>
      <c r="U321" t="s">
        <v>104</v>
      </c>
      <c r="V321" t="s">
        <v>104</v>
      </c>
      <c r="W321" t="s">
        <v>104</v>
      </c>
      <c r="X321" t="s">
        <v>104</v>
      </c>
      <c r="Y321" t="s">
        <v>104</v>
      </c>
      <c r="Z321" t="s">
        <v>104</v>
      </c>
      <c r="AA321" t="s">
        <v>104</v>
      </c>
      <c r="AB321" t="s">
        <v>104</v>
      </c>
      <c r="AC321" t="s">
        <v>104</v>
      </c>
    </row>
    <row r="322" spans="1:29" x14ac:dyDescent="0.45">
      <c r="A322">
        <f>MATCH(I322,'TABLE-VIEW'!$E$2:$E$92,0)</f>
        <v>2</v>
      </c>
      <c r="B322">
        <v>321</v>
      </c>
      <c r="C322" t="str">
        <f t="shared" si="16"/>
        <v>merge (c321:column {name:'ModifiedDate',ordinal_position:'3',is_nullable:'NO',data_type:'datetime',char_max_length:'NULL',numeric_precision:'NULL',date_time_precision:'3'})</v>
      </c>
      <c r="D322" t="str">
        <f t="shared" si="17"/>
        <v>match (tv2:table_view {name:'SalesOrderHeaderSalesReason'}),(c321:column {name:'ModifiedDate'})</v>
      </c>
      <c r="E322" t="str">
        <f t="shared" si="18"/>
        <v>merge (c321)-[:PART_OF]-&gt;(tv2)</v>
      </c>
      <c r="F322" t="str">
        <f t="shared" si="19"/>
        <v>merge (tv2)-[:HAS_A]-&gt;(c321)</v>
      </c>
      <c r="G322" t="s">
        <v>0</v>
      </c>
      <c r="H322" t="s">
        <v>4</v>
      </c>
      <c r="I322" t="s">
        <v>5</v>
      </c>
      <c r="J322" t="s">
        <v>113</v>
      </c>
      <c r="K322">
        <v>3</v>
      </c>
      <c r="L322" t="s">
        <v>114</v>
      </c>
      <c r="M322" t="s">
        <v>105</v>
      </c>
      <c r="N322" t="s">
        <v>108</v>
      </c>
      <c r="O322" t="s">
        <v>104</v>
      </c>
      <c r="P322" t="s">
        <v>104</v>
      </c>
      <c r="Q322" t="s">
        <v>104</v>
      </c>
      <c r="R322" t="s">
        <v>104</v>
      </c>
      <c r="S322" t="s">
        <v>104</v>
      </c>
      <c r="T322">
        <v>3</v>
      </c>
      <c r="U322" t="s">
        <v>104</v>
      </c>
      <c r="V322" t="s">
        <v>104</v>
      </c>
      <c r="W322" t="s">
        <v>104</v>
      </c>
      <c r="X322" t="s">
        <v>104</v>
      </c>
      <c r="Y322" t="s">
        <v>104</v>
      </c>
      <c r="Z322" t="s">
        <v>104</v>
      </c>
      <c r="AA322" t="s">
        <v>104</v>
      </c>
      <c r="AB322" t="s">
        <v>104</v>
      </c>
      <c r="AC322" t="s">
        <v>104</v>
      </c>
    </row>
    <row r="323" spans="1:29" x14ac:dyDescent="0.45">
      <c r="A323">
        <f>MATCH(I323,'TABLE-VIEW'!$E$2:$E$92,0)</f>
        <v>3</v>
      </c>
      <c r="B323">
        <v>322</v>
      </c>
      <c r="C323" t="str">
        <f t="shared" ref="C323:C386" si="20">"merge (c"&amp;B323&amp;":column {name:'"&amp;J323&amp;"',ordinal_position:'"&amp;K323&amp;"',is_nullable:'"&amp;M323&amp;"',data_type:'"&amp;N323&amp;"',char_max_length:'"&amp;O323&amp;"',numeric_precision:'"&amp;Q323&amp;"',date_time_precision:'"&amp;T323&amp;"'})"</f>
        <v>merge (c322:column {name:'ModifiedDate',ordinal_position:'9',is_nullable:'NO',data_type:'datetime',char_max_length:'NULL',numeric_precision:'NULL',date_time_precision:'3'})</v>
      </c>
      <c r="D323" t="str">
        <f t="shared" ref="D323:D386" si="21">"match (tv"&amp;A323&amp;":table_view {name:'"&amp;I323&amp;"'}),(c"&amp;B323&amp;":column {name:'"&amp;J323&amp;"'})"</f>
        <v>match (tv3:table_view {name:'SalesPerson'}),(c322:column {name:'ModifiedDate'})</v>
      </c>
      <c r="E323" t="str">
        <f t="shared" ref="E323:E386" si="22">"merge (c"&amp;B323&amp;")-[:PART_OF]-&gt;(tv"&amp;A323&amp;")"</f>
        <v>merge (c322)-[:PART_OF]-&gt;(tv3)</v>
      </c>
      <c r="F323" t="str">
        <f t="shared" ref="F323:F386" si="23">"merge (tv"&amp;A323&amp;")-[:HAS_A]-&gt;(c"&amp;B323&amp;")"</f>
        <v>merge (tv3)-[:HAS_A]-&gt;(c322)</v>
      </c>
      <c r="G323" t="s">
        <v>0</v>
      </c>
      <c r="H323" t="s">
        <v>4</v>
      </c>
      <c r="I323" t="s">
        <v>6</v>
      </c>
      <c r="J323" t="s">
        <v>113</v>
      </c>
      <c r="K323">
        <v>9</v>
      </c>
      <c r="L323" t="s">
        <v>114</v>
      </c>
      <c r="M323" t="s">
        <v>105</v>
      </c>
      <c r="N323" t="s">
        <v>108</v>
      </c>
      <c r="O323" t="s">
        <v>104</v>
      </c>
      <c r="P323" t="s">
        <v>104</v>
      </c>
      <c r="Q323" t="s">
        <v>104</v>
      </c>
      <c r="R323" t="s">
        <v>104</v>
      </c>
      <c r="S323" t="s">
        <v>104</v>
      </c>
      <c r="T323">
        <v>3</v>
      </c>
      <c r="U323" t="s">
        <v>104</v>
      </c>
      <c r="V323" t="s">
        <v>104</v>
      </c>
      <c r="W323" t="s">
        <v>104</v>
      </c>
      <c r="X323" t="s">
        <v>104</v>
      </c>
      <c r="Y323" t="s">
        <v>104</v>
      </c>
      <c r="Z323" t="s">
        <v>104</v>
      </c>
      <c r="AA323" t="s">
        <v>104</v>
      </c>
      <c r="AB323" t="s">
        <v>104</v>
      </c>
      <c r="AC323" t="s">
        <v>104</v>
      </c>
    </row>
    <row r="324" spans="1:29" x14ac:dyDescent="0.45">
      <c r="A324">
        <f>MATCH(I324,'TABLE-VIEW'!$E$2:$E$92,0)</f>
        <v>4</v>
      </c>
      <c r="B324">
        <v>323</v>
      </c>
      <c r="C324" t="str">
        <f t="shared" si="20"/>
        <v>merge (c323:column {name:'ModifiedDate',ordinal_position:'3',is_nullable:'NO',data_type:'datetime',char_max_length:'NULL',numeric_precision:'NULL',date_time_precision:'3'})</v>
      </c>
      <c r="D324" t="str">
        <f t="shared" si="21"/>
        <v>match (tv4:table_view {name:'Illustration'}),(c323:column {name:'ModifiedDate'})</v>
      </c>
      <c r="E324" t="str">
        <f t="shared" si="22"/>
        <v>merge (c323)-[:PART_OF]-&gt;(tv4)</v>
      </c>
      <c r="F324" t="str">
        <f t="shared" si="23"/>
        <v>merge (tv4)-[:HAS_A]-&gt;(c323)</v>
      </c>
      <c r="G324" t="s">
        <v>0</v>
      </c>
      <c r="H324" t="s">
        <v>7</v>
      </c>
      <c r="I324" t="s">
        <v>8</v>
      </c>
      <c r="J324" t="s">
        <v>113</v>
      </c>
      <c r="K324">
        <v>3</v>
      </c>
      <c r="L324" t="s">
        <v>114</v>
      </c>
      <c r="M324" t="s">
        <v>105</v>
      </c>
      <c r="N324" t="s">
        <v>108</v>
      </c>
      <c r="O324" t="s">
        <v>104</v>
      </c>
      <c r="P324" t="s">
        <v>104</v>
      </c>
      <c r="Q324" t="s">
        <v>104</v>
      </c>
      <c r="R324" t="s">
        <v>104</v>
      </c>
      <c r="S324" t="s">
        <v>104</v>
      </c>
      <c r="T324">
        <v>3</v>
      </c>
      <c r="U324" t="s">
        <v>104</v>
      </c>
      <c r="V324" t="s">
        <v>104</v>
      </c>
      <c r="W324" t="s">
        <v>104</v>
      </c>
      <c r="X324" t="s">
        <v>104</v>
      </c>
      <c r="Y324" t="s">
        <v>104</v>
      </c>
      <c r="Z324" t="s">
        <v>104</v>
      </c>
      <c r="AA324" t="s">
        <v>104</v>
      </c>
      <c r="AB324" t="s">
        <v>104</v>
      </c>
      <c r="AC324" t="s">
        <v>104</v>
      </c>
    </row>
    <row r="325" spans="1:29" x14ac:dyDescent="0.45">
      <c r="A325">
        <f>MATCH(I325,'TABLE-VIEW'!$E$2:$E$92,0)</f>
        <v>5</v>
      </c>
      <c r="B325">
        <v>324</v>
      </c>
      <c r="C325" t="str">
        <f t="shared" si="20"/>
        <v>merge (c324:column {name:'ModifiedDate',ordinal_position:'4',is_nullable:'NO',data_type:'datetime',char_max_length:'NULL',numeric_precision:'NULL',date_time_precision:'3'})</v>
      </c>
      <c r="D325" t="str">
        <f t="shared" si="21"/>
        <v>match (tv5:table_view {name:'JobCandidate'}),(c324:column {name:'ModifiedDate'})</v>
      </c>
      <c r="E325" t="str">
        <f t="shared" si="22"/>
        <v>merge (c324)-[:PART_OF]-&gt;(tv5)</v>
      </c>
      <c r="F325" t="str">
        <f t="shared" si="23"/>
        <v>merge (tv5)-[:HAS_A]-&gt;(c324)</v>
      </c>
      <c r="G325" t="s">
        <v>0</v>
      </c>
      <c r="H325" t="s">
        <v>1</v>
      </c>
      <c r="I325" t="s">
        <v>9</v>
      </c>
      <c r="J325" t="s">
        <v>113</v>
      </c>
      <c r="K325">
        <v>4</v>
      </c>
      <c r="L325" t="s">
        <v>114</v>
      </c>
      <c r="M325" t="s">
        <v>105</v>
      </c>
      <c r="N325" t="s">
        <v>108</v>
      </c>
      <c r="O325" t="s">
        <v>104</v>
      </c>
      <c r="P325" t="s">
        <v>104</v>
      </c>
      <c r="Q325" t="s">
        <v>104</v>
      </c>
      <c r="R325" t="s">
        <v>104</v>
      </c>
      <c r="S325" t="s">
        <v>104</v>
      </c>
      <c r="T325">
        <v>3</v>
      </c>
      <c r="U325" t="s">
        <v>104</v>
      </c>
      <c r="V325" t="s">
        <v>104</v>
      </c>
      <c r="W325" t="s">
        <v>104</v>
      </c>
      <c r="X325" t="s">
        <v>104</v>
      </c>
      <c r="Y325" t="s">
        <v>104</v>
      </c>
      <c r="Z325" t="s">
        <v>104</v>
      </c>
      <c r="AA325" t="s">
        <v>104</v>
      </c>
      <c r="AB325" t="s">
        <v>104</v>
      </c>
      <c r="AC325" t="s">
        <v>104</v>
      </c>
    </row>
    <row r="326" spans="1:29" x14ac:dyDescent="0.45">
      <c r="A326">
        <f>MATCH(I326,'TABLE-VIEW'!$E$2:$E$92,0)</f>
        <v>6</v>
      </c>
      <c r="B326">
        <v>325</v>
      </c>
      <c r="C326" t="str">
        <f t="shared" si="20"/>
        <v>merge (c325:column {name:'ModifiedDate',ordinal_position:'5',is_nullable:'NO',data_type:'datetime',char_max_length:'NULL',numeric_precision:'NULL',date_time_precision:'3'})</v>
      </c>
      <c r="D326" t="str">
        <f t="shared" si="21"/>
        <v>match (tv6:table_view {name:'Location'}),(c325:column {name:'ModifiedDate'})</v>
      </c>
      <c r="E326" t="str">
        <f t="shared" si="22"/>
        <v>merge (c325)-[:PART_OF]-&gt;(tv6)</v>
      </c>
      <c r="F326" t="str">
        <f t="shared" si="23"/>
        <v>merge (tv6)-[:HAS_A]-&gt;(c325)</v>
      </c>
      <c r="G326" t="s">
        <v>0</v>
      </c>
      <c r="H326" t="s">
        <v>7</v>
      </c>
      <c r="I326" t="s">
        <v>10</v>
      </c>
      <c r="J326" t="s">
        <v>113</v>
      </c>
      <c r="K326">
        <v>5</v>
      </c>
      <c r="L326" t="s">
        <v>114</v>
      </c>
      <c r="M326" t="s">
        <v>105</v>
      </c>
      <c r="N326" t="s">
        <v>108</v>
      </c>
      <c r="O326" t="s">
        <v>104</v>
      </c>
      <c r="P326" t="s">
        <v>104</v>
      </c>
      <c r="Q326" t="s">
        <v>104</v>
      </c>
      <c r="R326" t="s">
        <v>104</v>
      </c>
      <c r="S326" t="s">
        <v>104</v>
      </c>
      <c r="T326">
        <v>3</v>
      </c>
      <c r="U326" t="s">
        <v>104</v>
      </c>
      <c r="V326" t="s">
        <v>104</v>
      </c>
      <c r="W326" t="s">
        <v>104</v>
      </c>
      <c r="X326" t="s">
        <v>104</v>
      </c>
      <c r="Y326" t="s">
        <v>104</v>
      </c>
      <c r="Z326" t="s">
        <v>104</v>
      </c>
      <c r="AA326" t="s">
        <v>104</v>
      </c>
      <c r="AB326" t="s">
        <v>104</v>
      </c>
      <c r="AC326" t="s">
        <v>104</v>
      </c>
    </row>
    <row r="327" spans="1:29" x14ac:dyDescent="0.45">
      <c r="A327">
        <f>MATCH(I327,'TABLE-VIEW'!$E$2:$E$92,0)</f>
        <v>7</v>
      </c>
      <c r="B327">
        <v>326</v>
      </c>
      <c r="C327" t="str">
        <f t="shared" si="20"/>
        <v>merge (c326:column {name:'ModifiedDate',ordinal_position:'5',is_nullable:'NO',data_type:'datetime',char_max_length:'NULL',numeric_precision:'NULL',date_time_precision:'3'})</v>
      </c>
      <c r="D327" t="str">
        <f t="shared" si="21"/>
        <v>match (tv7:table_view {name:'Password'}),(c326:column {name:'ModifiedDate'})</v>
      </c>
      <c r="E327" t="str">
        <f t="shared" si="22"/>
        <v>merge (c326)-[:PART_OF]-&gt;(tv7)</v>
      </c>
      <c r="F327" t="str">
        <f t="shared" si="23"/>
        <v>merge (tv7)-[:HAS_A]-&gt;(c326)</v>
      </c>
      <c r="G327" t="s">
        <v>0</v>
      </c>
      <c r="H327" t="s">
        <v>11</v>
      </c>
      <c r="I327" t="s">
        <v>12</v>
      </c>
      <c r="J327" t="s">
        <v>113</v>
      </c>
      <c r="K327">
        <v>5</v>
      </c>
      <c r="L327" t="s">
        <v>114</v>
      </c>
      <c r="M327" t="s">
        <v>105</v>
      </c>
      <c r="N327" t="s">
        <v>108</v>
      </c>
      <c r="O327" t="s">
        <v>104</v>
      </c>
      <c r="P327" t="s">
        <v>104</v>
      </c>
      <c r="Q327" t="s">
        <v>104</v>
      </c>
      <c r="R327" t="s">
        <v>104</v>
      </c>
      <c r="S327" t="s">
        <v>104</v>
      </c>
      <c r="T327">
        <v>3</v>
      </c>
      <c r="U327" t="s">
        <v>104</v>
      </c>
      <c r="V327" t="s">
        <v>104</v>
      </c>
      <c r="W327" t="s">
        <v>104</v>
      </c>
      <c r="X327" t="s">
        <v>104</v>
      </c>
      <c r="Y327" t="s">
        <v>104</v>
      </c>
      <c r="Z327" t="s">
        <v>104</v>
      </c>
      <c r="AA327" t="s">
        <v>104</v>
      </c>
      <c r="AB327" t="s">
        <v>104</v>
      </c>
      <c r="AC327" t="s">
        <v>104</v>
      </c>
    </row>
    <row r="328" spans="1:29" x14ac:dyDescent="0.45">
      <c r="A328">
        <f>MATCH(I328,'TABLE-VIEW'!$E$2:$E$92,0)</f>
        <v>8</v>
      </c>
      <c r="B328">
        <v>327</v>
      </c>
      <c r="C328" t="str">
        <f t="shared" si="20"/>
        <v>merge (c327:column {name:'ModifiedDate',ordinal_position:'5',is_nullable:'NO',data_type:'datetime',char_max_length:'NULL',numeric_precision:'NULL',date_time_precision:'3'})</v>
      </c>
      <c r="D328" t="str">
        <f t="shared" si="21"/>
        <v>match (tv8:table_view {name:'SalesPersonQuotaHistory'}),(c327:column {name:'ModifiedDate'})</v>
      </c>
      <c r="E328" t="str">
        <f t="shared" si="22"/>
        <v>merge (c327)-[:PART_OF]-&gt;(tv8)</v>
      </c>
      <c r="F328" t="str">
        <f t="shared" si="23"/>
        <v>merge (tv8)-[:HAS_A]-&gt;(c327)</v>
      </c>
      <c r="G328" t="s">
        <v>0</v>
      </c>
      <c r="H328" t="s">
        <v>4</v>
      </c>
      <c r="I328" t="s">
        <v>13</v>
      </c>
      <c r="J328" t="s">
        <v>113</v>
      </c>
      <c r="K328">
        <v>5</v>
      </c>
      <c r="L328" t="s">
        <v>114</v>
      </c>
      <c r="M328" t="s">
        <v>105</v>
      </c>
      <c r="N328" t="s">
        <v>108</v>
      </c>
      <c r="O328" t="s">
        <v>104</v>
      </c>
      <c r="P328" t="s">
        <v>104</v>
      </c>
      <c r="Q328" t="s">
        <v>104</v>
      </c>
      <c r="R328" t="s">
        <v>104</v>
      </c>
      <c r="S328" t="s">
        <v>104</v>
      </c>
      <c r="T328">
        <v>3</v>
      </c>
      <c r="U328" t="s">
        <v>104</v>
      </c>
      <c r="V328" t="s">
        <v>104</v>
      </c>
      <c r="W328" t="s">
        <v>104</v>
      </c>
      <c r="X328" t="s">
        <v>104</v>
      </c>
      <c r="Y328" t="s">
        <v>104</v>
      </c>
      <c r="Z328" t="s">
        <v>104</v>
      </c>
      <c r="AA328" t="s">
        <v>104</v>
      </c>
      <c r="AB328" t="s">
        <v>104</v>
      </c>
      <c r="AC328" t="s">
        <v>104</v>
      </c>
    </row>
    <row r="329" spans="1:29" x14ac:dyDescent="0.45">
      <c r="A329">
        <f>MATCH(I329,'TABLE-VIEW'!$E$2:$E$92,0)</f>
        <v>9</v>
      </c>
      <c r="B329">
        <v>328</v>
      </c>
      <c r="C329" t="str">
        <f t="shared" si="20"/>
        <v>merge (c328:column {name:'ModifiedDate',ordinal_position:'13',is_nullable:'NO',data_type:'datetime',char_max_length:'NULL',numeric_precision:'NULL',date_time_precision:'3'})</v>
      </c>
      <c r="D329" t="str">
        <f t="shared" si="21"/>
        <v>match (tv9:table_view {name:'Person'}),(c328:column {name:'ModifiedDate'})</v>
      </c>
      <c r="E329" t="str">
        <f t="shared" si="22"/>
        <v>merge (c328)-[:PART_OF]-&gt;(tv9)</v>
      </c>
      <c r="F329" t="str">
        <f t="shared" si="23"/>
        <v>merge (tv9)-[:HAS_A]-&gt;(c328)</v>
      </c>
      <c r="G329" t="s">
        <v>0</v>
      </c>
      <c r="H329" t="s">
        <v>11</v>
      </c>
      <c r="I329" t="s">
        <v>11</v>
      </c>
      <c r="J329" t="s">
        <v>113</v>
      </c>
      <c r="K329">
        <v>13</v>
      </c>
      <c r="L329" t="s">
        <v>114</v>
      </c>
      <c r="M329" t="s">
        <v>105</v>
      </c>
      <c r="N329" t="s">
        <v>108</v>
      </c>
      <c r="O329" t="s">
        <v>104</v>
      </c>
      <c r="P329" t="s">
        <v>104</v>
      </c>
      <c r="Q329" t="s">
        <v>104</v>
      </c>
      <c r="R329" t="s">
        <v>104</v>
      </c>
      <c r="S329" t="s">
        <v>104</v>
      </c>
      <c r="T329">
        <v>3</v>
      </c>
      <c r="U329" t="s">
        <v>104</v>
      </c>
      <c r="V329" t="s">
        <v>104</v>
      </c>
      <c r="W329" t="s">
        <v>104</v>
      </c>
      <c r="X329" t="s">
        <v>104</v>
      </c>
      <c r="Y329" t="s">
        <v>104</v>
      </c>
      <c r="Z329" t="s">
        <v>104</v>
      </c>
      <c r="AA329" t="s">
        <v>104</v>
      </c>
      <c r="AB329" t="s">
        <v>104</v>
      </c>
      <c r="AC329" t="s">
        <v>104</v>
      </c>
    </row>
    <row r="330" spans="1:29" x14ac:dyDescent="0.45">
      <c r="A330">
        <f>MATCH(I330,'TABLE-VIEW'!$E$2:$E$92,0)</f>
        <v>10</v>
      </c>
      <c r="B330">
        <v>329</v>
      </c>
      <c r="C330" t="str">
        <f t="shared" si="20"/>
        <v>merge (c329:column {name:'ModifiedDate',ordinal_position:'4',is_nullable:'NO',data_type:'datetime',char_max_length:'NULL',numeric_precision:'NULL',date_time_precision:'3'})</v>
      </c>
      <c r="D330" t="str">
        <f t="shared" si="21"/>
        <v>match (tv10:table_view {name:'SalesReason'}),(c329:column {name:'ModifiedDate'})</v>
      </c>
      <c r="E330" t="str">
        <f t="shared" si="22"/>
        <v>merge (c329)-[:PART_OF]-&gt;(tv10)</v>
      </c>
      <c r="F330" t="str">
        <f t="shared" si="23"/>
        <v>merge (tv10)-[:HAS_A]-&gt;(c329)</v>
      </c>
      <c r="G330" t="s">
        <v>0</v>
      </c>
      <c r="H330" t="s">
        <v>4</v>
      </c>
      <c r="I330" t="s">
        <v>14</v>
      </c>
      <c r="J330" t="s">
        <v>113</v>
      </c>
      <c r="K330">
        <v>4</v>
      </c>
      <c r="L330" t="s">
        <v>114</v>
      </c>
      <c r="M330" t="s">
        <v>105</v>
      </c>
      <c r="N330" t="s">
        <v>108</v>
      </c>
      <c r="O330" t="s">
        <v>104</v>
      </c>
      <c r="P330" t="s">
        <v>104</v>
      </c>
      <c r="Q330" t="s">
        <v>104</v>
      </c>
      <c r="R330" t="s">
        <v>104</v>
      </c>
      <c r="S330" t="s">
        <v>104</v>
      </c>
      <c r="T330">
        <v>3</v>
      </c>
      <c r="U330" t="s">
        <v>104</v>
      </c>
      <c r="V330" t="s">
        <v>104</v>
      </c>
      <c r="W330" t="s">
        <v>104</v>
      </c>
      <c r="X330" t="s">
        <v>104</v>
      </c>
      <c r="Y330" t="s">
        <v>104</v>
      </c>
      <c r="Z330" t="s">
        <v>104</v>
      </c>
      <c r="AA330" t="s">
        <v>104</v>
      </c>
      <c r="AB330" t="s">
        <v>104</v>
      </c>
      <c r="AC330" t="s">
        <v>104</v>
      </c>
    </row>
    <row r="331" spans="1:29" x14ac:dyDescent="0.45">
      <c r="A331">
        <f>MATCH(I331,'TABLE-VIEW'!$E$2:$E$92,0)</f>
        <v>11</v>
      </c>
      <c r="B331">
        <v>330</v>
      </c>
      <c r="C331" t="str">
        <f t="shared" si="20"/>
        <v>merge (c330:column {name:'ModifiedDate',ordinal_position:'7',is_nullable:'NO',data_type:'datetime',char_max_length:'NULL',numeric_precision:'NULL',date_time_precision:'3'})</v>
      </c>
      <c r="D331" t="str">
        <f t="shared" si="21"/>
        <v>match (tv11:table_view {name:'SalesTaxRate'}),(c330:column {name:'ModifiedDate'})</v>
      </c>
      <c r="E331" t="str">
        <f t="shared" si="22"/>
        <v>merge (c330)-[:PART_OF]-&gt;(tv11)</v>
      </c>
      <c r="F331" t="str">
        <f t="shared" si="23"/>
        <v>merge (tv11)-[:HAS_A]-&gt;(c330)</v>
      </c>
      <c r="G331" t="s">
        <v>0</v>
      </c>
      <c r="H331" t="s">
        <v>4</v>
      </c>
      <c r="I331" t="s">
        <v>15</v>
      </c>
      <c r="J331" t="s">
        <v>113</v>
      </c>
      <c r="K331">
        <v>7</v>
      </c>
      <c r="L331" t="s">
        <v>114</v>
      </c>
      <c r="M331" t="s">
        <v>105</v>
      </c>
      <c r="N331" t="s">
        <v>108</v>
      </c>
      <c r="O331" t="s">
        <v>104</v>
      </c>
      <c r="P331" t="s">
        <v>104</v>
      </c>
      <c r="Q331" t="s">
        <v>104</v>
      </c>
      <c r="R331" t="s">
        <v>104</v>
      </c>
      <c r="S331" t="s">
        <v>104</v>
      </c>
      <c r="T331">
        <v>3</v>
      </c>
      <c r="U331" t="s">
        <v>104</v>
      </c>
      <c r="V331" t="s">
        <v>104</v>
      </c>
      <c r="W331" t="s">
        <v>104</v>
      </c>
      <c r="X331" t="s">
        <v>104</v>
      </c>
      <c r="Y331" t="s">
        <v>104</v>
      </c>
      <c r="Z331" t="s">
        <v>104</v>
      </c>
      <c r="AA331" t="s">
        <v>104</v>
      </c>
      <c r="AB331" t="s">
        <v>104</v>
      </c>
      <c r="AC331" t="s">
        <v>104</v>
      </c>
    </row>
    <row r="332" spans="1:29" x14ac:dyDescent="0.45">
      <c r="A332">
        <f>MATCH(I332,'TABLE-VIEW'!$E$2:$E$92,0)</f>
        <v>12</v>
      </c>
      <c r="B332">
        <v>331</v>
      </c>
      <c r="C332" t="str">
        <f t="shared" si="20"/>
        <v>merge (c331:column {name:'ModifiedDate',ordinal_position:'3',is_nullable:'NO',data_type:'datetime',char_max_length:'NULL',numeric_precision:'NULL',date_time_precision:'3'})</v>
      </c>
      <c r="D332" t="str">
        <f t="shared" si="21"/>
        <v>match (tv12:table_view {name:'PersonCreditCard'}),(c331:column {name:'ModifiedDate'})</v>
      </c>
      <c r="E332" t="str">
        <f t="shared" si="22"/>
        <v>merge (c331)-[:PART_OF]-&gt;(tv12)</v>
      </c>
      <c r="F332" t="str">
        <f t="shared" si="23"/>
        <v>merge (tv12)-[:HAS_A]-&gt;(c331)</v>
      </c>
      <c r="G332" t="s">
        <v>0</v>
      </c>
      <c r="H332" t="s">
        <v>4</v>
      </c>
      <c r="I332" t="s">
        <v>16</v>
      </c>
      <c r="J332" t="s">
        <v>113</v>
      </c>
      <c r="K332">
        <v>3</v>
      </c>
      <c r="L332" t="s">
        <v>114</v>
      </c>
      <c r="M332" t="s">
        <v>105</v>
      </c>
      <c r="N332" t="s">
        <v>108</v>
      </c>
      <c r="O332" t="s">
        <v>104</v>
      </c>
      <c r="P332" t="s">
        <v>104</v>
      </c>
      <c r="Q332" t="s">
        <v>104</v>
      </c>
      <c r="R332" t="s">
        <v>104</v>
      </c>
      <c r="S332" t="s">
        <v>104</v>
      </c>
      <c r="T332">
        <v>3</v>
      </c>
      <c r="U332" t="s">
        <v>104</v>
      </c>
      <c r="V332" t="s">
        <v>104</v>
      </c>
      <c r="W332" t="s">
        <v>104</v>
      </c>
      <c r="X332" t="s">
        <v>104</v>
      </c>
      <c r="Y332" t="s">
        <v>104</v>
      </c>
      <c r="Z332" t="s">
        <v>104</v>
      </c>
      <c r="AA332" t="s">
        <v>104</v>
      </c>
      <c r="AB332" t="s">
        <v>104</v>
      </c>
      <c r="AC332" t="s">
        <v>104</v>
      </c>
    </row>
    <row r="333" spans="1:29" x14ac:dyDescent="0.45">
      <c r="A333">
        <f>MATCH(I333,'TABLE-VIEW'!$E$2:$E$92,0)</f>
        <v>13</v>
      </c>
      <c r="B333">
        <v>332</v>
      </c>
      <c r="C333" t="str">
        <f t="shared" si="20"/>
        <v>merge (c332:column {name:'ModifiedDate',ordinal_position:'17',is_nullable:'NO',data_type:'datetime',char_max_length:'NULL',numeric_precision:'NULL',date_time_precision:'3'})</v>
      </c>
      <c r="D333" t="str">
        <f t="shared" si="21"/>
        <v>match (tv13:table_view {name:'vAdditionalContactInfo'}),(c332:column {name:'ModifiedDate'})</v>
      </c>
      <c r="E333" t="str">
        <f t="shared" si="22"/>
        <v>merge (c332)-[:PART_OF]-&gt;(tv13)</v>
      </c>
      <c r="F333" t="str">
        <f t="shared" si="23"/>
        <v>merge (tv13)-[:HAS_A]-&gt;(c332)</v>
      </c>
      <c r="G333" t="s">
        <v>0</v>
      </c>
      <c r="H333" t="s">
        <v>11</v>
      </c>
      <c r="I333" t="s">
        <v>17</v>
      </c>
      <c r="J333" t="s">
        <v>113</v>
      </c>
      <c r="K333">
        <v>17</v>
      </c>
      <c r="L333" t="s">
        <v>104</v>
      </c>
      <c r="M333" t="s">
        <v>105</v>
      </c>
      <c r="N333" t="s">
        <v>108</v>
      </c>
      <c r="O333" t="s">
        <v>104</v>
      </c>
      <c r="P333" t="s">
        <v>104</v>
      </c>
      <c r="Q333" t="s">
        <v>104</v>
      </c>
      <c r="R333" t="s">
        <v>104</v>
      </c>
      <c r="S333" t="s">
        <v>104</v>
      </c>
      <c r="T333">
        <v>3</v>
      </c>
      <c r="U333" t="s">
        <v>104</v>
      </c>
      <c r="V333" t="s">
        <v>104</v>
      </c>
      <c r="W333" t="s">
        <v>104</v>
      </c>
      <c r="X333" t="s">
        <v>104</v>
      </c>
      <c r="Y333" t="s">
        <v>104</v>
      </c>
      <c r="Z333" t="s">
        <v>104</v>
      </c>
      <c r="AA333" t="s">
        <v>104</v>
      </c>
      <c r="AB333" t="s">
        <v>104</v>
      </c>
      <c r="AC333" t="s">
        <v>104</v>
      </c>
    </row>
    <row r="334" spans="1:29" x14ac:dyDescent="0.45">
      <c r="A334">
        <f>MATCH(I334,'TABLE-VIEW'!$E$2:$E$92,0)</f>
        <v>14</v>
      </c>
      <c r="B334">
        <v>333</v>
      </c>
      <c r="C334" t="str">
        <f t="shared" si="20"/>
        <v>merge (c333:column {name:'ModifiedDate',ordinal_position:'4',is_nullable:'NO',data_type:'datetime',char_max_length:'NULL',numeric_precision:'NULL',date_time_precision:'3'})</v>
      </c>
      <c r="D334" t="str">
        <f t="shared" si="21"/>
        <v>match (tv14:table_view {name:'PersonPhone'}),(c333:column {name:'ModifiedDate'})</v>
      </c>
      <c r="E334" t="str">
        <f t="shared" si="22"/>
        <v>merge (c333)-[:PART_OF]-&gt;(tv14)</v>
      </c>
      <c r="F334" t="str">
        <f t="shared" si="23"/>
        <v>merge (tv14)-[:HAS_A]-&gt;(c333)</v>
      </c>
      <c r="G334" t="s">
        <v>0</v>
      </c>
      <c r="H334" t="s">
        <v>11</v>
      </c>
      <c r="I334" t="s">
        <v>19</v>
      </c>
      <c r="J334" t="s">
        <v>113</v>
      </c>
      <c r="K334">
        <v>4</v>
      </c>
      <c r="L334" t="s">
        <v>114</v>
      </c>
      <c r="M334" t="s">
        <v>105</v>
      </c>
      <c r="N334" t="s">
        <v>108</v>
      </c>
      <c r="O334" t="s">
        <v>104</v>
      </c>
      <c r="P334" t="s">
        <v>104</v>
      </c>
      <c r="Q334" t="s">
        <v>104</v>
      </c>
      <c r="R334" t="s">
        <v>104</v>
      </c>
      <c r="S334" t="s">
        <v>104</v>
      </c>
      <c r="T334">
        <v>3</v>
      </c>
      <c r="U334" t="s">
        <v>104</v>
      </c>
      <c r="V334" t="s">
        <v>104</v>
      </c>
      <c r="W334" t="s">
        <v>104</v>
      </c>
      <c r="X334" t="s">
        <v>104</v>
      </c>
      <c r="Y334" t="s">
        <v>104</v>
      </c>
      <c r="Z334" t="s">
        <v>104</v>
      </c>
      <c r="AA334" t="s">
        <v>104</v>
      </c>
      <c r="AB334" t="s">
        <v>104</v>
      </c>
      <c r="AC334" t="s">
        <v>104</v>
      </c>
    </row>
    <row r="335" spans="1:29" x14ac:dyDescent="0.45">
      <c r="A335">
        <f>MATCH(I335,'TABLE-VIEW'!$E$2:$E$92,0)</f>
        <v>16</v>
      </c>
      <c r="B335">
        <v>334</v>
      </c>
      <c r="C335" t="str">
        <f t="shared" si="20"/>
        <v>merge (c334:column {name:'ModifiedDate',ordinal_position:'10',is_nullable:'NO',data_type:'datetime',char_max_length:'NULL',numeric_precision:'NULL',date_time_precision:'3'})</v>
      </c>
      <c r="D335" t="str">
        <f t="shared" si="21"/>
        <v>match (tv16:table_view {name:'SalesTerritory'}),(c334:column {name:'ModifiedDate'})</v>
      </c>
      <c r="E335" t="str">
        <f t="shared" si="22"/>
        <v>merge (c334)-[:PART_OF]-&gt;(tv16)</v>
      </c>
      <c r="F335" t="str">
        <f t="shared" si="23"/>
        <v>merge (tv16)-[:HAS_A]-&gt;(c334)</v>
      </c>
      <c r="G335" t="s">
        <v>0</v>
      </c>
      <c r="H335" t="s">
        <v>4</v>
      </c>
      <c r="I335" t="s">
        <v>21</v>
      </c>
      <c r="J335" t="s">
        <v>113</v>
      </c>
      <c r="K335">
        <v>10</v>
      </c>
      <c r="L335" t="s">
        <v>114</v>
      </c>
      <c r="M335" t="s">
        <v>105</v>
      </c>
      <c r="N335" t="s">
        <v>108</v>
      </c>
      <c r="O335" t="s">
        <v>104</v>
      </c>
      <c r="P335" t="s">
        <v>104</v>
      </c>
      <c r="Q335" t="s">
        <v>104</v>
      </c>
      <c r="R335" t="s">
        <v>104</v>
      </c>
      <c r="S335" t="s">
        <v>104</v>
      </c>
      <c r="T335">
        <v>3</v>
      </c>
      <c r="U335" t="s">
        <v>104</v>
      </c>
      <c r="V335" t="s">
        <v>104</v>
      </c>
      <c r="W335" t="s">
        <v>104</v>
      </c>
      <c r="X335" t="s">
        <v>104</v>
      </c>
      <c r="Y335" t="s">
        <v>104</v>
      </c>
      <c r="Z335" t="s">
        <v>104</v>
      </c>
      <c r="AA335" t="s">
        <v>104</v>
      </c>
      <c r="AB335" t="s">
        <v>104</v>
      </c>
      <c r="AC335" t="s">
        <v>104</v>
      </c>
    </row>
    <row r="336" spans="1:29" x14ac:dyDescent="0.45">
      <c r="A336">
        <f>MATCH(I336,'TABLE-VIEW'!$E$2:$E$92,0)</f>
        <v>18</v>
      </c>
      <c r="B336">
        <v>335</v>
      </c>
      <c r="C336" t="str">
        <f t="shared" si="20"/>
        <v>merge (c335:column {name:'ModifiedDate',ordinal_position:'3',is_nullable:'NO',data_type:'datetime',char_max_length:'NULL',numeric_precision:'NULL',date_time_precision:'3'})</v>
      </c>
      <c r="D336" t="str">
        <f t="shared" si="21"/>
        <v>match (tv18:table_view {name:'PhoneNumberType'}),(c335:column {name:'ModifiedDate'})</v>
      </c>
      <c r="E336" t="str">
        <f t="shared" si="22"/>
        <v>merge (c335)-[:PART_OF]-&gt;(tv18)</v>
      </c>
      <c r="F336" t="str">
        <f t="shared" si="23"/>
        <v>merge (tv18)-[:HAS_A]-&gt;(c335)</v>
      </c>
      <c r="G336" t="s">
        <v>0</v>
      </c>
      <c r="H336" t="s">
        <v>11</v>
      </c>
      <c r="I336" t="s">
        <v>23</v>
      </c>
      <c r="J336" t="s">
        <v>113</v>
      </c>
      <c r="K336">
        <v>3</v>
      </c>
      <c r="L336" t="s">
        <v>114</v>
      </c>
      <c r="M336" t="s">
        <v>105</v>
      </c>
      <c r="N336" t="s">
        <v>108</v>
      </c>
      <c r="O336" t="s">
        <v>104</v>
      </c>
      <c r="P336" t="s">
        <v>104</v>
      </c>
      <c r="Q336" t="s">
        <v>104</v>
      </c>
      <c r="R336" t="s">
        <v>104</v>
      </c>
      <c r="S336" t="s">
        <v>104</v>
      </c>
      <c r="T336">
        <v>3</v>
      </c>
      <c r="U336" t="s">
        <v>104</v>
      </c>
      <c r="V336" t="s">
        <v>104</v>
      </c>
      <c r="W336" t="s">
        <v>104</v>
      </c>
      <c r="X336" t="s">
        <v>104</v>
      </c>
      <c r="Y336" t="s">
        <v>104</v>
      </c>
      <c r="Z336" t="s">
        <v>104</v>
      </c>
      <c r="AA336" t="s">
        <v>104</v>
      </c>
      <c r="AB336" t="s">
        <v>104</v>
      </c>
      <c r="AC336" t="s">
        <v>104</v>
      </c>
    </row>
    <row r="337" spans="1:29" x14ac:dyDescent="0.45">
      <c r="A337">
        <f>MATCH(I337,'TABLE-VIEW'!$E$2:$E$92,0)</f>
        <v>21</v>
      </c>
      <c r="B337">
        <v>336</v>
      </c>
      <c r="C337" t="str">
        <f t="shared" si="20"/>
        <v>merge (c336:column {name:'ModifiedDate',ordinal_position:'25',is_nullable:'NO',data_type:'datetime',char_max_length:'NULL',numeric_precision:'NULL',date_time_precision:'3'})</v>
      </c>
      <c r="D337" t="str">
        <f t="shared" si="21"/>
        <v>match (tv21:table_view {name:'Product'}),(c336:column {name:'ModifiedDate'})</v>
      </c>
      <c r="E337" t="str">
        <f t="shared" si="22"/>
        <v>merge (c336)-[:PART_OF]-&gt;(tv21)</v>
      </c>
      <c r="F337" t="str">
        <f t="shared" si="23"/>
        <v>merge (tv21)-[:HAS_A]-&gt;(c336)</v>
      </c>
      <c r="G337" t="s">
        <v>0</v>
      </c>
      <c r="H337" t="s">
        <v>7</v>
      </c>
      <c r="I337" t="s">
        <v>26</v>
      </c>
      <c r="J337" t="s">
        <v>113</v>
      </c>
      <c r="K337">
        <v>25</v>
      </c>
      <c r="L337" t="s">
        <v>114</v>
      </c>
      <c r="M337" t="s">
        <v>105</v>
      </c>
      <c r="N337" t="s">
        <v>108</v>
      </c>
      <c r="O337" t="s">
        <v>104</v>
      </c>
      <c r="P337" t="s">
        <v>104</v>
      </c>
      <c r="Q337" t="s">
        <v>104</v>
      </c>
      <c r="R337" t="s">
        <v>104</v>
      </c>
      <c r="S337" t="s">
        <v>104</v>
      </c>
      <c r="T337">
        <v>3</v>
      </c>
      <c r="U337" t="s">
        <v>104</v>
      </c>
      <c r="V337" t="s">
        <v>104</v>
      </c>
      <c r="W337" t="s">
        <v>104</v>
      </c>
      <c r="X337" t="s">
        <v>104</v>
      </c>
      <c r="Y337" t="s">
        <v>104</v>
      </c>
      <c r="Z337" t="s">
        <v>104</v>
      </c>
      <c r="AA337" t="s">
        <v>104</v>
      </c>
      <c r="AB337" t="s">
        <v>104</v>
      </c>
      <c r="AC337" t="s">
        <v>104</v>
      </c>
    </row>
    <row r="338" spans="1:29" x14ac:dyDescent="0.45">
      <c r="A338">
        <f>MATCH(I338,'TABLE-VIEW'!$E$2:$E$92,0)</f>
        <v>23</v>
      </c>
      <c r="B338">
        <v>337</v>
      </c>
      <c r="C338" t="str">
        <f t="shared" si="20"/>
        <v>merge (c337:column {name:'ModifiedDate',ordinal_position:'16',is_nullable:'NO',data_type:'datetime',char_max_length:'NULL',numeric_precision:'NULL',date_time_precision:'3'})</v>
      </c>
      <c r="D338" t="str">
        <f t="shared" si="21"/>
        <v>match (tv23:table_view {name:'vJobCandidate'}),(c337:column {name:'ModifiedDate'})</v>
      </c>
      <c r="E338" t="str">
        <f t="shared" si="22"/>
        <v>merge (c337)-[:PART_OF]-&gt;(tv23)</v>
      </c>
      <c r="F338" t="str">
        <f t="shared" si="23"/>
        <v>merge (tv23)-[:HAS_A]-&gt;(c337)</v>
      </c>
      <c r="G338" t="s">
        <v>0</v>
      </c>
      <c r="H338" t="s">
        <v>1</v>
      </c>
      <c r="I338" t="s">
        <v>28</v>
      </c>
      <c r="J338" t="s">
        <v>113</v>
      </c>
      <c r="K338">
        <v>16</v>
      </c>
      <c r="L338" t="s">
        <v>104</v>
      </c>
      <c r="M338" t="s">
        <v>105</v>
      </c>
      <c r="N338" t="s">
        <v>108</v>
      </c>
      <c r="O338" t="s">
        <v>104</v>
      </c>
      <c r="P338" t="s">
        <v>104</v>
      </c>
      <c r="Q338" t="s">
        <v>104</v>
      </c>
      <c r="R338" t="s">
        <v>104</v>
      </c>
      <c r="S338" t="s">
        <v>104</v>
      </c>
      <c r="T338">
        <v>3</v>
      </c>
      <c r="U338" t="s">
        <v>104</v>
      </c>
      <c r="V338" t="s">
        <v>104</v>
      </c>
      <c r="W338" t="s">
        <v>104</v>
      </c>
      <c r="X338" t="s">
        <v>104</v>
      </c>
      <c r="Y338" t="s">
        <v>104</v>
      </c>
      <c r="Z338" t="s">
        <v>104</v>
      </c>
      <c r="AA338" t="s">
        <v>104</v>
      </c>
      <c r="AB338" t="s">
        <v>104</v>
      </c>
      <c r="AC338" t="s">
        <v>104</v>
      </c>
    </row>
    <row r="339" spans="1:29" x14ac:dyDescent="0.45">
      <c r="A339">
        <f>MATCH(I339,'TABLE-VIEW'!$E$2:$E$92,0)</f>
        <v>27</v>
      </c>
      <c r="B339">
        <v>338</v>
      </c>
      <c r="C339" t="str">
        <f t="shared" si="20"/>
        <v>merge (c338:column {name:'ModifiedDate',ordinal_position:'25',is_nullable:'NO',data_type:'datetime',char_max_length:'NULL',numeric_precision:'NULL',date_time_precision:'3'})</v>
      </c>
      <c r="D339" t="str">
        <f t="shared" si="21"/>
        <v>match (tv27:table_view {name:'vProductModelCatalogDescription'}),(c338:column {name:'ModifiedDate'})</v>
      </c>
      <c r="E339" t="str">
        <f t="shared" si="22"/>
        <v>merge (c338)-[:PART_OF]-&gt;(tv27)</v>
      </c>
      <c r="F339" t="str">
        <f t="shared" si="23"/>
        <v>merge (tv27)-[:HAS_A]-&gt;(c338)</v>
      </c>
      <c r="G339" t="s">
        <v>0</v>
      </c>
      <c r="H339" t="s">
        <v>7</v>
      </c>
      <c r="I339" t="s">
        <v>32</v>
      </c>
      <c r="J339" t="s">
        <v>113</v>
      </c>
      <c r="K339">
        <v>25</v>
      </c>
      <c r="L339" t="s">
        <v>104</v>
      </c>
      <c r="M339" t="s">
        <v>105</v>
      </c>
      <c r="N339" t="s">
        <v>108</v>
      </c>
      <c r="O339" t="s">
        <v>104</v>
      </c>
      <c r="P339" t="s">
        <v>104</v>
      </c>
      <c r="Q339" t="s">
        <v>104</v>
      </c>
      <c r="R339" t="s">
        <v>104</v>
      </c>
      <c r="S339" t="s">
        <v>104</v>
      </c>
      <c r="T339">
        <v>3</v>
      </c>
      <c r="U339" t="s">
        <v>104</v>
      </c>
      <c r="V339" t="s">
        <v>104</v>
      </c>
      <c r="W339" t="s">
        <v>104</v>
      </c>
      <c r="X339" t="s">
        <v>104</v>
      </c>
      <c r="Y339" t="s">
        <v>104</v>
      </c>
      <c r="Z339" t="s">
        <v>104</v>
      </c>
      <c r="AA339" t="s">
        <v>104</v>
      </c>
      <c r="AB339" t="s">
        <v>104</v>
      </c>
      <c r="AC339" t="s">
        <v>104</v>
      </c>
    </row>
    <row r="340" spans="1:29" x14ac:dyDescent="0.45">
      <c r="A340">
        <f>MATCH(I340,'TABLE-VIEW'!$E$2:$E$92,0)</f>
        <v>28</v>
      </c>
      <c r="B340">
        <v>339</v>
      </c>
      <c r="C340" t="str">
        <f t="shared" si="20"/>
        <v>merge (c339:column {name:'ModifiedDate',ordinal_position:'11',is_nullable:'NO',data_type:'datetime',char_max_length:'NULL',numeric_precision:'NULL',date_time_precision:'3'})</v>
      </c>
      <c r="D340" t="str">
        <f t="shared" si="21"/>
        <v>match (tv28:table_view {name:'vProductModelInstructions'}),(c339:column {name:'ModifiedDate'})</v>
      </c>
      <c r="E340" t="str">
        <f t="shared" si="22"/>
        <v>merge (c339)-[:PART_OF]-&gt;(tv28)</v>
      </c>
      <c r="F340" t="str">
        <f t="shared" si="23"/>
        <v>merge (tv28)-[:HAS_A]-&gt;(c339)</v>
      </c>
      <c r="G340" t="s">
        <v>0</v>
      </c>
      <c r="H340" t="s">
        <v>7</v>
      </c>
      <c r="I340" t="s">
        <v>33</v>
      </c>
      <c r="J340" t="s">
        <v>113</v>
      </c>
      <c r="K340">
        <v>11</v>
      </c>
      <c r="L340" t="s">
        <v>104</v>
      </c>
      <c r="M340" t="s">
        <v>105</v>
      </c>
      <c r="N340" t="s">
        <v>108</v>
      </c>
      <c r="O340" t="s">
        <v>104</v>
      </c>
      <c r="P340" t="s">
        <v>104</v>
      </c>
      <c r="Q340" t="s">
        <v>104</v>
      </c>
      <c r="R340" t="s">
        <v>104</v>
      </c>
      <c r="S340" t="s">
        <v>104</v>
      </c>
      <c r="T340">
        <v>3</v>
      </c>
      <c r="U340" t="s">
        <v>104</v>
      </c>
      <c r="V340" t="s">
        <v>104</v>
      </c>
      <c r="W340" t="s">
        <v>104</v>
      </c>
      <c r="X340" t="s">
        <v>104</v>
      </c>
      <c r="Y340" t="s">
        <v>104</v>
      </c>
      <c r="Z340" t="s">
        <v>104</v>
      </c>
      <c r="AA340" t="s">
        <v>104</v>
      </c>
      <c r="AB340" t="s">
        <v>104</v>
      </c>
      <c r="AC340" t="s">
        <v>104</v>
      </c>
    </row>
    <row r="341" spans="1:29" x14ac:dyDescent="0.45">
      <c r="A341">
        <f>MATCH(I341,'TABLE-VIEW'!$E$2:$E$92,0)</f>
        <v>30</v>
      </c>
      <c r="B341">
        <v>340</v>
      </c>
      <c r="C341" t="str">
        <f t="shared" si="20"/>
        <v>merge (c340:column {name:'ModifiedDate',ordinal_position:'6',is_nullable:'NO',data_type:'datetime',char_max_length:'NULL',numeric_precision:'NULL',date_time_precision:'3'})</v>
      </c>
      <c r="D341" t="str">
        <f t="shared" si="21"/>
        <v>match (tv30:table_view {name:'SalesTerritoryHistory'}),(c340:column {name:'ModifiedDate'})</v>
      </c>
      <c r="E341" t="str">
        <f t="shared" si="22"/>
        <v>merge (c340)-[:PART_OF]-&gt;(tv30)</v>
      </c>
      <c r="F341" t="str">
        <f t="shared" si="23"/>
        <v>merge (tv30)-[:HAS_A]-&gt;(c340)</v>
      </c>
      <c r="G341" t="s">
        <v>0</v>
      </c>
      <c r="H341" t="s">
        <v>4</v>
      </c>
      <c r="I341" t="s">
        <v>35</v>
      </c>
      <c r="J341" t="s">
        <v>113</v>
      </c>
      <c r="K341">
        <v>6</v>
      </c>
      <c r="L341" t="s">
        <v>114</v>
      </c>
      <c r="M341" t="s">
        <v>105</v>
      </c>
      <c r="N341" t="s">
        <v>108</v>
      </c>
      <c r="O341" t="s">
        <v>104</v>
      </c>
      <c r="P341" t="s">
        <v>104</v>
      </c>
      <c r="Q341" t="s">
        <v>104</v>
      </c>
      <c r="R341" t="s">
        <v>104</v>
      </c>
      <c r="S341" t="s">
        <v>104</v>
      </c>
      <c r="T341">
        <v>3</v>
      </c>
      <c r="U341" t="s">
        <v>104</v>
      </c>
      <c r="V341" t="s">
        <v>104</v>
      </c>
      <c r="W341" t="s">
        <v>104</v>
      </c>
      <c r="X341" t="s">
        <v>104</v>
      </c>
      <c r="Y341" t="s">
        <v>104</v>
      </c>
      <c r="Z341" t="s">
        <v>104</v>
      </c>
      <c r="AA341" t="s">
        <v>104</v>
      </c>
      <c r="AB341" t="s">
        <v>104</v>
      </c>
      <c r="AC341" t="s">
        <v>104</v>
      </c>
    </row>
    <row r="342" spans="1:29" x14ac:dyDescent="0.45">
      <c r="A342">
        <f>MATCH(I342,'TABLE-VIEW'!$E$2:$E$92,0)</f>
        <v>35</v>
      </c>
      <c r="B342">
        <v>341</v>
      </c>
      <c r="C342" t="str">
        <f t="shared" si="20"/>
        <v>merge (c341:column {name:'ModifiedDate',ordinal_position:'3',is_nullable:'NO',data_type:'datetime',char_max_length:'NULL',numeric_precision:'NULL',date_time_precision:'3'})</v>
      </c>
      <c r="D342" t="str">
        <f t="shared" si="21"/>
        <v>match (tv35:table_view {name:'ScrapReason'}),(c341:column {name:'ModifiedDate'})</v>
      </c>
      <c r="E342" t="str">
        <f t="shared" si="22"/>
        <v>merge (c341)-[:PART_OF]-&gt;(tv35)</v>
      </c>
      <c r="F342" t="str">
        <f t="shared" si="23"/>
        <v>merge (tv35)-[:HAS_A]-&gt;(c341)</v>
      </c>
      <c r="G342" t="s">
        <v>0</v>
      </c>
      <c r="H342" t="s">
        <v>7</v>
      </c>
      <c r="I342" t="s">
        <v>40</v>
      </c>
      <c r="J342" t="s">
        <v>113</v>
      </c>
      <c r="K342">
        <v>3</v>
      </c>
      <c r="L342" t="s">
        <v>114</v>
      </c>
      <c r="M342" t="s">
        <v>105</v>
      </c>
      <c r="N342" t="s">
        <v>108</v>
      </c>
      <c r="O342" t="s">
        <v>104</v>
      </c>
      <c r="P342" t="s">
        <v>104</v>
      </c>
      <c r="Q342" t="s">
        <v>104</v>
      </c>
      <c r="R342" t="s">
        <v>104</v>
      </c>
      <c r="S342" t="s">
        <v>104</v>
      </c>
      <c r="T342">
        <v>3</v>
      </c>
      <c r="U342" t="s">
        <v>104</v>
      </c>
      <c r="V342" t="s">
        <v>104</v>
      </c>
      <c r="W342" t="s">
        <v>104</v>
      </c>
      <c r="X342" t="s">
        <v>104</v>
      </c>
      <c r="Y342" t="s">
        <v>104</v>
      </c>
      <c r="Z342" t="s">
        <v>104</v>
      </c>
      <c r="AA342" t="s">
        <v>104</v>
      </c>
      <c r="AB342" t="s">
        <v>104</v>
      </c>
      <c r="AC342" t="s">
        <v>104</v>
      </c>
    </row>
    <row r="343" spans="1:29" x14ac:dyDescent="0.45">
      <c r="A343">
        <f>MATCH(I343,'TABLE-VIEW'!$E$2:$E$92,0)</f>
        <v>38</v>
      </c>
      <c r="B343">
        <v>342</v>
      </c>
      <c r="C343" t="str">
        <f t="shared" si="20"/>
        <v>merge (c342:column {name:'ModifiedDate',ordinal_position:'5',is_nullable:'NO',data_type:'datetime',char_max_length:'NULL',numeric_precision:'NULL',date_time_precision:'3'})</v>
      </c>
      <c r="D343" t="str">
        <f t="shared" si="21"/>
        <v>match (tv38:table_view {name:'Shift'}),(c342:column {name:'ModifiedDate'})</v>
      </c>
      <c r="E343" t="str">
        <f t="shared" si="22"/>
        <v>merge (c342)-[:PART_OF]-&gt;(tv38)</v>
      </c>
      <c r="F343" t="str">
        <f t="shared" si="23"/>
        <v>merge (tv38)-[:HAS_A]-&gt;(c342)</v>
      </c>
      <c r="G343" t="s">
        <v>0</v>
      </c>
      <c r="H343" t="s">
        <v>1</v>
      </c>
      <c r="I343" t="s">
        <v>44</v>
      </c>
      <c r="J343" t="s">
        <v>113</v>
      </c>
      <c r="K343">
        <v>5</v>
      </c>
      <c r="L343" t="s">
        <v>114</v>
      </c>
      <c r="M343" t="s">
        <v>105</v>
      </c>
      <c r="N343" t="s">
        <v>108</v>
      </c>
      <c r="O343" t="s">
        <v>104</v>
      </c>
      <c r="P343" t="s">
        <v>104</v>
      </c>
      <c r="Q343" t="s">
        <v>104</v>
      </c>
      <c r="R343" t="s">
        <v>104</v>
      </c>
      <c r="S343" t="s">
        <v>104</v>
      </c>
      <c r="T343">
        <v>3</v>
      </c>
      <c r="U343" t="s">
        <v>104</v>
      </c>
      <c r="V343" t="s">
        <v>104</v>
      </c>
      <c r="W343" t="s">
        <v>104</v>
      </c>
      <c r="X343" t="s">
        <v>104</v>
      </c>
      <c r="Y343" t="s">
        <v>104</v>
      </c>
      <c r="Z343" t="s">
        <v>104</v>
      </c>
      <c r="AA343" t="s">
        <v>104</v>
      </c>
      <c r="AB343" t="s">
        <v>104</v>
      </c>
      <c r="AC343" t="s">
        <v>104</v>
      </c>
    </row>
    <row r="344" spans="1:29" x14ac:dyDescent="0.45">
      <c r="A344">
        <f>MATCH(I344,'TABLE-VIEW'!$E$2:$E$92,0)</f>
        <v>40</v>
      </c>
      <c r="B344">
        <v>343</v>
      </c>
      <c r="C344" t="str">
        <f t="shared" si="20"/>
        <v>merge (c343:column {name:'ModifiedDate',ordinal_position:'4',is_nullable:'NO',data_type:'datetime',char_max_length:'NULL',numeric_precision:'NULL',date_time_precision:'3'})</v>
      </c>
      <c r="D344" t="str">
        <f t="shared" si="21"/>
        <v>match (tv40:table_view {name:'ProductCategory'}),(c343:column {name:'ModifiedDate'})</v>
      </c>
      <c r="E344" t="str">
        <f t="shared" si="22"/>
        <v>merge (c343)-[:PART_OF]-&gt;(tv40)</v>
      </c>
      <c r="F344" t="str">
        <f t="shared" si="23"/>
        <v>merge (tv40)-[:HAS_A]-&gt;(c343)</v>
      </c>
      <c r="G344" t="s">
        <v>0</v>
      </c>
      <c r="H344" t="s">
        <v>7</v>
      </c>
      <c r="I344" t="s">
        <v>46</v>
      </c>
      <c r="J344" t="s">
        <v>113</v>
      </c>
      <c r="K344">
        <v>4</v>
      </c>
      <c r="L344" t="s">
        <v>114</v>
      </c>
      <c r="M344" t="s">
        <v>105</v>
      </c>
      <c r="N344" t="s">
        <v>108</v>
      </c>
      <c r="O344" t="s">
        <v>104</v>
      </c>
      <c r="P344" t="s">
        <v>104</v>
      </c>
      <c r="Q344" t="s">
        <v>104</v>
      </c>
      <c r="R344" t="s">
        <v>104</v>
      </c>
      <c r="S344" t="s">
        <v>104</v>
      </c>
      <c r="T344">
        <v>3</v>
      </c>
      <c r="U344" t="s">
        <v>104</v>
      </c>
      <c r="V344" t="s">
        <v>104</v>
      </c>
      <c r="W344" t="s">
        <v>104</v>
      </c>
      <c r="X344" t="s">
        <v>104</v>
      </c>
      <c r="Y344" t="s">
        <v>104</v>
      </c>
      <c r="Z344" t="s">
        <v>104</v>
      </c>
      <c r="AA344" t="s">
        <v>104</v>
      </c>
      <c r="AB344" t="s">
        <v>104</v>
      </c>
      <c r="AC344" t="s">
        <v>104</v>
      </c>
    </row>
    <row r="345" spans="1:29" x14ac:dyDescent="0.45">
      <c r="A345">
        <f>MATCH(I345,'TABLE-VIEW'!$E$2:$E$92,0)</f>
        <v>41</v>
      </c>
      <c r="B345">
        <v>344</v>
      </c>
      <c r="C345" t="str">
        <f t="shared" si="20"/>
        <v>merge (c344:column {name:'ModifiedDate',ordinal_position:'6',is_nullable:'NO',data_type:'datetime',char_max_length:'NULL',numeric_precision:'NULL',date_time_precision:'3'})</v>
      </c>
      <c r="D345" t="str">
        <f t="shared" si="21"/>
        <v>match (tv41:table_view {name:'ShipMethod'}),(c344:column {name:'ModifiedDate'})</v>
      </c>
      <c r="E345" t="str">
        <f t="shared" si="22"/>
        <v>merge (c344)-[:PART_OF]-&gt;(tv41)</v>
      </c>
      <c r="F345" t="str">
        <f t="shared" si="23"/>
        <v>merge (tv41)-[:HAS_A]-&gt;(c344)</v>
      </c>
      <c r="G345" t="s">
        <v>0</v>
      </c>
      <c r="H345" t="s">
        <v>42</v>
      </c>
      <c r="I345" t="s">
        <v>47</v>
      </c>
      <c r="J345" t="s">
        <v>113</v>
      </c>
      <c r="K345">
        <v>6</v>
      </c>
      <c r="L345" t="s">
        <v>114</v>
      </c>
      <c r="M345" t="s">
        <v>105</v>
      </c>
      <c r="N345" t="s">
        <v>108</v>
      </c>
      <c r="O345" t="s">
        <v>104</v>
      </c>
      <c r="P345" t="s">
        <v>104</v>
      </c>
      <c r="Q345" t="s">
        <v>104</v>
      </c>
      <c r="R345" t="s">
        <v>104</v>
      </c>
      <c r="S345" t="s">
        <v>104</v>
      </c>
      <c r="T345">
        <v>3</v>
      </c>
      <c r="U345" t="s">
        <v>104</v>
      </c>
      <c r="V345" t="s">
        <v>104</v>
      </c>
      <c r="W345" t="s">
        <v>104</v>
      </c>
      <c r="X345" t="s">
        <v>104</v>
      </c>
      <c r="Y345" t="s">
        <v>104</v>
      </c>
      <c r="Z345" t="s">
        <v>104</v>
      </c>
      <c r="AA345" t="s">
        <v>104</v>
      </c>
      <c r="AB345" t="s">
        <v>104</v>
      </c>
      <c r="AC345" t="s">
        <v>104</v>
      </c>
    </row>
    <row r="346" spans="1:29" x14ac:dyDescent="0.45">
      <c r="A346">
        <f>MATCH(I346,'TABLE-VIEW'!$E$2:$E$92,0)</f>
        <v>42</v>
      </c>
      <c r="B346">
        <v>345</v>
      </c>
      <c r="C346" t="str">
        <f t="shared" si="20"/>
        <v>merge (c345:column {name:'ModifiedDate',ordinal_position:'5',is_nullable:'NO',data_type:'datetime',char_max_length:'NULL',numeric_precision:'NULL',date_time_precision:'3'})</v>
      </c>
      <c r="D346" t="str">
        <f t="shared" si="21"/>
        <v>match (tv42:table_view {name:'ProductCostHistory'}),(c345:column {name:'ModifiedDate'})</v>
      </c>
      <c r="E346" t="str">
        <f t="shared" si="22"/>
        <v>merge (c345)-[:PART_OF]-&gt;(tv42)</v>
      </c>
      <c r="F346" t="str">
        <f t="shared" si="23"/>
        <v>merge (tv42)-[:HAS_A]-&gt;(c345)</v>
      </c>
      <c r="G346" t="s">
        <v>0</v>
      </c>
      <c r="H346" t="s">
        <v>7</v>
      </c>
      <c r="I346" t="s">
        <v>48</v>
      </c>
      <c r="J346" t="s">
        <v>113</v>
      </c>
      <c r="K346">
        <v>5</v>
      </c>
      <c r="L346" t="s">
        <v>114</v>
      </c>
      <c r="M346" t="s">
        <v>105</v>
      </c>
      <c r="N346" t="s">
        <v>108</v>
      </c>
      <c r="O346" t="s">
        <v>104</v>
      </c>
      <c r="P346" t="s">
        <v>104</v>
      </c>
      <c r="Q346" t="s">
        <v>104</v>
      </c>
      <c r="R346" t="s">
        <v>104</v>
      </c>
      <c r="S346" t="s">
        <v>104</v>
      </c>
      <c r="T346">
        <v>3</v>
      </c>
      <c r="U346" t="s">
        <v>104</v>
      </c>
      <c r="V346" t="s">
        <v>104</v>
      </c>
      <c r="W346" t="s">
        <v>104</v>
      </c>
      <c r="X346" t="s">
        <v>104</v>
      </c>
      <c r="Y346" t="s">
        <v>104</v>
      </c>
      <c r="Z346" t="s">
        <v>104</v>
      </c>
      <c r="AA346" t="s">
        <v>104</v>
      </c>
      <c r="AB346" t="s">
        <v>104</v>
      </c>
      <c r="AC346" t="s">
        <v>104</v>
      </c>
    </row>
    <row r="347" spans="1:29" x14ac:dyDescent="0.45">
      <c r="A347">
        <f>MATCH(I347,'TABLE-VIEW'!$E$2:$E$92,0)</f>
        <v>43</v>
      </c>
      <c r="B347">
        <v>346</v>
      </c>
      <c r="C347" t="str">
        <f t="shared" si="20"/>
        <v>merge (c346:column {name:'ModifiedDate',ordinal_position:'4',is_nullable:'NO',data_type:'datetime',char_max_length:'NULL',numeric_precision:'NULL',date_time_precision:'3'})</v>
      </c>
      <c r="D347" t="str">
        <f t="shared" si="21"/>
        <v>match (tv43:table_view {name:'ProductDescription'}),(c346:column {name:'ModifiedDate'})</v>
      </c>
      <c r="E347" t="str">
        <f t="shared" si="22"/>
        <v>merge (c346)-[:PART_OF]-&gt;(tv43)</v>
      </c>
      <c r="F347" t="str">
        <f t="shared" si="23"/>
        <v>merge (tv43)-[:HAS_A]-&gt;(c346)</v>
      </c>
      <c r="G347" t="s">
        <v>0</v>
      </c>
      <c r="H347" t="s">
        <v>7</v>
      </c>
      <c r="I347" t="s">
        <v>49</v>
      </c>
      <c r="J347" t="s">
        <v>113</v>
      </c>
      <c r="K347">
        <v>4</v>
      </c>
      <c r="L347" t="s">
        <v>114</v>
      </c>
      <c r="M347" t="s">
        <v>105</v>
      </c>
      <c r="N347" t="s">
        <v>108</v>
      </c>
      <c r="O347" t="s">
        <v>104</v>
      </c>
      <c r="P347" t="s">
        <v>104</v>
      </c>
      <c r="Q347" t="s">
        <v>104</v>
      </c>
      <c r="R347" t="s">
        <v>104</v>
      </c>
      <c r="S347" t="s">
        <v>104</v>
      </c>
      <c r="T347">
        <v>3</v>
      </c>
      <c r="U347" t="s">
        <v>104</v>
      </c>
      <c r="V347" t="s">
        <v>104</v>
      </c>
      <c r="W347" t="s">
        <v>104</v>
      </c>
      <c r="X347" t="s">
        <v>104</v>
      </c>
      <c r="Y347" t="s">
        <v>104</v>
      </c>
      <c r="Z347" t="s">
        <v>104</v>
      </c>
      <c r="AA347" t="s">
        <v>104</v>
      </c>
      <c r="AB347" t="s">
        <v>104</v>
      </c>
      <c r="AC347" t="s">
        <v>104</v>
      </c>
    </row>
    <row r="348" spans="1:29" x14ac:dyDescent="0.45">
      <c r="A348">
        <f>MATCH(I348,'TABLE-VIEW'!$E$2:$E$92,0)</f>
        <v>44</v>
      </c>
      <c r="B348">
        <v>347</v>
      </c>
      <c r="C348" t="str">
        <f t="shared" si="20"/>
        <v>merge (c347:column {name:'ModifiedDate',ordinal_position:'6',is_nullable:'NO',data_type:'datetime',char_max_length:'NULL',numeric_precision:'NULL',date_time_precision:'3'})</v>
      </c>
      <c r="D348" t="str">
        <f t="shared" si="21"/>
        <v>match (tv44:table_view {name:'ShoppingCartItem'}),(c347:column {name:'ModifiedDate'})</v>
      </c>
      <c r="E348" t="str">
        <f t="shared" si="22"/>
        <v>merge (c347)-[:PART_OF]-&gt;(tv44)</v>
      </c>
      <c r="F348" t="str">
        <f t="shared" si="23"/>
        <v>merge (tv44)-[:HAS_A]-&gt;(c347)</v>
      </c>
      <c r="G348" t="s">
        <v>0</v>
      </c>
      <c r="H348" t="s">
        <v>4</v>
      </c>
      <c r="I348" t="s">
        <v>50</v>
      </c>
      <c r="J348" t="s">
        <v>113</v>
      </c>
      <c r="K348">
        <v>6</v>
      </c>
      <c r="L348" t="s">
        <v>114</v>
      </c>
      <c r="M348" t="s">
        <v>105</v>
      </c>
      <c r="N348" t="s">
        <v>108</v>
      </c>
      <c r="O348" t="s">
        <v>104</v>
      </c>
      <c r="P348" t="s">
        <v>104</v>
      </c>
      <c r="Q348" t="s">
        <v>104</v>
      </c>
      <c r="R348" t="s">
        <v>104</v>
      </c>
      <c r="S348" t="s">
        <v>104</v>
      </c>
      <c r="T348">
        <v>3</v>
      </c>
      <c r="U348" t="s">
        <v>104</v>
      </c>
      <c r="V348" t="s">
        <v>104</v>
      </c>
      <c r="W348" t="s">
        <v>104</v>
      </c>
      <c r="X348" t="s">
        <v>104</v>
      </c>
      <c r="Y348" t="s">
        <v>104</v>
      </c>
      <c r="Z348" t="s">
        <v>104</v>
      </c>
      <c r="AA348" t="s">
        <v>104</v>
      </c>
      <c r="AB348" t="s">
        <v>104</v>
      </c>
      <c r="AC348" t="s">
        <v>104</v>
      </c>
    </row>
    <row r="349" spans="1:29" x14ac:dyDescent="0.45">
      <c r="A349">
        <f>MATCH(I349,'TABLE-VIEW'!$E$2:$E$92,0)</f>
        <v>45</v>
      </c>
      <c r="B349">
        <v>348</v>
      </c>
      <c r="C349" t="str">
        <f t="shared" si="20"/>
        <v>merge (c348:column {name:'ModifiedDate',ordinal_position:'3',is_nullable:'NO',data_type:'datetime',char_max_length:'NULL',numeric_precision:'NULL',date_time_precision:'3'})</v>
      </c>
      <c r="D349" t="str">
        <f t="shared" si="21"/>
        <v>match (tv45:table_view {name:'ProductDocument'}),(c348:column {name:'ModifiedDate'})</v>
      </c>
      <c r="E349" t="str">
        <f t="shared" si="22"/>
        <v>merge (c348)-[:PART_OF]-&gt;(tv45)</v>
      </c>
      <c r="F349" t="str">
        <f t="shared" si="23"/>
        <v>merge (tv45)-[:HAS_A]-&gt;(c348)</v>
      </c>
      <c r="G349" t="s">
        <v>0</v>
      </c>
      <c r="H349" t="s">
        <v>7</v>
      </c>
      <c r="I349" t="s">
        <v>51</v>
      </c>
      <c r="J349" t="s">
        <v>113</v>
      </c>
      <c r="K349">
        <v>3</v>
      </c>
      <c r="L349" t="s">
        <v>114</v>
      </c>
      <c r="M349" t="s">
        <v>105</v>
      </c>
      <c r="N349" t="s">
        <v>108</v>
      </c>
      <c r="O349" t="s">
        <v>104</v>
      </c>
      <c r="P349" t="s">
        <v>104</v>
      </c>
      <c r="Q349" t="s">
        <v>104</v>
      </c>
      <c r="R349" t="s">
        <v>104</v>
      </c>
      <c r="S349" t="s">
        <v>104</v>
      </c>
      <c r="T349">
        <v>3</v>
      </c>
      <c r="U349" t="s">
        <v>104</v>
      </c>
      <c r="V349" t="s">
        <v>104</v>
      </c>
      <c r="W349" t="s">
        <v>104</v>
      </c>
      <c r="X349" t="s">
        <v>104</v>
      </c>
      <c r="Y349" t="s">
        <v>104</v>
      </c>
      <c r="Z349" t="s">
        <v>104</v>
      </c>
      <c r="AA349" t="s">
        <v>104</v>
      </c>
      <c r="AB349" t="s">
        <v>104</v>
      </c>
      <c r="AC349" t="s">
        <v>104</v>
      </c>
    </row>
    <row r="350" spans="1:29" x14ac:dyDescent="0.45">
      <c r="A350">
        <f>MATCH(I350,'TABLE-VIEW'!$E$2:$E$92,0)</f>
        <v>47</v>
      </c>
      <c r="B350">
        <v>349</v>
      </c>
      <c r="C350" t="str">
        <f t="shared" si="20"/>
        <v>merge (c349:column {name:'ModifiedDate',ordinal_position:'7',is_nullable:'NO',data_type:'datetime',char_max_length:'NULL',numeric_precision:'NULL',date_time_precision:'3'})</v>
      </c>
      <c r="D350" t="str">
        <f t="shared" si="21"/>
        <v>match (tv47:table_view {name:'ProductInventory'}),(c349:column {name:'ModifiedDate'})</v>
      </c>
      <c r="E350" t="str">
        <f t="shared" si="22"/>
        <v>merge (c349)-[:PART_OF]-&gt;(tv47)</v>
      </c>
      <c r="F350" t="str">
        <f t="shared" si="23"/>
        <v>merge (tv47)-[:HAS_A]-&gt;(c349)</v>
      </c>
      <c r="G350" t="s">
        <v>0</v>
      </c>
      <c r="H350" t="s">
        <v>7</v>
      </c>
      <c r="I350" t="s">
        <v>54</v>
      </c>
      <c r="J350" t="s">
        <v>113</v>
      </c>
      <c r="K350">
        <v>7</v>
      </c>
      <c r="L350" t="s">
        <v>114</v>
      </c>
      <c r="M350" t="s">
        <v>105</v>
      </c>
      <c r="N350" t="s">
        <v>108</v>
      </c>
      <c r="O350" t="s">
        <v>104</v>
      </c>
      <c r="P350" t="s">
        <v>104</v>
      </c>
      <c r="Q350" t="s">
        <v>104</v>
      </c>
      <c r="R350" t="s">
        <v>104</v>
      </c>
      <c r="S350" t="s">
        <v>104</v>
      </c>
      <c r="T350">
        <v>3</v>
      </c>
      <c r="U350" t="s">
        <v>104</v>
      </c>
      <c r="V350" t="s">
        <v>104</v>
      </c>
      <c r="W350" t="s">
        <v>104</v>
      </c>
      <c r="X350" t="s">
        <v>104</v>
      </c>
      <c r="Y350" t="s">
        <v>104</v>
      </c>
      <c r="Z350" t="s">
        <v>104</v>
      </c>
      <c r="AA350" t="s">
        <v>104</v>
      </c>
      <c r="AB350" t="s">
        <v>104</v>
      </c>
      <c r="AC350" t="s">
        <v>104</v>
      </c>
    </row>
    <row r="351" spans="1:29" x14ac:dyDescent="0.45">
      <c r="A351">
        <f>MATCH(I351,'TABLE-VIEW'!$E$2:$E$92,0)</f>
        <v>48</v>
      </c>
      <c r="B351">
        <v>350</v>
      </c>
      <c r="C351" t="str">
        <f t="shared" si="20"/>
        <v>merge (c350:column {name:'ModifiedDate',ordinal_position:'11',is_nullable:'NO',data_type:'datetime',char_max_length:'NULL',numeric_precision:'NULL',date_time_precision:'3'})</v>
      </c>
      <c r="D351" t="str">
        <f t="shared" si="21"/>
        <v>match (tv48:table_view {name:'SpecialOffer'}),(c350:column {name:'ModifiedDate'})</v>
      </c>
      <c r="E351" t="str">
        <f t="shared" si="22"/>
        <v>merge (c350)-[:PART_OF]-&gt;(tv48)</v>
      </c>
      <c r="F351" t="str">
        <f t="shared" si="23"/>
        <v>merge (tv48)-[:HAS_A]-&gt;(c350)</v>
      </c>
      <c r="G351" t="s">
        <v>0</v>
      </c>
      <c r="H351" t="s">
        <v>4</v>
      </c>
      <c r="I351" t="s">
        <v>55</v>
      </c>
      <c r="J351" t="s">
        <v>113</v>
      </c>
      <c r="K351">
        <v>11</v>
      </c>
      <c r="L351" t="s">
        <v>114</v>
      </c>
      <c r="M351" t="s">
        <v>105</v>
      </c>
      <c r="N351" t="s">
        <v>108</v>
      </c>
      <c r="O351" t="s">
        <v>104</v>
      </c>
      <c r="P351" t="s">
        <v>104</v>
      </c>
      <c r="Q351" t="s">
        <v>104</v>
      </c>
      <c r="R351" t="s">
        <v>104</v>
      </c>
      <c r="S351" t="s">
        <v>104</v>
      </c>
      <c r="T351">
        <v>3</v>
      </c>
      <c r="U351" t="s">
        <v>104</v>
      </c>
      <c r="V351" t="s">
        <v>104</v>
      </c>
      <c r="W351" t="s">
        <v>104</v>
      </c>
      <c r="X351" t="s">
        <v>104</v>
      </c>
      <c r="Y351" t="s">
        <v>104</v>
      </c>
      <c r="Z351" t="s">
        <v>104</v>
      </c>
      <c r="AA351" t="s">
        <v>104</v>
      </c>
      <c r="AB351" t="s">
        <v>104</v>
      </c>
      <c r="AC351" t="s">
        <v>104</v>
      </c>
    </row>
    <row r="352" spans="1:29" x14ac:dyDescent="0.45">
      <c r="A352">
        <f>MATCH(I352,'TABLE-VIEW'!$E$2:$E$92,0)</f>
        <v>50</v>
      </c>
      <c r="B352">
        <v>351</v>
      </c>
      <c r="C352" t="str">
        <f t="shared" si="20"/>
        <v>merge (c351:column {name:'ModifiedDate',ordinal_position:'5',is_nullable:'NO',data_type:'datetime',char_max_length:'NULL',numeric_precision:'NULL',date_time_precision:'3'})</v>
      </c>
      <c r="D352" t="str">
        <f t="shared" si="21"/>
        <v>match (tv50:table_view {name:'ProductListPriceHistory'}),(c351:column {name:'ModifiedDate'})</v>
      </c>
      <c r="E352" t="str">
        <f t="shared" si="22"/>
        <v>merge (c351)-[:PART_OF]-&gt;(tv50)</v>
      </c>
      <c r="F352" t="str">
        <f t="shared" si="23"/>
        <v>merge (tv50)-[:HAS_A]-&gt;(c351)</v>
      </c>
      <c r="G352" t="s">
        <v>0</v>
      </c>
      <c r="H352" t="s">
        <v>7</v>
      </c>
      <c r="I352" t="s">
        <v>57</v>
      </c>
      <c r="J352" t="s">
        <v>113</v>
      </c>
      <c r="K352">
        <v>5</v>
      </c>
      <c r="L352" t="s">
        <v>114</v>
      </c>
      <c r="M352" t="s">
        <v>105</v>
      </c>
      <c r="N352" t="s">
        <v>108</v>
      </c>
      <c r="O352" t="s">
        <v>104</v>
      </c>
      <c r="P352" t="s">
        <v>104</v>
      </c>
      <c r="Q352" t="s">
        <v>104</v>
      </c>
      <c r="R352" t="s">
        <v>104</v>
      </c>
      <c r="S352" t="s">
        <v>104</v>
      </c>
      <c r="T352">
        <v>3</v>
      </c>
      <c r="U352" t="s">
        <v>104</v>
      </c>
      <c r="V352" t="s">
        <v>104</v>
      </c>
      <c r="W352" t="s">
        <v>104</v>
      </c>
      <c r="X352" t="s">
        <v>104</v>
      </c>
      <c r="Y352" t="s">
        <v>104</v>
      </c>
      <c r="Z352" t="s">
        <v>104</v>
      </c>
      <c r="AA352" t="s">
        <v>104</v>
      </c>
      <c r="AB352" t="s">
        <v>104</v>
      </c>
      <c r="AC352" t="s">
        <v>104</v>
      </c>
    </row>
    <row r="353" spans="1:29" x14ac:dyDescent="0.45">
      <c r="A353">
        <f>MATCH(I353,'TABLE-VIEW'!$E$2:$E$92,0)</f>
        <v>51</v>
      </c>
      <c r="B353">
        <v>352</v>
      </c>
      <c r="C353" t="str">
        <f t="shared" si="20"/>
        <v>merge (c352:column {name:'ModifiedDate',ordinal_position:'9',is_nullable:'NO',data_type:'datetime',char_max_length:'NULL',numeric_precision:'NULL',date_time_precision:'3'})</v>
      </c>
      <c r="D353" t="str">
        <f t="shared" si="21"/>
        <v>match (tv51:table_view {name:'Address'}),(c352:column {name:'ModifiedDate'})</v>
      </c>
      <c r="E353" t="str">
        <f t="shared" si="22"/>
        <v>merge (c352)-[:PART_OF]-&gt;(tv51)</v>
      </c>
      <c r="F353" t="str">
        <f t="shared" si="23"/>
        <v>merge (tv51)-[:HAS_A]-&gt;(c352)</v>
      </c>
      <c r="G353" t="s">
        <v>0</v>
      </c>
      <c r="H353" t="s">
        <v>11</v>
      </c>
      <c r="I353" t="s">
        <v>58</v>
      </c>
      <c r="J353" t="s">
        <v>113</v>
      </c>
      <c r="K353">
        <v>9</v>
      </c>
      <c r="L353" t="s">
        <v>114</v>
      </c>
      <c r="M353" t="s">
        <v>105</v>
      </c>
      <c r="N353" t="s">
        <v>108</v>
      </c>
      <c r="O353" t="s">
        <v>104</v>
      </c>
      <c r="P353" t="s">
        <v>104</v>
      </c>
      <c r="Q353" t="s">
        <v>104</v>
      </c>
      <c r="R353" t="s">
        <v>104</v>
      </c>
      <c r="S353" t="s">
        <v>104</v>
      </c>
      <c r="T353">
        <v>3</v>
      </c>
      <c r="U353" t="s">
        <v>104</v>
      </c>
      <c r="V353" t="s">
        <v>104</v>
      </c>
      <c r="W353" t="s">
        <v>104</v>
      </c>
      <c r="X353" t="s">
        <v>104</v>
      </c>
      <c r="Y353" t="s">
        <v>104</v>
      </c>
      <c r="Z353" t="s">
        <v>104</v>
      </c>
      <c r="AA353" t="s">
        <v>104</v>
      </c>
      <c r="AB353" t="s">
        <v>104</v>
      </c>
      <c r="AC353" t="s">
        <v>104</v>
      </c>
    </row>
    <row r="354" spans="1:29" x14ac:dyDescent="0.45">
      <c r="A354">
        <f>MATCH(I354,'TABLE-VIEW'!$E$2:$E$92,0)</f>
        <v>52</v>
      </c>
      <c r="B354">
        <v>353</v>
      </c>
      <c r="C354" t="str">
        <f t="shared" si="20"/>
        <v>merge (c353:column {name:'ModifiedDate',ordinal_position:'4',is_nullable:'NO',data_type:'datetime',char_max_length:'NULL',numeric_precision:'NULL',date_time_precision:'3'})</v>
      </c>
      <c r="D354" t="str">
        <f t="shared" si="21"/>
        <v>match (tv52:table_view {name:'SpecialOfferProduct'}),(c353:column {name:'ModifiedDate'})</v>
      </c>
      <c r="E354" t="str">
        <f t="shared" si="22"/>
        <v>merge (c353)-[:PART_OF]-&gt;(tv52)</v>
      </c>
      <c r="F354" t="str">
        <f t="shared" si="23"/>
        <v>merge (tv52)-[:HAS_A]-&gt;(c353)</v>
      </c>
      <c r="G354" t="s">
        <v>0</v>
      </c>
      <c r="H354" t="s">
        <v>4</v>
      </c>
      <c r="I354" t="s">
        <v>59</v>
      </c>
      <c r="J354" t="s">
        <v>113</v>
      </c>
      <c r="K354">
        <v>4</v>
      </c>
      <c r="L354" t="s">
        <v>114</v>
      </c>
      <c r="M354" t="s">
        <v>105</v>
      </c>
      <c r="N354" t="s">
        <v>108</v>
      </c>
      <c r="O354" t="s">
        <v>104</v>
      </c>
      <c r="P354" t="s">
        <v>104</v>
      </c>
      <c r="Q354" t="s">
        <v>104</v>
      </c>
      <c r="R354" t="s">
        <v>104</v>
      </c>
      <c r="S354" t="s">
        <v>104</v>
      </c>
      <c r="T354">
        <v>3</v>
      </c>
      <c r="U354" t="s">
        <v>104</v>
      </c>
      <c r="V354" t="s">
        <v>104</v>
      </c>
      <c r="W354" t="s">
        <v>104</v>
      </c>
      <c r="X354" t="s">
        <v>104</v>
      </c>
      <c r="Y354" t="s">
        <v>104</v>
      </c>
      <c r="Z354" t="s">
        <v>104</v>
      </c>
      <c r="AA354" t="s">
        <v>104</v>
      </c>
      <c r="AB354" t="s">
        <v>104</v>
      </c>
      <c r="AC354" t="s">
        <v>104</v>
      </c>
    </row>
    <row r="355" spans="1:29" x14ac:dyDescent="0.45">
      <c r="A355">
        <f>MATCH(I355,'TABLE-VIEW'!$E$2:$E$92,0)</f>
        <v>53</v>
      </c>
      <c r="B355">
        <v>354</v>
      </c>
      <c r="C355" t="str">
        <f t="shared" si="20"/>
        <v>merge (c354:column {name:'ModifiedDate',ordinal_position:'6',is_nullable:'NO',data_type:'datetime',char_max_length:'NULL',numeric_precision:'NULL',date_time_precision:'3'})</v>
      </c>
      <c r="D355" t="str">
        <f t="shared" si="21"/>
        <v>match (tv53:table_view {name:'ProductModel'}),(c354:column {name:'ModifiedDate'})</v>
      </c>
      <c r="E355" t="str">
        <f t="shared" si="22"/>
        <v>merge (c354)-[:PART_OF]-&gt;(tv53)</v>
      </c>
      <c r="F355" t="str">
        <f t="shared" si="23"/>
        <v>merge (tv53)-[:HAS_A]-&gt;(c354)</v>
      </c>
      <c r="G355" t="s">
        <v>0</v>
      </c>
      <c r="H355" t="s">
        <v>7</v>
      </c>
      <c r="I355" t="s">
        <v>60</v>
      </c>
      <c r="J355" t="s">
        <v>113</v>
      </c>
      <c r="K355">
        <v>6</v>
      </c>
      <c r="L355" t="s">
        <v>114</v>
      </c>
      <c r="M355" t="s">
        <v>105</v>
      </c>
      <c r="N355" t="s">
        <v>108</v>
      </c>
      <c r="O355" t="s">
        <v>104</v>
      </c>
      <c r="P355" t="s">
        <v>104</v>
      </c>
      <c r="Q355" t="s">
        <v>104</v>
      </c>
      <c r="R355" t="s">
        <v>104</v>
      </c>
      <c r="S355" t="s">
        <v>104</v>
      </c>
      <c r="T355">
        <v>3</v>
      </c>
      <c r="U355" t="s">
        <v>104</v>
      </c>
      <c r="V355" t="s">
        <v>104</v>
      </c>
      <c r="W355" t="s">
        <v>104</v>
      </c>
      <c r="X355" t="s">
        <v>104</v>
      </c>
      <c r="Y355" t="s">
        <v>104</v>
      </c>
      <c r="Z355" t="s">
        <v>104</v>
      </c>
      <c r="AA355" t="s">
        <v>104</v>
      </c>
      <c r="AB355" t="s">
        <v>104</v>
      </c>
      <c r="AC355" t="s">
        <v>104</v>
      </c>
    </row>
    <row r="356" spans="1:29" x14ac:dyDescent="0.45">
      <c r="A356">
        <f>MATCH(I356,'TABLE-VIEW'!$E$2:$E$92,0)</f>
        <v>54</v>
      </c>
      <c r="B356">
        <v>355</v>
      </c>
      <c r="C356" t="str">
        <f t="shared" si="20"/>
        <v>merge (c355:column {name:'ModifiedDate',ordinal_position:'4',is_nullable:'NO',data_type:'datetime',char_max_length:'NULL',numeric_precision:'NULL',date_time_precision:'3'})</v>
      </c>
      <c r="D356" t="str">
        <f t="shared" si="21"/>
        <v>match (tv54:table_view {name:'AddressType'}),(c355:column {name:'ModifiedDate'})</v>
      </c>
      <c r="E356" t="str">
        <f t="shared" si="22"/>
        <v>merge (c355)-[:PART_OF]-&gt;(tv54)</v>
      </c>
      <c r="F356" t="str">
        <f t="shared" si="23"/>
        <v>merge (tv54)-[:HAS_A]-&gt;(c355)</v>
      </c>
      <c r="G356" t="s">
        <v>0</v>
      </c>
      <c r="H356" t="s">
        <v>11</v>
      </c>
      <c r="I356" t="s">
        <v>61</v>
      </c>
      <c r="J356" t="s">
        <v>113</v>
      </c>
      <c r="K356">
        <v>4</v>
      </c>
      <c r="L356" t="s">
        <v>114</v>
      </c>
      <c r="M356" t="s">
        <v>105</v>
      </c>
      <c r="N356" t="s">
        <v>108</v>
      </c>
      <c r="O356" t="s">
        <v>104</v>
      </c>
      <c r="P356" t="s">
        <v>104</v>
      </c>
      <c r="Q356" t="s">
        <v>104</v>
      </c>
      <c r="R356" t="s">
        <v>104</v>
      </c>
      <c r="S356" t="s">
        <v>104</v>
      </c>
      <c r="T356">
        <v>3</v>
      </c>
      <c r="U356" t="s">
        <v>104</v>
      </c>
      <c r="V356" t="s">
        <v>104</v>
      </c>
      <c r="W356" t="s">
        <v>104</v>
      </c>
      <c r="X356" t="s">
        <v>104</v>
      </c>
      <c r="Y356" t="s">
        <v>104</v>
      </c>
      <c r="Z356" t="s">
        <v>104</v>
      </c>
      <c r="AA356" t="s">
        <v>104</v>
      </c>
      <c r="AB356" t="s">
        <v>104</v>
      </c>
      <c r="AC356" t="s">
        <v>104</v>
      </c>
    </row>
    <row r="357" spans="1:29" x14ac:dyDescent="0.45">
      <c r="A357">
        <f>MATCH(I357,'TABLE-VIEW'!$E$2:$E$92,0)</f>
        <v>55</v>
      </c>
      <c r="B357">
        <v>356</v>
      </c>
      <c r="C357" t="str">
        <f t="shared" si="20"/>
        <v>merge (c356:column {name:'ModifiedDate',ordinal_position:'8',is_nullable:'NO',data_type:'datetime',char_max_length:'NULL',numeric_precision:'NULL',date_time_precision:'3'})</v>
      </c>
      <c r="D357" t="str">
        <f t="shared" si="21"/>
        <v>match (tv55:table_view {name:'StateProvince'}),(c356:column {name:'ModifiedDate'})</v>
      </c>
      <c r="E357" t="str">
        <f t="shared" si="22"/>
        <v>merge (c356)-[:PART_OF]-&gt;(tv55)</v>
      </c>
      <c r="F357" t="str">
        <f t="shared" si="23"/>
        <v>merge (tv55)-[:HAS_A]-&gt;(c356)</v>
      </c>
      <c r="G357" t="s">
        <v>0</v>
      </c>
      <c r="H357" t="s">
        <v>11</v>
      </c>
      <c r="I357" t="s">
        <v>62</v>
      </c>
      <c r="J357" t="s">
        <v>113</v>
      </c>
      <c r="K357">
        <v>8</v>
      </c>
      <c r="L357" t="s">
        <v>114</v>
      </c>
      <c r="M357" t="s">
        <v>105</v>
      </c>
      <c r="N357" t="s">
        <v>108</v>
      </c>
      <c r="O357" t="s">
        <v>104</v>
      </c>
      <c r="P357" t="s">
        <v>104</v>
      </c>
      <c r="Q357" t="s">
        <v>104</v>
      </c>
      <c r="R357" t="s">
        <v>104</v>
      </c>
      <c r="S357" t="s">
        <v>104</v>
      </c>
      <c r="T357">
        <v>3</v>
      </c>
      <c r="U357" t="s">
        <v>104</v>
      </c>
      <c r="V357" t="s">
        <v>104</v>
      </c>
      <c r="W357" t="s">
        <v>104</v>
      </c>
      <c r="X357" t="s">
        <v>104</v>
      </c>
      <c r="Y357" t="s">
        <v>104</v>
      </c>
      <c r="Z357" t="s">
        <v>104</v>
      </c>
      <c r="AA357" t="s">
        <v>104</v>
      </c>
      <c r="AB357" t="s">
        <v>104</v>
      </c>
      <c r="AC357" t="s">
        <v>104</v>
      </c>
    </row>
    <row r="358" spans="1:29" x14ac:dyDescent="0.45">
      <c r="A358">
        <f>MATCH(I358,'TABLE-VIEW'!$E$2:$E$92,0)</f>
        <v>56</v>
      </c>
      <c r="B358">
        <v>357</v>
      </c>
      <c r="C358" t="str">
        <f t="shared" si="20"/>
        <v>merge (c357:column {name:'ModifiedDate',ordinal_position:'3',is_nullable:'NO',data_type:'datetime',char_max_length:'NULL',numeric_precision:'NULL',date_time_precision:'3'})</v>
      </c>
      <c r="D358" t="str">
        <f t="shared" si="21"/>
        <v>match (tv56:table_view {name:'ProductModelIllustration'}),(c357:column {name:'ModifiedDate'})</v>
      </c>
      <c r="E358" t="str">
        <f t="shared" si="22"/>
        <v>merge (c357)-[:PART_OF]-&gt;(tv56)</v>
      </c>
      <c r="F358" t="str">
        <f t="shared" si="23"/>
        <v>merge (tv56)-[:HAS_A]-&gt;(c357)</v>
      </c>
      <c r="G358" t="s">
        <v>0</v>
      </c>
      <c r="H358" t="s">
        <v>7</v>
      </c>
      <c r="I358" t="s">
        <v>63</v>
      </c>
      <c r="J358" t="s">
        <v>113</v>
      </c>
      <c r="K358">
        <v>3</v>
      </c>
      <c r="L358" t="s">
        <v>114</v>
      </c>
      <c r="M358" t="s">
        <v>105</v>
      </c>
      <c r="N358" t="s">
        <v>108</v>
      </c>
      <c r="O358" t="s">
        <v>104</v>
      </c>
      <c r="P358" t="s">
        <v>104</v>
      </c>
      <c r="Q358" t="s">
        <v>104</v>
      </c>
      <c r="R358" t="s">
        <v>104</v>
      </c>
      <c r="S358" t="s">
        <v>104</v>
      </c>
      <c r="T358">
        <v>3</v>
      </c>
      <c r="U358" t="s">
        <v>104</v>
      </c>
      <c r="V358" t="s">
        <v>104</v>
      </c>
      <c r="W358" t="s">
        <v>104</v>
      </c>
      <c r="X358" t="s">
        <v>104</v>
      </c>
      <c r="Y358" t="s">
        <v>104</v>
      </c>
      <c r="Z358" t="s">
        <v>104</v>
      </c>
      <c r="AA358" t="s">
        <v>104</v>
      </c>
      <c r="AB358" t="s">
        <v>104</v>
      </c>
      <c r="AC358" t="s">
        <v>104</v>
      </c>
    </row>
    <row r="359" spans="1:29" x14ac:dyDescent="0.45">
      <c r="A359">
        <f>MATCH(I359,'TABLE-VIEW'!$E$2:$E$92,0)</f>
        <v>57</v>
      </c>
      <c r="B359">
        <v>358</v>
      </c>
      <c r="C359" t="str">
        <f t="shared" si="20"/>
        <v>merge (c358:column {name:'ModifiedDate',ordinal_position:'4',is_nullable:'NO',data_type:'datetime',char_max_length:'NULL',numeric_precision:'NULL',date_time_precision:'3'})</v>
      </c>
      <c r="D359" t="str">
        <f t="shared" si="21"/>
        <v>match (tv57:table_view {name:'AWBuildVersion'}),(c358:column {name:'ModifiedDate'})</v>
      </c>
      <c r="E359" t="str">
        <f t="shared" si="22"/>
        <v>merge (c358)-[:PART_OF]-&gt;(tv57)</v>
      </c>
      <c r="F359" t="str">
        <f t="shared" si="23"/>
        <v>merge (tv57)-[:HAS_A]-&gt;(c358)</v>
      </c>
      <c r="G359" t="s">
        <v>0</v>
      </c>
      <c r="H359" t="s">
        <v>52</v>
      </c>
      <c r="I359" t="s">
        <v>64</v>
      </c>
      <c r="J359" t="s">
        <v>113</v>
      </c>
      <c r="K359">
        <v>4</v>
      </c>
      <c r="L359" t="s">
        <v>114</v>
      </c>
      <c r="M359" t="s">
        <v>105</v>
      </c>
      <c r="N359" t="s">
        <v>108</v>
      </c>
      <c r="O359" t="s">
        <v>104</v>
      </c>
      <c r="P359" t="s">
        <v>104</v>
      </c>
      <c r="Q359" t="s">
        <v>104</v>
      </c>
      <c r="R359" t="s">
        <v>104</v>
      </c>
      <c r="S359" t="s">
        <v>104</v>
      </c>
      <c r="T359">
        <v>3</v>
      </c>
      <c r="U359" t="s">
        <v>104</v>
      </c>
      <c r="V359" t="s">
        <v>104</v>
      </c>
      <c r="W359" t="s">
        <v>104</v>
      </c>
      <c r="X359" t="s">
        <v>104</v>
      </c>
      <c r="Y359" t="s">
        <v>104</v>
      </c>
      <c r="Z359" t="s">
        <v>104</v>
      </c>
      <c r="AA359" t="s">
        <v>104</v>
      </c>
      <c r="AB359" t="s">
        <v>104</v>
      </c>
      <c r="AC359" t="s">
        <v>104</v>
      </c>
    </row>
    <row r="360" spans="1:29" x14ac:dyDescent="0.45">
      <c r="A360">
        <f>MATCH(I360,'TABLE-VIEW'!$E$2:$E$92,0)</f>
        <v>58</v>
      </c>
      <c r="B360">
        <v>359</v>
      </c>
      <c r="C360" t="str">
        <f t="shared" si="20"/>
        <v>merge (c359:column {name:'ModifiedDate',ordinal_position:'4',is_nullable:'NO',data_type:'datetime',char_max_length:'NULL',numeric_precision:'NULL',date_time_precision:'3'})</v>
      </c>
      <c r="D360" t="str">
        <f t="shared" si="21"/>
        <v>match (tv58:table_view {name:'ProductModelProductDescriptionCulture'}),(c359:column {name:'ModifiedDate'})</v>
      </c>
      <c r="E360" t="str">
        <f t="shared" si="22"/>
        <v>merge (c359)-[:PART_OF]-&gt;(tv58)</v>
      </c>
      <c r="F360" t="str">
        <f t="shared" si="23"/>
        <v>merge (tv58)-[:HAS_A]-&gt;(c359)</v>
      </c>
      <c r="G360" t="s">
        <v>0</v>
      </c>
      <c r="H360" t="s">
        <v>7</v>
      </c>
      <c r="I360" t="s">
        <v>65</v>
      </c>
      <c r="J360" t="s">
        <v>113</v>
      </c>
      <c r="K360">
        <v>4</v>
      </c>
      <c r="L360" t="s">
        <v>114</v>
      </c>
      <c r="M360" t="s">
        <v>105</v>
      </c>
      <c r="N360" t="s">
        <v>108</v>
      </c>
      <c r="O360" t="s">
        <v>104</v>
      </c>
      <c r="P360" t="s">
        <v>104</v>
      </c>
      <c r="Q360" t="s">
        <v>104</v>
      </c>
      <c r="R360" t="s">
        <v>104</v>
      </c>
      <c r="S360" t="s">
        <v>104</v>
      </c>
      <c r="T360">
        <v>3</v>
      </c>
      <c r="U360" t="s">
        <v>104</v>
      </c>
      <c r="V360" t="s">
        <v>104</v>
      </c>
      <c r="W360" t="s">
        <v>104</v>
      </c>
      <c r="X360" t="s">
        <v>104</v>
      </c>
      <c r="Y360" t="s">
        <v>104</v>
      </c>
      <c r="Z360" t="s">
        <v>104</v>
      </c>
      <c r="AA360" t="s">
        <v>104</v>
      </c>
      <c r="AB360" t="s">
        <v>104</v>
      </c>
      <c r="AC360" t="s">
        <v>104</v>
      </c>
    </row>
    <row r="361" spans="1:29" x14ac:dyDescent="0.45">
      <c r="A361">
        <f>MATCH(I361,'TABLE-VIEW'!$E$2:$E$92,0)</f>
        <v>59</v>
      </c>
      <c r="B361">
        <v>360</v>
      </c>
      <c r="C361" t="str">
        <f t="shared" si="20"/>
        <v>merge (c360:column {name:'ModifiedDate',ordinal_position:'9',is_nullable:'NO',data_type:'datetime',char_max_length:'NULL',numeric_precision:'NULL',date_time_precision:'3'})</v>
      </c>
      <c r="D361" t="str">
        <f t="shared" si="21"/>
        <v>match (tv59:table_view {name:'BillOfMaterials'}),(c360:column {name:'ModifiedDate'})</v>
      </c>
      <c r="E361" t="str">
        <f t="shared" si="22"/>
        <v>merge (c360)-[:PART_OF]-&gt;(tv59)</v>
      </c>
      <c r="F361" t="str">
        <f t="shared" si="23"/>
        <v>merge (tv59)-[:HAS_A]-&gt;(c360)</v>
      </c>
      <c r="G361" t="s">
        <v>0</v>
      </c>
      <c r="H361" t="s">
        <v>7</v>
      </c>
      <c r="I361" t="s">
        <v>66</v>
      </c>
      <c r="J361" t="s">
        <v>113</v>
      </c>
      <c r="K361">
        <v>9</v>
      </c>
      <c r="L361" t="s">
        <v>114</v>
      </c>
      <c r="M361" t="s">
        <v>105</v>
      </c>
      <c r="N361" t="s">
        <v>108</v>
      </c>
      <c r="O361" t="s">
        <v>104</v>
      </c>
      <c r="P361" t="s">
        <v>104</v>
      </c>
      <c r="Q361" t="s">
        <v>104</v>
      </c>
      <c r="R361" t="s">
        <v>104</v>
      </c>
      <c r="S361" t="s">
        <v>104</v>
      </c>
      <c r="T361">
        <v>3</v>
      </c>
      <c r="U361" t="s">
        <v>104</v>
      </c>
      <c r="V361" t="s">
        <v>104</v>
      </c>
      <c r="W361" t="s">
        <v>104</v>
      </c>
      <c r="X361" t="s">
        <v>104</v>
      </c>
      <c r="Y361" t="s">
        <v>104</v>
      </c>
      <c r="Z361" t="s">
        <v>104</v>
      </c>
      <c r="AA361" t="s">
        <v>104</v>
      </c>
      <c r="AB361" t="s">
        <v>104</v>
      </c>
      <c r="AC361" t="s">
        <v>104</v>
      </c>
    </row>
    <row r="362" spans="1:29" x14ac:dyDescent="0.45">
      <c r="A362">
        <f>MATCH(I362,'TABLE-VIEW'!$E$2:$E$92,0)</f>
        <v>60</v>
      </c>
      <c r="B362">
        <v>361</v>
      </c>
      <c r="C362" t="str">
        <f t="shared" si="20"/>
        <v>merge (c361:column {name:'ModifiedDate',ordinal_position:'6',is_nullable:'NO',data_type:'datetime',char_max_length:'NULL',numeric_precision:'NULL',date_time_precision:'3'})</v>
      </c>
      <c r="D362" t="str">
        <f t="shared" si="21"/>
        <v>match (tv60:table_view {name:'Store'}),(c361:column {name:'ModifiedDate'})</v>
      </c>
      <c r="E362" t="str">
        <f t="shared" si="22"/>
        <v>merge (c361)-[:PART_OF]-&gt;(tv60)</v>
      </c>
      <c r="F362" t="str">
        <f t="shared" si="23"/>
        <v>merge (tv60)-[:HAS_A]-&gt;(c361)</v>
      </c>
      <c r="G362" t="s">
        <v>0</v>
      </c>
      <c r="H362" t="s">
        <v>4</v>
      </c>
      <c r="I362" t="s">
        <v>67</v>
      </c>
      <c r="J362" t="s">
        <v>113</v>
      </c>
      <c r="K362">
        <v>6</v>
      </c>
      <c r="L362" t="s">
        <v>114</v>
      </c>
      <c r="M362" t="s">
        <v>105</v>
      </c>
      <c r="N362" t="s">
        <v>108</v>
      </c>
      <c r="O362" t="s">
        <v>104</v>
      </c>
      <c r="P362" t="s">
        <v>104</v>
      </c>
      <c r="Q362" t="s">
        <v>104</v>
      </c>
      <c r="R362" t="s">
        <v>104</v>
      </c>
      <c r="S362" t="s">
        <v>104</v>
      </c>
      <c r="T362">
        <v>3</v>
      </c>
      <c r="U362" t="s">
        <v>104</v>
      </c>
      <c r="V362" t="s">
        <v>104</v>
      </c>
      <c r="W362" t="s">
        <v>104</v>
      </c>
      <c r="X362" t="s">
        <v>104</v>
      </c>
      <c r="Y362" t="s">
        <v>104</v>
      </c>
      <c r="Z362" t="s">
        <v>104</v>
      </c>
      <c r="AA362" t="s">
        <v>104</v>
      </c>
      <c r="AB362" t="s">
        <v>104</v>
      </c>
      <c r="AC362" t="s">
        <v>104</v>
      </c>
    </row>
    <row r="363" spans="1:29" x14ac:dyDescent="0.45">
      <c r="A363">
        <f>MATCH(I363,'TABLE-VIEW'!$E$2:$E$92,0)</f>
        <v>61</v>
      </c>
      <c r="B363">
        <v>362</v>
      </c>
      <c r="C363" t="str">
        <f t="shared" si="20"/>
        <v>merge (c362:column {name:'ModifiedDate',ordinal_position:'6',is_nullable:'NO',data_type:'datetime',char_max_length:'NULL',numeric_precision:'NULL',date_time_precision:'3'})</v>
      </c>
      <c r="D363" t="str">
        <f t="shared" si="21"/>
        <v>match (tv61:table_view {name:'ProductPhoto'}),(c362:column {name:'ModifiedDate'})</v>
      </c>
      <c r="E363" t="str">
        <f t="shared" si="22"/>
        <v>merge (c362)-[:PART_OF]-&gt;(tv61)</v>
      </c>
      <c r="F363" t="str">
        <f t="shared" si="23"/>
        <v>merge (tv61)-[:HAS_A]-&gt;(c362)</v>
      </c>
      <c r="G363" t="s">
        <v>0</v>
      </c>
      <c r="H363" t="s">
        <v>7</v>
      </c>
      <c r="I363" t="s">
        <v>68</v>
      </c>
      <c r="J363" t="s">
        <v>113</v>
      </c>
      <c r="K363">
        <v>6</v>
      </c>
      <c r="L363" t="s">
        <v>114</v>
      </c>
      <c r="M363" t="s">
        <v>105</v>
      </c>
      <c r="N363" t="s">
        <v>108</v>
      </c>
      <c r="O363" t="s">
        <v>104</v>
      </c>
      <c r="P363" t="s">
        <v>104</v>
      </c>
      <c r="Q363" t="s">
        <v>104</v>
      </c>
      <c r="R363" t="s">
        <v>104</v>
      </c>
      <c r="S363" t="s">
        <v>104</v>
      </c>
      <c r="T363">
        <v>3</v>
      </c>
      <c r="U363" t="s">
        <v>104</v>
      </c>
      <c r="V363" t="s">
        <v>104</v>
      </c>
      <c r="W363" t="s">
        <v>104</v>
      </c>
      <c r="X363" t="s">
        <v>104</v>
      </c>
      <c r="Y363" t="s">
        <v>104</v>
      </c>
      <c r="Z363" t="s">
        <v>104</v>
      </c>
      <c r="AA363" t="s">
        <v>104</v>
      </c>
      <c r="AB363" t="s">
        <v>104</v>
      </c>
      <c r="AC363" t="s">
        <v>104</v>
      </c>
    </row>
    <row r="364" spans="1:29" x14ac:dyDescent="0.45">
      <c r="A364">
        <f>MATCH(I364,'TABLE-VIEW'!$E$2:$E$92,0)</f>
        <v>62</v>
      </c>
      <c r="B364">
        <v>363</v>
      </c>
      <c r="C364" t="str">
        <f t="shared" si="20"/>
        <v>merge (c363:column {name:'ModifiedDate',ordinal_position:'4',is_nullable:'NO',data_type:'datetime',char_max_length:'NULL',numeric_precision:'NULL',date_time_precision:'3'})</v>
      </c>
      <c r="D364" t="str">
        <f t="shared" si="21"/>
        <v>match (tv62:table_view {name:'ProductProductPhoto'}),(c363:column {name:'ModifiedDate'})</v>
      </c>
      <c r="E364" t="str">
        <f t="shared" si="22"/>
        <v>merge (c363)-[:PART_OF]-&gt;(tv62)</v>
      </c>
      <c r="F364" t="str">
        <f t="shared" si="23"/>
        <v>merge (tv62)-[:HAS_A]-&gt;(c363)</v>
      </c>
      <c r="G364" t="s">
        <v>0</v>
      </c>
      <c r="H364" t="s">
        <v>7</v>
      </c>
      <c r="I364" t="s">
        <v>69</v>
      </c>
      <c r="J364" t="s">
        <v>113</v>
      </c>
      <c r="K364">
        <v>4</v>
      </c>
      <c r="L364" t="s">
        <v>114</v>
      </c>
      <c r="M364" t="s">
        <v>105</v>
      </c>
      <c r="N364" t="s">
        <v>108</v>
      </c>
      <c r="O364" t="s">
        <v>104</v>
      </c>
      <c r="P364" t="s">
        <v>104</v>
      </c>
      <c r="Q364" t="s">
        <v>104</v>
      </c>
      <c r="R364" t="s">
        <v>104</v>
      </c>
      <c r="S364" t="s">
        <v>104</v>
      </c>
      <c r="T364">
        <v>3</v>
      </c>
      <c r="U364" t="s">
        <v>104</v>
      </c>
      <c r="V364" t="s">
        <v>104</v>
      </c>
      <c r="W364" t="s">
        <v>104</v>
      </c>
      <c r="X364" t="s">
        <v>104</v>
      </c>
      <c r="Y364" t="s">
        <v>104</v>
      </c>
      <c r="Z364" t="s">
        <v>104</v>
      </c>
      <c r="AA364" t="s">
        <v>104</v>
      </c>
      <c r="AB364" t="s">
        <v>104</v>
      </c>
      <c r="AC364" t="s">
        <v>104</v>
      </c>
    </row>
    <row r="365" spans="1:29" x14ac:dyDescent="0.45">
      <c r="A365">
        <f>MATCH(I365,'TABLE-VIEW'!$E$2:$E$92,0)</f>
        <v>63</v>
      </c>
      <c r="B365">
        <v>364</v>
      </c>
      <c r="C365" t="str">
        <f t="shared" si="20"/>
        <v>merge (c364:column {name:'ModifiedDate',ordinal_position:'9',is_nullable:'NO',data_type:'datetime',char_max_length:'NULL',numeric_precision:'NULL',date_time_precision:'3'})</v>
      </c>
      <c r="D365" t="str">
        <f t="shared" si="21"/>
        <v>match (tv63:table_view {name:'TransactionHistory'}),(c364:column {name:'ModifiedDate'})</v>
      </c>
      <c r="E365" t="str">
        <f t="shared" si="22"/>
        <v>merge (c364)-[:PART_OF]-&gt;(tv63)</v>
      </c>
      <c r="F365" t="str">
        <f t="shared" si="23"/>
        <v>merge (tv63)-[:HAS_A]-&gt;(c364)</v>
      </c>
      <c r="G365" t="s">
        <v>0</v>
      </c>
      <c r="H365" t="s">
        <v>7</v>
      </c>
      <c r="I365" t="s">
        <v>70</v>
      </c>
      <c r="J365" t="s">
        <v>113</v>
      </c>
      <c r="K365">
        <v>9</v>
      </c>
      <c r="L365" t="s">
        <v>114</v>
      </c>
      <c r="M365" t="s">
        <v>105</v>
      </c>
      <c r="N365" t="s">
        <v>108</v>
      </c>
      <c r="O365" t="s">
        <v>104</v>
      </c>
      <c r="P365" t="s">
        <v>104</v>
      </c>
      <c r="Q365" t="s">
        <v>104</v>
      </c>
      <c r="R365" t="s">
        <v>104</v>
      </c>
      <c r="S365" t="s">
        <v>104</v>
      </c>
      <c r="T365">
        <v>3</v>
      </c>
      <c r="U365" t="s">
        <v>104</v>
      </c>
      <c r="V365" t="s">
        <v>104</v>
      </c>
      <c r="W365" t="s">
        <v>104</v>
      </c>
      <c r="X365" t="s">
        <v>104</v>
      </c>
      <c r="Y365" t="s">
        <v>104</v>
      </c>
      <c r="Z365" t="s">
        <v>104</v>
      </c>
      <c r="AA365" t="s">
        <v>104</v>
      </c>
      <c r="AB365" t="s">
        <v>104</v>
      </c>
      <c r="AC365" t="s">
        <v>104</v>
      </c>
    </row>
    <row r="366" spans="1:29" x14ac:dyDescent="0.45">
      <c r="A366">
        <f>MATCH(I366,'TABLE-VIEW'!$E$2:$E$92,0)</f>
        <v>64</v>
      </c>
      <c r="B366">
        <v>365</v>
      </c>
      <c r="C366" t="str">
        <f t="shared" si="20"/>
        <v>merge (c365:column {name:'ModifiedDate',ordinal_position:'8',is_nullable:'NO',data_type:'datetime',char_max_length:'NULL',numeric_precision:'NULL',date_time_precision:'3'})</v>
      </c>
      <c r="D366" t="str">
        <f t="shared" si="21"/>
        <v>match (tv64:table_view {name:'ProductReview'}),(c365:column {name:'ModifiedDate'})</v>
      </c>
      <c r="E366" t="str">
        <f t="shared" si="22"/>
        <v>merge (c365)-[:PART_OF]-&gt;(tv64)</v>
      </c>
      <c r="F366" t="str">
        <f t="shared" si="23"/>
        <v>merge (tv64)-[:HAS_A]-&gt;(c365)</v>
      </c>
      <c r="G366" t="s">
        <v>0</v>
      </c>
      <c r="H366" t="s">
        <v>7</v>
      </c>
      <c r="I366" t="s">
        <v>71</v>
      </c>
      <c r="J366" t="s">
        <v>113</v>
      </c>
      <c r="K366">
        <v>8</v>
      </c>
      <c r="L366" t="s">
        <v>114</v>
      </c>
      <c r="M366" t="s">
        <v>105</v>
      </c>
      <c r="N366" t="s">
        <v>108</v>
      </c>
      <c r="O366" t="s">
        <v>104</v>
      </c>
      <c r="P366" t="s">
        <v>104</v>
      </c>
      <c r="Q366" t="s">
        <v>104</v>
      </c>
      <c r="R366" t="s">
        <v>104</v>
      </c>
      <c r="S366" t="s">
        <v>104</v>
      </c>
      <c r="T366">
        <v>3</v>
      </c>
      <c r="U366" t="s">
        <v>104</v>
      </c>
      <c r="V366" t="s">
        <v>104</v>
      </c>
      <c r="W366" t="s">
        <v>104</v>
      </c>
      <c r="X366" t="s">
        <v>104</v>
      </c>
      <c r="Y366" t="s">
        <v>104</v>
      </c>
      <c r="Z366" t="s">
        <v>104</v>
      </c>
      <c r="AA366" t="s">
        <v>104</v>
      </c>
      <c r="AB366" t="s">
        <v>104</v>
      </c>
      <c r="AC366" t="s">
        <v>104</v>
      </c>
    </row>
    <row r="367" spans="1:29" x14ac:dyDescent="0.45">
      <c r="A367">
        <f>MATCH(I367,'TABLE-VIEW'!$E$2:$E$92,0)</f>
        <v>65</v>
      </c>
      <c r="B367">
        <v>366</v>
      </c>
      <c r="C367" t="str">
        <f t="shared" si="20"/>
        <v>merge (c366:column {name:'ModifiedDate',ordinal_position:'3',is_nullable:'NO',data_type:'datetime',char_max_length:'NULL',numeric_precision:'NULL',date_time_precision:'3'})</v>
      </c>
      <c r="D367" t="str">
        <f t="shared" si="21"/>
        <v>match (tv65:table_view {name:'BusinessEntity'}),(c366:column {name:'ModifiedDate'})</v>
      </c>
      <c r="E367" t="str">
        <f t="shared" si="22"/>
        <v>merge (c366)-[:PART_OF]-&gt;(tv65)</v>
      </c>
      <c r="F367" t="str">
        <f t="shared" si="23"/>
        <v>merge (tv65)-[:HAS_A]-&gt;(c366)</v>
      </c>
      <c r="G367" t="s">
        <v>0</v>
      </c>
      <c r="H367" t="s">
        <v>11</v>
      </c>
      <c r="I367" t="s">
        <v>72</v>
      </c>
      <c r="J367" t="s">
        <v>113</v>
      </c>
      <c r="K367">
        <v>3</v>
      </c>
      <c r="L367" t="s">
        <v>114</v>
      </c>
      <c r="M367" t="s">
        <v>105</v>
      </c>
      <c r="N367" t="s">
        <v>108</v>
      </c>
      <c r="O367" t="s">
        <v>104</v>
      </c>
      <c r="P367" t="s">
        <v>104</v>
      </c>
      <c r="Q367" t="s">
        <v>104</v>
      </c>
      <c r="R367" t="s">
        <v>104</v>
      </c>
      <c r="S367" t="s">
        <v>104</v>
      </c>
      <c r="T367">
        <v>3</v>
      </c>
      <c r="U367" t="s">
        <v>104</v>
      </c>
      <c r="V367" t="s">
        <v>104</v>
      </c>
      <c r="W367" t="s">
        <v>104</v>
      </c>
      <c r="X367" t="s">
        <v>104</v>
      </c>
      <c r="Y367" t="s">
        <v>104</v>
      </c>
      <c r="Z367" t="s">
        <v>104</v>
      </c>
      <c r="AA367" t="s">
        <v>104</v>
      </c>
      <c r="AB367" t="s">
        <v>104</v>
      </c>
      <c r="AC367" t="s">
        <v>104</v>
      </c>
    </row>
    <row r="368" spans="1:29" x14ac:dyDescent="0.45">
      <c r="A368">
        <f>MATCH(I368,'TABLE-VIEW'!$E$2:$E$92,0)</f>
        <v>66</v>
      </c>
      <c r="B368">
        <v>367</v>
      </c>
      <c r="C368" t="str">
        <f t="shared" si="20"/>
        <v>merge (c367:column {name:'ModifiedDate',ordinal_position:'9',is_nullable:'NO',data_type:'datetime',char_max_length:'NULL',numeric_precision:'NULL',date_time_precision:'3'})</v>
      </c>
      <c r="D368" t="str">
        <f t="shared" si="21"/>
        <v>match (tv66:table_view {name:'TransactionHistoryArchive'}),(c367:column {name:'ModifiedDate'})</v>
      </c>
      <c r="E368" t="str">
        <f t="shared" si="22"/>
        <v>merge (c367)-[:PART_OF]-&gt;(tv66)</v>
      </c>
      <c r="F368" t="str">
        <f t="shared" si="23"/>
        <v>merge (tv66)-[:HAS_A]-&gt;(c367)</v>
      </c>
      <c r="G368" t="s">
        <v>0</v>
      </c>
      <c r="H368" t="s">
        <v>7</v>
      </c>
      <c r="I368" t="s">
        <v>73</v>
      </c>
      <c r="J368" t="s">
        <v>113</v>
      </c>
      <c r="K368">
        <v>9</v>
      </c>
      <c r="L368" t="s">
        <v>114</v>
      </c>
      <c r="M368" t="s">
        <v>105</v>
      </c>
      <c r="N368" t="s">
        <v>108</v>
      </c>
      <c r="O368" t="s">
        <v>104</v>
      </c>
      <c r="P368" t="s">
        <v>104</v>
      </c>
      <c r="Q368" t="s">
        <v>104</v>
      </c>
      <c r="R368" t="s">
        <v>104</v>
      </c>
      <c r="S368" t="s">
        <v>104</v>
      </c>
      <c r="T368">
        <v>3</v>
      </c>
      <c r="U368" t="s">
        <v>104</v>
      </c>
      <c r="V368" t="s">
        <v>104</v>
      </c>
      <c r="W368" t="s">
        <v>104</v>
      </c>
      <c r="X368" t="s">
        <v>104</v>
      </c>
      <c r="Y368" t="s">
        <v>104</v>
      </c>
      <c r="Z368" t="s">
        <v>104</v>
      </c>
      <c r="AA368" t="s">
        <v>104</v>
      </c>
      <c r="AB368" t="s">
        <v>104</v>
      </c>
      <c r="AC368" t="s">
        <v>104</v>
      </c>
    </row>
    <row r="369" spans="1:29" x14ac:dyDescent="0.45">
      <c r="A369">
        <f>MATCH(I369,'TABLE-VIEW'!$E$2:$E$92,0)</f>
        <v>67</v>
      </c>
      <c r="B369">
        <v>368</v>
      </c>
      <c r="C369" t="str">
        <f t="shared" si="20"/>
        <v>merge (c368:column {name:'ModifiedDate',ordinal_position:'5',is_nullable:'NO',data_type:'datetime',char_max_length:'NULL',numeric_precision:'NULL',date_time_precision:'3'})</v>
      </c>
      <c r="D369" t="str">
        <f t="shared" si="21"/>
        <v>match (tv67:table_view {name:'ProductSubcategory'}),(c368:column {name:'ModifiedDate'})</v>
      </c>
      <c r="E369" t="str">
        <f t="shared" si="22"/>
        <v>merge (c368)-[:PART_OF]-&gt;(tv67)</v>
      </c>
      <c r="F369" t="str">
        <f t="shared" si="23"/>
        <v>merge (tv67)-[:HAS_A]-&gt;(c368)</v>
      </c>
      <c r="G369" t="s">
        <v>0</v>
      </c>
      <c r="H369" t="s">
        <v>7</v>
      </c>
      <c r="I369" t="s">
        <v>74</v>
      </c>
      <c r="J369" t="s">
        <v>113</v>
      </c>
      <c r="K369">
        <v>5</v>
      </c>
      <c r="L369" t="s">
        <v>114</v>
      </c>
      <c r="M369" t="s">
        <v>105</v>
      </c>
      <c r="N369" t="s">
        <v>108</v>
      </c>
      <c r="O369" t="s">
        <v>104</v>
      </c>
      <c r="P369" t="s">
        <v>104</v>
      </c>
      <c r="Q369" t="s">
        <v>104</v>
      </c>
      <c r="R369" t="s">
        <v>104</v>
      </c>
      <c r="S369" t="s">
        <v>104</v>
      </c>
      <c r="T369">
        <v>3</v>
      </c>
      <c r="U369" t="s">
        <v>104</v>
      </c>
      <c r="V369" t="s">
        <v>104</v>
      </c>
      <c r="W369" t="s">
        <v>104</v>
      </c>
      <c r="X369" t="s">
        <v>104</v>
      </c>
      <c r="Y369" t="s">
        <v>104</v>
      </c>
      <c r="Z369" t="s">
        <v>104</v>
      </c>
      <c r="AA369" t="s">
        <v>104</v>
      </c>
      <c r="AB369" t="s">
        <v>104</v>
      </c>
      <c r="AC369" t="s">
        <v>104</v>
      </c>
    </row>
    <row r="370" spans="1:29" x14ac:dyDescent="0.45">
      <c r="A370">
        <f>MATCH(I370,'TABLE-VIEW'!$E$2:$E$92,0)</f>
        <v>68</v>
      </c>
      <c r="B370">
        <v>369</v>
      </c>
      <c r="C370" t="str">
        <f t="shared" si="20"/>
        <v>merge (c369:column {name:'ModifiedDate',ordinal_position:'5',is_nullable:'NO',data_type:'datetime',char_max_length:'NULL',numeric_precision:'NULL',date_time_precision:'3'})</v>
      </c>
      <c r="D370" t="str">
        <f t="shared" si="21"/>
        <v>match (tv68:table_view {name:'BusinessEntityAddress'}),(c369:column {name:'ModifiedDate'})</v>
      </c>
      <c r="E370" t="str">
        <f t="shared" si="22"/>
        <v>merge (c369)-[:PART_OF]-&gt;(tv68)</v>
      </c>
      <c r="F370" t="str">
        <f t="shared" si="23"/>
        <v>merge (tv68)-[:HAS_A]-&gt;(c369)</v>
      </c>
      <c r="G370" t="s">
        <v>0</v>
      </c>
      <c r="H370" t="s">
        <v>11</v>
      </c>
      <c r="I370" t="s">
        <v>75</v>
      </c>
      <c r="J370" t="s">
        <v>113</v>
      </c>
      <c r="K370">
        <v>5</v>
      </c>
      <c r="L370" t="s">
        <v>114</v>
      </c>
      <c r="M370" t="s">
        <v>105</v>
      </c>
      <c r="N370" t="s">
        <v>108</v>
      </c>
      <c r="O370" t="s">
        <v>104</v>
      </c>
      <c r="P370" t="s">
        <v>104</v>
      </c>
      <c r="Q370" t="s">
        <v>104</v>
      </c>
      <c r="R370" t="s">
        <v>104</v>
      </c>
      <c r="S370" t="s">
        <v>104</v>
      </c>
      <c r="T370">
        <v>3</v>
      </c>
      <c r="U370" t="s">
        <v>104</v>
      </c>
      <c r="V370" t="s">
        <v>104</v>
      </c>
      <c r="W370" t="s">
        <v>104</v>
      </c>
      <c r="X370" t="s">
        <v>104</v>
      </c>
      <c r="Y370" t="s">
        <v>104</v>
      </c>
      <c r="Z370" t="s">
        <v>104</v>
      </c>
      <c r="AA370" t="s">
        <v>104</v>
      </c>
      <c r="AB370" t="s">
        <v>104</v>
      </c>
      <c r="AC370" t="s">
        <v>104</v>
      </c>
    </row>
    <row r="371" spans="1:29" x14ac:dyDescent="0.45">
      <c r="A371">
        <f>MATCH(I371,'TABLE-VIEW'!$E$2:$E$92,0)</f>
        <v>69</v>
      </c>
      <c r="B371">
        <v>370</v>
      </c>
      <c r="C371" t="str">
        <f t="shared" si="20"/>
        <v>merge (c370:column {name:'ModifiedDate',ordinal_position:'11',is_nullable:'NO',data_type:'datetime',char_max_length:'NULL',numeric_precision:'NULL',date_time_precision:'3'})</v>
      </c>
      <c r="D371" t="str">
        <f t="shared" si="21"/>
        <v>match (tv69:table_view {name:'ProductVendor'}),(c370:column {name:'ModifiedDate'})</v>
      </c>
      <c r="E371" t="str">
        <f t="shared" si="22"/>
        <v>merge (c370)-[:PART_OF]-&gt;(tv69)</v>
      </c>
      <c r="F371" t="str">
        <f t="shared" si="23"/>
        <v>merge (tv69)-[:HAS_A]-&gt;(c370)</v>
      </c>
      <c r="G371" t="s">
        <v>0</v>
      </c>
      <c r="H371" t="s">
        <v>42</v>
      </c>
      <c r="I371" t="s">
        <v>76</v>
      </c>
      <c r="J371" t="s">
        <v>113</v>
      </c>
      <c r="K371">
        <v>11</v>
      </c>
      <c r="L371" t="s">
        <v>114</v>
      </c>
      <c r="M371" t="s">
        <v>105</v>
      </c>
      <c r="N371" t="s">
        <v>108</v>
      </c>
      <c r="O371" t="s">
        <v>104</v>
      </c>
      <c r="P371" t="s">
        <v>104</v>
      </c>
      <c r="Q371" t="s">
        <v>104</v>
      </c>
      <c r="R371" t="s">
        <v>104</v>
      </c>
      <c r="S371" t="s">
        <v>104</v>
      </c>
      <c r="T371">
        <v>3</v>
      </c>
      <c r="U371" t="s">
        <v>104</v>
      </c>
      <c r="V371" t="s">
        <v>104</v>
      </c>
      <c r="W371" t="s">
        <v>104</v>
      </c>
      <c r="X371" t="s">
        <v>104</v>
      </c>
      <c r="Y371" t="s">
        <v>104</v>
      </c>
      <c r="Z371" t="s">
        <v>104</v>
      </c>
      <c r="AA371" t="s">
        <v>104</v>
      </c>
      <c r="AB371" t="s">
        <v>104</v>
      </c>
      <c r="AC371" t="s">
        <v>104</v>
      </c>
    </row>
    <row r="372" spans="1:29" x14ac:dyDescent="0.45">
      <c r="A372">
        <f>MATCH(I372,'TABLE-VIEW'!$E$2:$E$92,0)</f>
        <v>70</v>
      </c>
      <c r="B372">
        <v>371</v>
      </c>
      <c r="C372" t="str">
        <f t="shared" si="20"/>
        <v>merge (c371:column {name:'ModifiedDate',ordinal_position:'5',is_nullable:'NO',data_type:'datetime',char_max_length:'NULL',numeric_precision:'NULL',date_time_precision:'3'})</v>
      </c>
      <c r="D372" t="str">
        <f t="shared" si="21"/>
        <v>match (tv70:table_view {name:'BusinessEntityContact'}),(c371:column {name:'ModifiedDate'})</v>
      </c>
      <c r="E372" t="str">
        <f t="shared" si="22"/>
        <v>merge (c371)-[:PART_OF]-&gt;(tv70)</v>
      </c>
      <c r="F372" t="str">
        <f t="shared" si="23"/>
        <v>merge (tv70)-[:HAS_A]-&gt;(c371)</v>
      </c>
      <c r="G372" t="s">
        <v>0</v>
      </c>
      <c r="H372" t="s">
        <v>11</v>
      </c>
      <c r="I372" t="s">
        <v>77</v>
      </c>
      <c r="J372" t="s">
        <v>113</v>
      </c>
      <c r="K372">
        <v>5</v>
      </c>
      <c r="L372" t="s">
        <v>114</v>
      </c>
      <c r="M372" t="s">
        <v>105</v>
      </c>
      <c r="N372" t="s">
        <v>108</v>
      </c>
      <c r="O372" t="s">
        <v>104</v>
      </c>
      <c r="P372" t="s">
        <v>104</v>
      </c>
      <c r="Q372" t="s">
        <v>104</v>
      </c>
      <c r="R372" t="s">
        <v>104</v>
      </c>
      <c r="S372" t="s">
        <v>104</v>
      </c>
      <c r="T372">
        <v>3</v>
      </c>
      <c r="U372" t="s">
        <v>104</v>
      </c>
      <c r="V372" t="s">
        <v>104</v>
      </c>
      <c r="W372" t="s">
        <v>104</v>
      </c>
      <c r="X372" t="s">
        <v>104</v>
      </c>
      <c r="Y372" t="s">
        <v>104</v>
      </c>
      <c r="Z372" t="s">
        <v>104</v>
      </c>
      <c r="AA372" t="s">
        <v>104</v>
      </c>
      <c r="AB372" t="s">
        <v>104</v>
      </c>
      <c r="AC372" t="s">
        <v>104</v>
      </c>
    </row>
    <row r="373" spans="1:29" x14ac:dyDescent="0.45">
      <c r="A373">
        <f>MATCH(I373,'TABLE-VIEW'!$E$2:$E$92,0)</f>
        <v>71</v>
      </c>
      <c r="B373">
        <v>372</v>
      </c>
      <c r="C373" t="str">
        <f t="shared" si="20"/>
        <v>merge (c372:column {name:'ModifiedDate',ordinal_position:'3',is_nullable:'NO',data_type:'datetime',char_max_length:'NULL',numeric_precision:'NULL',date_time_precision:'3'})</v>
      </c>
      <c r="D373" t="str">
        <f t="shared" si="21"/>
        <v>match (tv71:table_view {name:'UnitMeasure'}),(c372:column {name:'ModifiedDate'})</v>
      </c>
      <c r="E373" t="str">
        <f t="shared" si="22"/>
        <v>merge (c372)-[:PART_OF]-&gt;(tv71)</v>
      </c>
      <c r="F373" t="str">
        <f t="shared" si="23"/>
        <v>merge (tv71)-[:HAS_A]-&gt;(c372)</v>
      </c>
      <c r="G373" t="s">
        <v>0</v>
      </c>
      <c r="H373" t="s">
        <v>7</v>
      </c>
      <c r="I373" t="s">
        <v>78</v>
      </c>
      <c r="J373" t="s">
        <v>113</v>
      </c>
      <c r="K373">
        <v>3</v>
      </c>
      <c r="L373" t="s">
        <v>114</v>
      </c>
      <c r="M373" t="s">
        <v>105</v>
      </c>
      <c r="N373" t="s">
        <v>108</v>
      </c>
      <c r="O373" t="s">
        <v>104</v>
      </c>
      <c r="P373" t="s">
        <v>104</v>
      </c>
      <c r="Q373" t="s">
        <v>104</v>
      </c>
      <c r="R373" t="s">
        <v>104</v>
      </c>
      <c r="S373" t="s">
        <v>104</v>
      </c>
      <c r="T373">
        <v>3</v>
      </c>
      <c r="U373" t="s">
        <v>104</v>
      </c>
      <c r="V373" t="s">
        <v>104</v>
      </c>
      <c r="W373" t="s">
        <v>104</v>
      </c>
      <c r="X373" t="s">
        <v>104</v>
      </c>
      <c r="Y373" t="s">
        <v>104</v>
      </c>
      <c r="Z373" t="s">
        <v>104</v>
      </c>
      <c r="AA373" t="s">
        <v>104</v>
      </c>
      <c r="AB373" t="s">
        <v>104</v>
      </c>
      <c r="AC373" t="s">
        <v>104</v>
      </c>
    </row>
    <row r="374" spans="1:29" x14ac:dyDescent="0.45">
      <c r="A374">
        <f>MATCH(I374,'TABLE-VIEW'!$E$2:$E$92,0)</f>
        <v>72</v>
      </c>
      <c r="B374">
        <v>373</v>
      </c>
      <c r="C374" t="str">
        <f t="shared" si="20"/>
        <v>merge (c373:column {name:'ModifiedDate',ordinal_position:'8',is_nullable:'NO',data_type:'datetime',char_max_length:'NULL',numeric_precision:'NULL',date_time_precision:'3'})</v>
      </c>
      <c r="D374" t="str">
        <f t="shared" si="21"/>
        <v>match (tv72:table_view {name:'Vendor'}),(c373:column {name:'ModifiedDate'})</v>
      </c>
      <c r="E374" t="str">
        <f t="shared" si="22"/>
        <v>merge (c373)-[:PART_OF]-&gt;(tv72)</v>
      </c>
      <c r="F374" t="str">
        <f t="shared" si="23"/>
        <v>merge (tv72)-[:HAS_A]-&gt;(c373)</v>
      </c>
      <c r="G374" t="s">
        <v>0</v>
      </c>
      <c r="H374" t="s">
        <v>42</v>
      </c>
      <c r="I374" t="s">
        <v>79</v>
      </c>
      <c r="J374" t="s">
        <v>113</v>
      </c>
      <c r="K374">
        <v>8</v>
      </c>
      <c r="L374" t="s">
        <v>114</v>
      </c>
      <c r="M374" t="s">
        <v>105</v>
      </c>
      <c r="N374" t="s">
        <v>108</v>
      </c>
      <c r="O374" t="s">
        <v>104</v>
      </c>
      <c r="P374" t="s">
        <v>104</v>
      </c>
      <c r="Q374" t="s">
        <v>104</v>
      </c>
      <c r="R374" t="s">
        <v>104</v>
      </c>
      <c r="S374" t="s">
        <v>104</v>
      </c>
      <c r="T374">
        <v>3</v>
      </c>
      <c r="U374" t="s">
        <v>104</v>
      </c>
      <c r="V374" t="s">
        <v>104</v>
      </c>
      <c r="W374" t="s">
        <v>104</v>
      </c>
      <c r="X374" t="s">
        <v>104</v>
      </c>
      <c r="Y374" t="s">
        <v>104</v>
      </c>
      <c r="Z374" t="s">
        <v>104</v>
      </c>
      <c r="AA374" t="s">
        <v>104</v>
      </c>
      <c r="AB374" t="s">
        <v>104</v>
      </c>
      <c r="AC374" t="s">
        <v>104</v>
      </c>
    </row>
    <row r="375" spans="1:29" x14ac:dyDescent="0.45">
      <c r="A375">
        <f>MATCH(I375,'TABLE-VIEW'!$E$2:$E$92,0)</f>
        <v>73</v>
      </c>
      <c r="B375">
        <v>374</v>
      </c>
      <c r="C375" t="str">
        <f t="shared" si="20"/>
        <v>merge (c374:column {name:'ModifiedDate',ordinal_position:'3',is_nullable:'NO',data_type:'datetime',char_max_length:'NULL',numeric_precision:'NULL',date_time_precision:'3'})</v>
      </c>
      <c r="D375" t="str">
        <f t="shared" si="21"/>
        <v>match (tv73:table_view {name:'ContactType'}),(c374:column {name:'ModifiedDate'})</v>
      </c>
      <c r="E375" t="str">
        <f t="shared" si="22"/>
        <v>merge (c374)-[:PART_OF]-&gt;(tv73)</v>
      </c>
      <c r="F375" t="str">
        <f t="shared" si="23"/>
        <v>merge (tv73)-[:HAS_A]-&gt;(c374)</v>
      </c>
      <c r="G375" t="s">
        <v>0</v>
      </c>
      <c r="H375" t="s">
        <v>11</v>
      </c>
      <c r="I375" t="s">
        <v>80</v>
      </c>
      <c r="J375" t="s">
        <v>113</v>
      </c>
      <c r="K375">
        <v>3</v>
      </c>
      <c r="L375" t="s">
        <v>114</v>
      </c>
      <c r="M375" t="s">
        <v>105</v>
      </c>
      <c r="N375" t="s">
        <v>108</v>
      </c>
      <c r="O375" t="s">
        <v>104</v>
      </c>
      <c r="P375" t="s">
        <v>104</v>
      </c>
      <c r="Q375" t="s">
        <v>104</v>
      </c>
      <c r="R375" t="s">
        <v>104</v>
      </c>
      <c r="S375" t="s">
        <v>104</v>
      </c>
      <c r="T375">
        <v>3</v>
      </c>
      <c r="U375" t="s">
        <v>104</v>
      </c>
      <c r="V375" t="s">
        <v>104</v>
      </c>
      <c r="W375" t="s">
        <v>104</v>
      </c>
      <c r="X375" t="s">
        <v>104</v>
      </c>
      <c r="Y375" t="s">
        <v>104</v>
      </c>
      <c r="Z375" t="s">
        <v>104</v>
      </c>
      <c r="AA375" t="s">
        <v>104</v>
      </c>
      <c r="AB375" t="s">
        <v>104</v>
      </c>
      <c r="AC375" t="s">
        <v>104</v>
      </c>
    </row>
    <row r="376" spans="1:29" x14ac:dyDescent="0.45">
      <c r="A376">
        <f>MATCH(I376,'TABLE-VIEW'!$E$2:$E$92,0)</f>
        <v>74</v>
      </c>
      <c r="B376">
        <v>375</v>
      </c>
      <c r="C376" t="str">
        <f t="shared" si="20"/>
        <v>merge (c375:column {name:'ModifiedDate',ordinal_position:'3',is_nullable:'NO',data_type:'datetime',char_max_length:'NULL',numeric_precision:'NULL',date_time_precision:'3'})</v>
      </c>
      <c r="D376" t="str">
        <f t="shared" si="21"/>
        <v>match (tv74:table_view {name:'CountryRegionCurrency'}),(c375:column {name:'ModifiedDate'})</v>
      </c>
      <c r="E376" t="str">
        <f t="shared" si="22"/>
        <v>merge (c375)-[:PART_OF]-&gt;(tv74)</v>
      </c>
      <c r="F376" t="str">
        <f t="shared" si="23"/>
        <v>merge (tv74)-[:HAS_A]-&gt;(c375)</v>
      </c>
      <c r="G376" t="s">
        <v>0</v>
      </c>
      <c r="H376" t="s">
        <v>4</v>
      </c>
      <c r="I376" t="s">
        <v>81</v>
      </c>
      <c r="J376" t="s">
        <v>113</v>
      </c>
      <c r="K376">
        <v>3</v>
      </c>
      <c r="L376" t="s">
        <v>114</v>
      </c>
      <c r="M376" t="s">
        <v>105</v>
      </c>
      <c r="N376" t="s">
        <v>108</v>
      </c>
      <c r="O376" t="s">
        <v>104</v>
      </c>
      <c r="P376" t="s">
        <v>104</v>
      </c>
      <c r="Q376" t="s">
        <v>104</v>
      </c>
      <c r="R376" t="s">
        <v>104</v>
      </c>
      <c r="S376" t="s">
        <v>104</v>
      </c>
      <c r="T376">
        <v>3</v>
      </c>
      <c r="U376" t="s">
        <v>104</v>
      </c>
      <c r="V376" t="s">
        <v>104</v>
      </c>
      <c r="W376" t="s">
        <v>104</v>
      </c>
      <c r="X376" t="s">
        <v>104</v>
      </c>
      <c r="Y376" t="s">
        <v>104</v>
      </c>
      <c r="Z376" t="s">
        <v>104</v>
      </c>
      <c r="AA376" t="s">
        <v>104</v>
      </c>
      <c r="AB376" t="s">
        <v>104</v>
      </c>
      <c r="AC376" t="s">
        <v>104</v>
      </c>
    </row>
    <row r="377" spans="1:29" x14ac:dyDescent="0.45">
      <c r="A377">
        <f>MATCH(I377,'TABLE-VIEW'!$E$2:$E$92,0)</f>
        <v>75</v>
      </c>
      <c r="B377">
        <v>376</v>
      </c>
      <c r="C377" t="str">
        <f t="shared" si="20"/>
        <v>merge (c376:column {name:'ModifiedDate',ordinal_position:'3',is_nullable:'NO',data_type:'datetime',char_max_length:'NULL',numeric_precision:'NULL',date_time_precision:'3'})</v>
      </c>
      <c r="D377" t="str">
        <f t="shared" si="21"/>
        <v>match (tv75:table_view {name:'CountryRegion'}),(c376:column {name:'ModifiedDate'})</v>
      </c>
      <c r="E377" t="str">
        <f t="shared" si="22"/>
        <v>merge (c376)-[:PART_OF]-&gt;(tv75)</v>
      </c>
      <c r="F377" t="str">
        <f t="shared" si="23"/>
        <v>merge (tv75)-[:HAS_A]-&gt;(c376)</v>
      </c>
      <c r="G377" t="s">
        <v>0</v>
      </c>
      <c r="H377" t="s">
        <v>11</v>
      </c>
      <c r="I377" t="s">
        <v>82</v>
      </c>
      <c r="J377" t="s">
        <v>113</v>
      </c>
      <c r="K377">
        <v>3</v>
      </c>
      <c r="L377" t="s">
        <v>114</v>
      </c>
      <c r="M377" t="s">
        <v>105</v>
      </c>
      <c r="N377" t="s">
        <v>108</v>
      </c>
      <c r="O377" t="s">
        <v>104</v>
      </c>
      <c r="P377" t="s">
        <v>104</v>
      </c>
      <c r="Q377" t="s">
        <v>104</v>
      </c>
      <c r="R377" t="s">
        <v>104</v>
      </c>
      <c r="S377" t="s">
        <v>104</v>
      </c>
      <c r="T377">
        <v>3</v>
      </c>
      <c r="U377" t="s">
        <v>104</v>
      </c>
      <c r="V377" t="s">
        <v>104</v>
      </c>
      <c r="W377" t="s">
        <v>104</v>
      </c>
      <c r="X377" t="s">
        <v>104</v>
      </c>
      <c r="Y377" t="s">
        <v>104</v>
      </c>
      <c r="Z377" t="s">
        <v>104</v>
      </c>
      <c r="AA377" t="s">
        <v>104</v>
      </c>
      <c r="AB377" t="s">
        <v>104</v>
      </c>
      <c r="AC377" t="s">
        <v>104</v>
      </c>
    </row>
    <row r="378" spans="1:29" x14ac:dyDescent="0.45">
      <c r="A378">
        <f>MATCH(I378,'TABLE-VIEW'!$E$2:$E$92,0)</f>
        <v>76</v>
      </c>
      <c r="B378">
        <v>377</v>
      </c>
      <c r="C378" t="str">
        <f t="shared" si="20"/>
        <v>merge (c377:column {name:'ModifiedDate',ordinal_position:'10',is_nullable:'NO',data_type:'datetime',char_max_length:'NULL',numeric_precision:'NULL',date_time_precision:'3'})</v>
      </c>
      <c r="D378" t="str">
        <f t="shared" si="21"/>
        <v>match (tv76:table_view {name:'WorkOrder'}),(c377:column {name:'ModifiedDate'})</v>
      </c>
      <c r="E378" t="str">
        <f t="shared" si="22"/>
        <v>merge (c377)-[:PART_OF]-&gt;(tv76)</v>
      </c>
      <c r="F378" t="str">
        <f t="shared" si="23"/>
        <v>merge (tv76)-[:HAS_A]-&gt;(c377)</v>
      </c>
      <c r="G378" t="s">
        <v>0</v>
      </c>
      <c r="H378" t="s">
        <v>7</v>
      </c>
      <c r="I378" t="s">
        <v>83</v>
      </c>
      <c r="J378" t="s">
        <v>113</v>
      </c>
      <c r="K378">
        <v>10</v>
      </c>
      <c r="L378" t="s">
        <v>114</v>
      </c>
      <c r="M378" t="s">
        <v>105</v>
      </c>
      <c r="N378" t="s">
        <v>108</v>
      </c>
      <c r="O378" t="s">
        <v>104</v>
      </c>
      <c r="P378" t="s">
        <v>104</v>
      </c>
      <c r="Q378" t="s">
        <v>104</v>
      </c>
      <c r="R378" t="s">
        <v>104</v>
      </c>
      <c r="S378" t="s">
        <v>104</v>
      </c>
      <c r="T378">
        <v>3</v>
      </c>
      <c r="U378" t="s">
        <v>104</v>
      </c>
      <c r="V378" t="s">
        <v>104</v>
      </c>
      <c r="W378" t="s">
        <v>104</v>
      </c>
      <c r="X378" t="s">
        <v>104</v>
      </c>
      <c r="Y378" t="s">
        <v>104</v>
      </c>
      <c r="Z378" t="s">
        <v>104</v>
      </c>
      <c r="AA378" t="s">
        <v>104</v>
      </c>
      <c r="AB378" t="s">
        <v>104</v>
      </c>
      <c r="AC378" t="s">
        <v>104</v>
      </c>
    </row>
    <row r="379" spans="1:29" x14ac:dyDescent="0.45">
      <c r="A379">
        <f>MATCH(I379,'TABLE-VIEW'!$E$2:$E$92,0)</f>
        <v>77</v>
      </c>
      <c r="B379">
        <v>378</v>
      </c>
      <c r="C379" t="str">
        <f t="shared" si="20"/>
        <v>merge (c378:column {name:'ModifiedDate',ordinal_position:'11',is_nullable:'NO',data_type:'datetime',char_max_length:'NULL',numeric_precision:'NULL',date_time_precision:'3'})</v>
      </c>
      <c r="D379" t="str">
        <f t="shared" si="21"/>
        <v>match (tv77:table_view {name:'PurchaseOrderDetail'}),(c378:column {name:'ModifiedDate'})</v>
      </c>
      <c r="E379" t="str">
        <f t="shared" si="22"/>
        <v>merge (c378)-[:PART_OF]-&gt;(tv77)</v>
      </c>
      <c r="F379" t="str">
        <f t="shared" si="23"/>
        <v>merge (tv77)-[:HAS_A]-&gt;(c378)</v>
      </c>
      <c r="G379" t="s">
        <v>0</v>
      </c>
      <c r="H379" t="s">
        <v>42</v>
      </c>
      <c r="I379" t="s">
        <v>84</v>
      </c>
      <c r="J379" t="s">
        <v>113</v>
      </c>
      <c r="K379">
        <v>11</v>
      </c>
      <c r="L379" t="s">
        <v>114</v>
      </c>
      <c r="M379" t="s">
        <v>105</v>
      </c>
      <c r="N379" t="s">
        <v>108</v>
      </c>
      <c r="O379" t="s">
        <v>104</v>
      </c>
      <c r="P379" t="s">
        <v>104</v>
      </c>
      <c r="Q379" t="s">
        <v>104</v>
      </c>
      <c r="R379" t="s">
        <v>104</v>
      </c>
      <c r="S379" t="s">
        <v>104</v>
      </c>
      <c r="T379">
        <v>3</v>
      </c>
      <c r="U379" t="s">
        <v>104</v>
      </c>
      <c r="V379" t="s">
        <v>104</v>
      </c>
      <c r="W379" t="s">
        <v>104</v>
      </c>
      <c r="X379" t="s">
        <v>104</v>
      </c>
      <c r="Y379" t="s">
        <v>104</v>
      </c>
      <c r="Z379" t="s">
        <v>104</v>
      </c>
      <c r="AA379" t="s">
        <v>104</v>
      </c>
      <c r="AB379" t="s">
        <v>104</v>
      </c>
      <c r="AC379" t="s">
        <v>104</v>
      </c>
    </row>
    <row r="380" spans="1:29" x14ac:dyDescent="0.45">
      <c r="A380">
        <f>MATCH(I380,'TABLE-VIEW'!$E$2:$E$92,0)</f>
        <v>78</v>
      </c>
      <c r="B380">
        <v>379</v>
      </c>
      <c r="C380" t="str">
        <f t="shared" si="20"/>
        <v>merge (c379:column {name:'ModifiedDate',ordinal_position:'6',is_nullable:'NO',data_type:'datetime',char_max_length:'NULL',numeric_precision:'NULL',date_time_precision:'3'})</v>
      </c>
      <c r="D380" t="str">
        <f t="shared" si="21"/>
        <v>match (tv78:table_view {name:'CreditCard'}),(c379:column {name:'ModifiedDate'})</v>
      </c>
      <c r="E380" t="str">
        <f t="shared" si="22"/>
        <v>merge (c379)-[:PART_OF]-&gt;(tv78)</v>
      </c>
      <c r="F380" t="str">
        <f t="shared" si="23"/>
        <v>merge (tv78)-[:HAS_A]-&gt;(c379)</v>
      </c>
      <c r="G380" t="s">
        <v>0</v>
      </c>
      <c r="H380" t="s">
        <v>4</v>
      </c>
      <c r="I380" t="s">
        <v>85</v>
      </c>
      <c r="J380" t="s">
        <v>113</v>
      </c>
      <c r="K380">
        <v>6</v>
      </c>
      <c r="L380" t="s">
        <v>114</v>
      </c>
      <c r="M380" t="s">
        <v>105</v>
      </c>
      <c r="N380" t="s">
        <v>108</v>
      </c>
      <c r="O380" t="s">
        <v>104</v>
      </c>
      <c r="P380" t="s">
        <v>104</v>
      </c>
      <c r="Q380" t="s">
        <v>104</v>
      </c>
      <c r="R380" t="s">
        <v>104</v>
      </c>
      <c r="S380" t="s">
        <v>104</v>
      </c>
      <c r="T380">
        <v>3</v>
      </c>
      <c r="U380" t="s">
        <v>104</v>
      </c>
      <c r="V380" t="s">
        <v>104</v>
      </c>
      <c r="W380" t="s">
        <v>104</v>
      </c>
      <c r="X380" t="s">
        <v>104</v>
      </c>
      <c r="Y380" t="s">
        <v>104</v>
      </c>
      <c r="Z380" t="s">
        <v>104</v>
      </c>
      <c r="AA380" t="s">
        <v>104</v>
      </c>
      <c r="AB380" t="s">
        <v>104</v>
      </c>
      <c r="AC380" t="s">
        <v>104</v>
      </c>
    </row>
    <row r="381" spans="1:29" x14ac:dyDescent="0.45">
      <c r="A381">
        <f>MATCH(I381,'TABLE-VIEW'!$E$2:$E$92,0)</f>
        <v>79</v>
      </c>
      <c r="B381">
        <v>380</v>
      </c>
      <c r="C381" t="str">
        <f t="shared" si="20"/>
        <v>merge (c380:column {name:'ModifiedDate',ordinal_position:'3',is_nullable:'NO',data_type:'datetime',char_max_length:'NULL',numeric_precision:'NULL',date_time_precision:'3'})</v>
      </c>
      <c r="D381" t="str">
        <f t="shared" si="21"/>
        <v>match (tv79:table_view {name:'Culture'}),(c380:column {name:'ModifiedDate'})</v>
      </c>
      <c r="E381" t="str">
        <f t="shared" si="22"/>
        <v>merge (c380)-[:PART_OF]-&gt;(tv79)</v>
      </c>
      <c r="F381" t="str">
        <f t="shared" si="23"/>
        <v>merge (tv79)-[:HAS_A]-&gt;(c380)</v>
      </c>
      <c r="G381" t="s">
        <v>0</v>
      </c>
      <c r="H381" t="s">
        <v>7</v>
      </c>
      <c r="I381" t="s">
        <v>86</v>
      </c>
      <c r="J381" t="s">
        <v>113</v>
      </c>
      <c r="K381">
        <v>3</v>
      </c>
      <c r="L381" t="s">
        <v>114</v>
      </c>
      <c r="M381" t="s">
        <v>105</v>
      </c>
      <c r="N381" t="s">
        <v>108</v>
      </c>
      <c r="O381" t="s">
        <v>104</v>
      </c>
      <c r="P381" t="s">
        <v>104</v>
      </c>
      <c r="Q381" t="s">
        <v>104</v>
      </c>
      <c r="R381" t="s">
        <v>104</v>
      </c>
      <c r="S381" t="s">
        <v>104</v>
      </c>
      <c r="T381">
        <v>3</v>
      </c>
      <c r="U381" t="s">
        <v>104</v>
      </c>
      <c r="V381" t="s">
        <v>104</v>
      </c>
      <c r="W381" t="s">
        <v>104</v>
      </c>
      <c r="X381" t="s">
        <v>104</v>
      </c>
      <c r="Y381" t="s">
        <v>104</v>
      </c>
      <c r="Z381" t="s">
        <v>104</v>
      </c>
      <c r="AA381" t="s">
        <v>104</v>
      </c>
      <c r="AB381" t="s">
        <v>104</v>
      </c>
      <c r="AC381" t="s">
        <v>104</v>
      </c>
    </row>
    <row r="382" spans="1:29" x14ac:dyDescent="0.45">
      <c r="A382">
        <f>MATCH(I382,'TABLE-VIEW'!$E$2:$E$92,0)</f>
        <v>80</v>
      </c>
      <c r="B382">
        <v>381</v>
      </c>
      <c r="C382" t="str">
        <f t="shared" si="20"/>
        <v>merge (c381:column {name:'ModifiedDate',ordinal_position:'12',is_nullable:'NO',data_type:'datetime',char_max_length:'NULL',numeric_precision:'NULL',date_time_precision:'3'})</v>
      </c>
      <c r="D382" t="str">
        <f t="shared" si="21"/>
        <v>match (tv80:table_view {name:'WorkOrderRouting'}),(c381:column {name:'ModifiedDate'})</v>
      </c>
      <c r="E382" t="str">
        <f t="shared" si="22"/>
        <v>merge (c381)-[:PART_OF]-&gt;(tv80)</v>
      </c>
      <c r="F382" t="str">
        <f t="shared" si="23"/>
        <v>merge (tv80)-[:HAS_A]-&gt;(c381)</v>
      </c>
      <c r="G382" t="s">
        <v>0</v>
      </c>
      <c r="H382" t="s">
        <v>7</v>
      </c>
      <c r="I382" t="s">
        <v>87</v>
      </c>
      <c r="J382" t="s">
        <v>113</v>
      </c>
      <c r="K382">
        <v>12</v>
      </c>
      <c r="L382" t="s">
        <v>114</v>
      </c>
      <c r="M382" t="s">
        <v>105</v>
      </c>
      <c r="N382" t="s">
        <v>108</v>
      </c>
      <c r="O382" t="s">
        <v>104</v>
      </c>
      <c r="P382" t="s">
        <v>104</v>
      </c>
      <c r="Q382" t="s">
        <v>104</v>
      </c>
      <c r="R382" t="s">
        <v>104</v>
      </c>
      <c r="S382" t="s">
        <v>104</v>
      </c>
      <c r="T382">
        <v>3</v>
      </c>
      <c r="U382" t="s">
        <v>104</v>
      </c>
      <c r="V382" t="s">
        <v>104</v>
      </c>
      <c r="W382" t="s">
        <v>104</v>
      </c>
      <c r="X382" t="s">
        <v>104</v>
      </c>
      <c r="Y382" t="s">
        <v>104</v>
      </c>
      <c r="Z382" t="s">
        <v>104</v>
      </c>
      <c r="AA382" t="s">
        <v>104</v>
      </c>
      <c r="AB382" t="s">
        <v>104</v>
      </c>
      <c r="AC382" t="s">
        <v>104</v>
      </c>
    </row>
    <row r="383" spans="1:29" x14ac:dyDescent="0.45">
      <c r="A383">
        <f>MATCH(I383,'TABLE-VIEW'!$E$2:$E$92,0)</f>
        <v>81</v>
      </c>
      <c r="B383">
        <v>382</v>
      </c>
      <c r="C383" t="str">
        <f t="shared" si="20"/>
        <v>merge (c382:column {name:'ModifiedDate',ordinal_position:'3',is_nullable:'NO',data_type:'datetime',char_max_length:'NULL',numeric_precision:'NULL',date_time_precision:'3'})</v>
      </c>
      <c r="D383" t="str">
        <f t="shared" si="21"/>
        <v>match (tv81:table_view {name:'Currency'}),(c382:column {name:'ModifiedDate'})</v>
      </c>
      <c r="E383" t="str">
        <f t="shared" si="22"/>
        <v>merge (c382)-[:PART_OF]-&gt;(tv81)</v>
      </c>
      <c r="F383" t="str">
        <f t="shared" si="23"/>
        <v>merge (tv81)-[:HAS_A]-&gt;(c382)</v>
      </c>
      <c r="G383" t="s">
        <v>0</v>
      </c>
      <c r="H383" t="s">
        <v>4</v>
      </c>
      <c r="I383" t="s">
        <v>88</v>
      </c>
      <c r="J383" t="s">
        <v>113</v>
      </c>
      <c r="K383">
        <v>3</v>
      </c>
      <c r="L383" t="s">
        <v>114</v>
      </c>
      <c r="M383" t="s">
        <v>105</v>
      </c>
      <c r="N383" t="s">
        <v>108</v>
      </c>
      <c r="O383" t="s">
        <v>104</v>
      </c>
      <c r="P383" t="s">
        <v>104</v>
      </c>
      <c r="Q383" t="s">
        <v>104</v>
      </c>
      <c r="R383" t="s">
        <v>104</v>
      </c>
      <c r="S383" t="s">
        <v>104</v>
      </c>
      <c r="T383">
        <v>3</v>
      </c>
      <c r="U383" t="s">
        <v>104</v>
      </c>
      <c r="V383" t="s">
        <v>104</v>
      </c>
      <c r="W383" t="s">
        <v>104</v>
      </c>
      <c r="X383" t="s">
        <v>104</v>
      </c>
      <c r="Y383" t="s">
        <v>104</v>
      </c>
      <c r="Z383" t="s">
        <v>104</v>
      </c>
      <c r="AA383" t="s">
        <v>104</v>
      </c>
      <c r="AB383" t="s">
        <v>104</v>
      </c>
      <c r="AC383" t="s">
        <v>104</v>
      </c>
    </row>
    <row r="384" spans="1:29" x14ac:dyDescent="0.45">
      <c r="A384">
        <f>MATCH(I384,'TABLE-VIEW'!$E$2:$E$92,0)</f>
        <v>82</v>
      </c>
      <c r="B384">
        <v>383</v>
      </c>
      <c r="C384" t="str">
        <f t="shared" si="20"/>
        <v>merge (c383:column {name:'ModifiedDate',ordinal_position:'13',is_nullable:'NO',data_type:'datetime',char_max_length:'NULL',numeric_precision:'NULL',date_time_precision:'3'})</v>
      </c>
      <c r="D384" t="str">
        <f t="shared" si="21"/>
        <v>match (tv82:table_view {name:'PurchaseOrderHeader'}),(c383:column {name:'ModifiedDate'})</v>
      </c>
      <c r="E384" t="str">
        <f t="shared" si="22"/>
        <v>merge (c383)-[:PART_OF]-&gt;(tv82)</v>
      </c>
      <c r="F384" t="str">
        <f t="shared" si="23"/>
        <v>merge (tv82)-[:HAS_A]-&gt;(c383)</v>
      </c>
      <c r="G384" t="s">
        <v>0</v>
      </c>
      <c r="H384" t="s">
        <v>42</v>
      </c>
      <c r="I384" t="s">
        <v>89</v>
      </c>
      <c r="J384" t="s">
        <v>113</v>
      </c>
      <c r="K384">
        <v>13</v>
      </c>
      <c r="L384" t="s">
        <v>114</v>
      </c>
      <c r="M384" t="s">
        <v>105</v>
      </c>
      <c r="N384" t="s">
        <v>108</v>
      </c>
      <c r="O384" t="s">
        <v>104</v>
      </c>
      <c r="P384" t="s">
        <v>104</v>
      </c>
      <c r="Q384" t="s">
        <v>104</v>
      </c>
      <c r="R384" t="s">
        <v>104</v>
      </c>
      <c r="S384" t="s">
        <v>104</v>
      </c>
      <c r="T384">
        <v>3</v>
      </c>
      <c r="U384" t="s">
        <v>104</v>
      </c>
      <c r="V384" t="s">
        <v>104</v>
      </c>
      <c r="W384" t="s">
        <v>104</v>
      </c>
      <c r="X384" t="s">
        <v>104</v>
      </c>
      <c r="Y384" t="s">
        <v>104</v>
      </c>
      <c r="Z384" t="s">
        <v>104</v>
      </c>
      <c r="AA384" t="s">
        <v>104</v>
      </c>
      <c r="AB384" t="s">
        <v>104</v>
      </c>
      <c r="AC384" t="s">
        <v>104</v>
      </c>
    </row>
    <row r="385" spans="1:29" x14ac:dyDescent="0.45">
      <c r="A385">
        <f>MATCH(I385,'TABLE-VIEW'!$E$2:$E$92,0)</f>
        <v>83</v>
      </c>
      <c r="B385">
        <v>384</v>
      </c>
      <c r="C385" t="str">
        <f t="shared" si="20"/>
        <v>merge (c384:column {name:'ModifiedDate',ordinal_position:'7',is_nullable:'NO',data_type:'datetime',char_max_length:'NULL',numeric_precision:'NULL',date_time_precision:'3'})</v>
      </c>
      <c r="D385" t="str">
        <f t="shared" si="21"/>
        <v>match (tv83:table_view {name:'CurrencyRate'}),(c384:column {name:'ModifiedDate'})</v>
      </c>
      <c r="E385" t="str">
        <f t="shared" si="22"/>
        <v>merge (c384)-[:PART_OF]-&gt;(tv83)</v>
      </c>
      <c r="F385" t="str">
        <f t="shared" si="23"/>
        <v>merge (tv83)-[:HAS_A]-&gt;(c384)</v>
      </c>
      <c r="G385" t="s">
        <v>0</v>
      </c>
      <c r="H385" t="s">
        <v>4</v>
      </c>
      <c r="I385" t="s">
        <v>90</v>
      </c>
      <c r="J385" t="s">
        <v>113</v>
      </c>
      <c r="K385">
        <v>7</v>
      </c>
      <c r="L385" t="s">
        <v>114</v>
      </c>
      <c r="M385" t="s">
        <v>105</v>
      </c>
      <c r="N385" t="s">
        <v>108</v>
      </c>
      <c r="O385" t="s">
        <v>104</v>
      </c>
      <c r="P385" t="s">
        <v>104</v>
      </c>
      <c r="Q385" t="s">
        <v>104</v>
      </c>
      <c r="R385" t="s">
        <v>104</v>
      </c>
      <c r="S385" t="s">
        <v>104</v>
      </c>
      <c r="T385">
        <v>3</v>
      </c>
      <c r="U385" t="s">
        <v>104</v>
      </c>
      <c r="V385" t="s">
        <v>104</v>
      </c>
      <c r="W385" t="s">
        <v>104</v>
      </c>
      <c r="X385" t="s">
        <v>104</v>
      </c>
      <c r="Y385" t="s">
        <v>104</v>
      </c>
      <c r="Z385" t="s">
        <v>104</v>
      </c>
      <c r="AA385" t="s">
        <v>104</v>
      </c>
      <c r="AB385" t="s">
        <v>104</v>
      </c>
      <c r="AC385" t="s">
        <v>104</v>
      </c>
    </row>
    <row r="386" spans="1:29" x14ac:dyDescent="0.45">
      <c r="A386">
        <f>MATCH(I386,'TABLE-VIEW'!$E$2:$E$92,0)</f>
        <v>84</v>
      </c>
      <c r="B386">
        <v>385</v>
      </c>
      <c r="C386" t="str">
        <f t="shared" si="20"/>
        <v>merge (c385:column {name:'ModifiedDate',ordinal_position:'7',is_nullable:'NO',data_type:'datetime',char_max_length:'NULL',numeric_precision:'NULL',date_time_precision:'3'})</v>
      </c>
      <c r="D386" t="str">
        <f t="shared" si="21"/>
        <v>match (tv84:table_view {name:'Customer'}),(c385:column {name:'ModifiedDate'})</v>
      </c>
      <c r="E386" t="str">
        <f t="shared" si="22"/>
        <v>merge (c385)-[:PART_OF]-&gt;(tv84)</v>
      </c>
      <c r="F386" t="str">
        <f t="shared" si="23"/>
        <v>merge (tv84)-[:HAS_A]-&gt;(c385)</v>
      </c>
      <c r="G386" t="s">
        <v>0</v>
      </c>
      <c r="H386" t="s">
        <v>4</v>
      </c>
      <c r="I386" t="s">
        <v>91</v>
      </c>
      <c r="J386" t="s">
        <v>113</v>
      </c>
      <c r="K386">
        <v>7</v>
      </c>
      <c r="L386" t="s">
        <v>114</v>
      </c>
      <c r="M386" t="s">
        <v>105</v>
      </c>
      <c r="N386" t="s">
        <v>108</v>
      </c>
      <c r="O386" t="s">
        <v>104</v>
      </c>
      <c r="P386" t="s">
        <v>104</v>
      </c>
      <c r="Q386" t="s">
        <v>104</v>
      </c>
      <c r="R386" t="s">
        <v>104</v>
      </c>
      <c r="S386" t="s">
        <v>104</v>
      </c>
      <c r="T386">
        <v>3</v>
      </c>
      <c r="U386" t="s">
        <v>104</v>
      </c>
      <c r="V386" t="s">
        <v>104</v>
      </c>
      <c r="W386" t="s">
        <v>104</v>
      </c>
      <c r="X386" t="s">
        <v>104</v>
      </c>
      <c r="Y386" t="s">
        <v>104</v>
      </c>
      <c r="Z386" t="s">
        <v>104</v>
      </c>
      <c r="AA386" t="s">
        <v>104</v>
      </c>
      <c r="AB386" t="s">
        <v>104</v>
      </c>
      <c r="AC386" t="s">
        <v>104</v>
      </c>
    </row>
    <row r="387" spans="1:29" x14ac:dyDescent="0.45">
      <c r="A387">
        <f>MATCH(I387,'TABLE-VIEW'!$E$2:$E$92,0)</f>
        <v>85</v>
      </c>
      <c r="B387">
        <v>386</v>
      </c>
      <c r="C387" t="str">
        <f t="shared" ref="C387:C450" si="24">"merge (c"&amp;B387&amp;":column {name:'"&amp;J387&amp;"',ordinal_position:'"&amp;K387&amp;"',is_nullable:'"&amp;M387&amp;"',data_type:'"&amp;N387&amp;"',char_max_length:'"&amp;O387&amp;"',numeric_precision:'"&amp;Q387&amp;"',date_time_precision:'"&amp;T387&amp;"'})"</f>
        <v>merge (c386:column {name:'ModifiedDate',ordinal_position:'4',is_nullable:'NO',data_type:'datetime',char_max_length:'NULL',numeric_precision:'NULL',date_time_precision:'3'})</v>
      </c>
      <c r="D387" t="str">
        <f t="shared" ref="D387:D450" si="25">"match (tv"&amp;A387&amp;":table_view {name:'"&amp;I387&amp;"'}),(c"&amp;B387&amp;":column {name:'"&amp;J387&amp;"'})"</f>
        <v>match (tv85:table_view {name:'Department'}),(c386:column {name:'ModifiedDate'})</v>
      </c>
      <c r="E387" t="str">
        <f t="shared" ref="E387:E450" si="26">"merge (c"&amp;B387&amp;")-[:PART_OF]-&gt;(tv"&amp;A387&amp;")"</f>
        <v>merge (c386)-[:PART_OF]-&gt;(tv85)</v>
      </c>
      <c r="F387" t="str">
        <f t="shared" ref="F387:F450" si="27">"merge (tv"&amp;A387&amp;")-[:HAS_A]-&gt;(c"&amp;B387&amp;")"</f>
        <v>merge (tv85)-[:HAS_A]-&gt;(c386)</v>
      </c>
      <c r="G387" t="s">
        <v>0</v>
      </c>
      <c r="H387" t="s">
        <v>1</v>
      </c>
      <c r="I387" t="s">
        <v>92</v>
      </c>
      <c r="J387" t="s">
        <v>113</v>
      </c>
      <c r="K387">
        <v>4</v>
      </c>
      <c r="L387" t="s">
        <v>114</v>
      </c>
      <c r="M387" t="s">
        <v>105</v>
      </c>
      <c r="N387" t="s">
        <v>108</v>
      </c>
      <c r="O387" t="s">
        <v>104</v>
      </c>
      <c r="P387" t="s">
        <v>104</v>
      </c>
      <c r="Q387" t="s">
        <v>104</v>
      </c>
      <c r="R387" t="s">
        <v>104</v>
      </c>
      <c r="S387" t="s">
        <v>104</v>
      </c>
      <c r="T387">
        <v>3</v>
      </c>
      <c r="U387" t="s">
        <v>104</v>
      </c>
      <c r="V387" t="s">
        <v>104</v>
      </c>
      <c r="W387" t="s">
        <v>104</v>
      </c>
      <c r="X387" t="s">
        <v>104</v>
      </c>
      <c r="Y387" t="s">
        <v>104</v>
      </c>
      <c r="Z387" t="s">
        <v>104</v>
      </c>
      <c r="AA387" t="s">
        <v>104</v>
      </c>
      <c r="AB387" t="s">
        <v>104</v>
      </c>
      <c r="AC387" t="s">
        <v>104</v>
      </c>
    </row>
    <row r="388" spans="1:29" x14ac:dyDescent="0.45">
      <c r="A388">
        <f>MATCH(I388,'TABLE-VIEW'!$E$2:$E$92,0)</f>
        <v>86</v>
      </c>
      <c r="B388">
        <v>387</v>
      </c>
      <c r="C388" t="str">
        <f t="shared" si="24"/>
        <v>merge (c387:column {name:'ModifiedDate',ordinal_position:'14',is_nullable:'NO',data_type:'datetime',char_max_length:'NULL',numeric_precision:'NULL',date_time_precision:'3'})</v>
      </c>
      <c r="D388" t="str">
        <f t="shared" si="25"/>
        <v>match (tv86:table_view {name:'Document'}),(c387:column {name:'ModifiedDate'})</v>
      </c>
      <c r="E388" t="str">
        <f t="shared" si="26"/>
        <v>merge (c387)-[:PART_OF]-&gt;(tv86)</v>
      </c>
      <c r="F388" t="str">
        <f t="shared" si="27"/>
        <v>merge (tv86)-[:HAS_A]-&gt;(c387)</v>
      </c>
      <c r="G388" t="s">
        <v>0</v>
      </c>
      <c r="H388" t="s">
        <v>7</v>
      </c>
      <c r="I388" t="s">
        <v>93</v>
      </c>
      <c r="J388" t="s">
        <v>113</v>
      </c>
      <c r="K388">
        <v>14</v>
      </c>
      <c r="L388" t="s">
        <v>114</v>
      </c>
      <c r="M388" t="s">
        <v>105</v>
      </c>
      <c r="N388" t="s">
        <v>108</v>
      </c>
      <c r="O388" t="s">
        <v>104</v>
      </c>
      <c r="P388" t="s">
        <v>104</v>
      </c>
      <c r="Q388" t="s">
        <v>104</v>
      </c>
      <c r="R388" t="s">
        <v>104</v>
      </c>
      <c r="S388" t="s">
        <v>104</v>
      </c>
      <c r="T388">
        <v>3</v>
      </c>
      <c r="U388" t="s">
        <v>104</v>
      </c>
      <c r="V388" t="s">
        <v>104</v>
      </c>
      <c r="W388" t="s">
        <v>104</v>
      </c>
      <c r="X388" t="s">
        <v>104</v>
      </c>
      <c r="Y388" t="s">
        <v>104</v>
      </c>
      <c r="Z388" t="s">
        <v>104</v>
      </c>
      <c r="AA388" t="s">
        <v>104</v>
      </c>
      <c r="AB388" t="s">
        <v>104</v>
      </c>
      <c r="AC388" t="s">
        <v>104</v>
      </c>
    </row>
    <row r="389" spans="1:29" x14ac:dyDescent="0.45">
      <c r="A389">
        <f>MATCH(I389,'TABLE-VIEW'!$E$2:$E$92,0)</f>
        <v>87</v>
      </c>
      <c r="B389">
        <v>388</v>
      </c>
      <c r="C389" t="str">
        <f t="shared" si="24"/>
        <v>merge (c388:column {name:'ModifiedDate',ordinal_position:'11',is_nullable:'NO',data_type:'datetime',char_max_length:'NULL',numeric_precision:'NULL',date_time_precision:'3'})</v>
      </c>
      <c r="D389" t="str">
        <f t="shared" si="25"/>
        <v>match (tv87:table_view {name:'SalesOrderDetail'}),(c388:column {name:'ModifiedDate'})</v>
      </c>
      <c r="E389" t="str">
        <f t="shared" si="26"/>
        <v>merge (c388)-[:PART_OF]-&gt;(tv87)</v>
      </c>
      <c r="F389" t="str">
        <f t="shared" si="27"/>
        <v>merge (tv87)-[:HAS_A]-&gt;(c388)</v>
      </c>
      <c r="G389" t="s">
        <v>0</v>
      </c>
      <c r="H389" t="s">
        <v>4</v>
      </c>
      <c r="I389" t="s">
        <v>94</v>
      </c>
      <c r="J389" t="s">
        <v>113</v>
      </c>
      <c r="K389">
        <v>11</v>
      </c>
      <c r="L389" t="s">
        <v>114</v>
      </c>
      <c r="M389" t="s">
        <v>105</v>
      </c>
      <c r="N389" t="s">
        <v>108</v>
      </c>
      <c r="O389" t="s">
        <v>104</v>
      </c>
      <c r="P389" t="s">
        <v>104</v>
      </c>
      <c r="Q389" t="s">
        <v>104</v>
      </c>
      <c r="R389" t="s">
        <v>104</v>
      </c>
      <c r="S389" t="s">
        <v>104</v>
      </c>
      <c r="T389">
        <v>3</v>
      </c>
      <c r="U389" t="s">
        <v>104</v>
      </c>
      <c r="V389" t="s">
        <v>104</v>
      </c>
      <c r="W389" t="s">
        <v>104</v>
      </c>
      <c r="X389" t="s">
        <v>104</v>
      </c>
      <c r="Y389" t="s">
        <v>104</v>
      </c>
      <c r="Z389" t="s">
        <v>104</v>
      </c>
      <c r="AA389" t="s">
        <v>104</v>
      </c>
      <c r="AB389" t="s">
        <v>104</v>
      </c>
      <c r="AC389" t="s">
        <v>104</v>
      </c>
    </row>
    <row r="390" spans="1:29" x14ac:dyDescent="0.45">
      <c r="A390">
        <f>MATCH(I390,'TABLE-VIEW'!$E$2:$E$92,0)</f>
        <v>88</v>
      </c>
      <c r="B390">
        <v>389</v>
      </c>
      <c r="C390" t="str">
        <f t="shared" si="24"/>
        <v>merge (c389:column {name:'ModifiedDate',ordinal_position:'5',is_nullable:'NO',data_type:'datetime',char_max_length:'NULL',numeric_precision:'NULL',date_time_precision:'3'})</v>
      </c>
      <c r="D390" t="str">
        <f t="shared" si="25"/>
        <v>match (tv88:table_view {name:'EmailAddress'}),(c389:column {name:'ModifiedDate'})</v>
      </c>
      <c r="E390" t="str">
        <f t="shared" si="26"/>
        <v>merge (c389)-[:PART_OF]-&gt;(tv88)</v>
      </c>
      <c r="F390" t="str">
        <f t="shared" si="27"/>
        <v>merge (tv88)-[:HAS_A]-&gt;(c389)</v>
      </c>
      <c r="G390" t="s">
        <v>0</v>
      </c>
      <c r="H390" t="s">
        <v>11</v>
      </c>
      <c r="I390" t="s">
        <v>95</v>
      </c>
      <c r="J390" t="s">
        <v>113</v>
      </c>
      <c r="K390">
        <v>5</v>
      </c>
      <c r="L390" t="s">
        <v>114</v>
      </c>
      <c r="M390" t="s">
        <v>105</v>
      </c>
      <c r="N390" t="s">
        <v>108</v>
      </c>
      <c r="O390" t="s">
        <v>104</v>
      </c>
      <c r="P390" t="s">
        <v>104</v>
      </c>
      <c r="Q390" t="s">
        <v>104</v>
      </c>
      <c r="R390" t="s">
        <v>104</v>
      </c>
      <c r="S390" t="s">
        <v>104</v>
      </c>
      <c r="T390">
        <v>3</v>
      </c>
      <c r="U390" t="s">
        <v>104</v>
      </c>
      <c r="V390" t="s">
        <v>104</v>
      </c>
      <c r="W390" t="s">
        <v>104</v>
      </c>
      <c r="X390" t="s">
        <v>104</v>
      </c>
      <c r="Y390" t="s">
        <v>104</v>
      </c>
      <c r="Z390" t="s">
        <v>104</v>
      </c>
      <c r="AA390" t="s">
        <v>104</v>
      </c>
      <c r="AB390" t="s">
        <v>104</v>
      </c>
      <c r="AC390" t="s">
        <v>104</v>
      </c>
    </row>
    <row r="391" spans="1:29" x14ac:dyDescent="0.45">
      <c r="A391">
        <f>MATCH(I391,'TABLE-VIEW'!$E$2:$E$92,0)</f>
        <v>89</v>
      </c>
      <c r="B391">
        <v>390</v>
      </c>
      <c r="C391" t="str">
        <f t="shared" si="24"/>
        <v>merge (c390:column {name:'ModifiedDate',ordinal_position:'16',is_nullable:'NO',data_type:'datetime',char_max_length:'NULL',numeric_precision:'NULL',date_time_precision:'3'})</v>
      </c>
      <c r="D391" t="str">
        <f t="shared" si="25"/>
        <v>match (tv89:table_view {name:'Employee'}),(c390:column {name:'ModifiedDate'})</v>
      </c>
      <c r="E391" t="str">
        <f t="shared" si="26"/>
        <v>merge (c390)-[:PART_OF]-&gt;(tv89)</v>
      </c>
      <c r="F391" t="str">
        <f t="shared" si="27"/>
        <v>merge (tv89)-[:HAS_A]-&gt;(c390)</v>
      </c>
      <c r="G391" t="s">
        <v>0</v>
      </c>
      <c r="H391" t="s">
        <v>1</v>
      </c>
      <c r="I391" t="s">
        <v>96</v>
      </c>
      <c r="J391" t="s">
        <v>113</v>
      </c>
      <c r="K391">
        <v>16</v>
      </c>
      <c r="L391" t="s">
        <v>114</v>
      </c>
      <c r="M391" t="s">
        <v>105</v>
      </c>
      <c r="N391" t="s">
        <v>108</v>
      </c>
      <c r="O391" t="s">
        <v>104</v>
      </c>
      <c r="P391" t="s">
        <v>104</v>
      </c>
      <c r="Q391" t="s">
        <v>104</v>
      </c>
      <c r="R391" t="s">
        <v>104</v>
      </c>
      <c r="S391" t="s">
        <v>104</v>
      </c>
      <c r="T391">
        <v>3</v>
      </c>
      <c r="U391" t="s">
        <v>104</v>
      </c>
      <c r="V391" t="s">
        <v>104</v>
      </c>
      <c r="W391" t="s">
        <v>104</v>
      </c>
      <c r="X391" t="s">
        <v>104</v>
      </c>
      <c r="Y391" t="s">
        <v>104</v>
      </c>
      <c r="Z391" t="s">
        <v>104</v>
      </c>
      <c r="AA391" t="s">
        <v>104</v>
      </c>
      <c r="AB391" t="s">
        <v>104</v>
      </c>
      <c r="AC391" t="s">
        <v>104</v>
      </c>
    </row>
    <row r="392" spans="1:29" x14ac:dyDescent="0.45">
      <c r="A392">
        <f>MATCH(I392,'TABLE-VIEW'!$E$2:$E$92,0)</f>
        <v>90</v>
      </c>
      <c r="B392">
        <v>391</v>
      </c>
      <c r="C392" t="str">
        <f t="shared" si="24"/>
        <v>merge (c391:column {name:'ModifiedDate',ordinal_position:'26',is_nullable:'NO',data_type:'datetime',char_max_length:'NULL',numeric_precision:'NULL',date_time_precision:'3'})</v>
      </c>
      <c r="D392" t="str">
        <f t="shared" si="25"/>
        <v>match (tv90:table_view {name:'SalesOrderHeader'}),(c391:column {name:'ModifiedDate'})</v>
      </c>
      <c r="E392" t="str">
        <f t="shared" si="26"/>
        <v>merge (c391)-[:PART_OF]-&gt;(tv90)</v>
      </c>
      <c r="F392" t="str">
        <f t="shared" si="27"/>
        <v>merge (tv90)-[:HAS_A]-&gt;(c391)</v>
      </c>
      <c r="G392" t="s">
        <v>0</v>
      </c>
      <c r="H392" t="s">
        <v>4</v>
      </c>
      <c r="I392" t="s">
        <v>97</v>
      </c>
      <c r="J392" t="s">
        <v>113</v>
      </c>
      <c r="K392">
        <v>26</v>
      </c>
      <c r="L392" t="s">
        <v>114</v>
      </c>
      <c r="M392" t="s">
        <v>105</v>
      </c>
      <c r="N392" t="s">
        <v>108</v>
      </c>
      <c r="O392" t="s">
        <v>104</v>
      </c>
      <c r="P392" t="s">
        <v>104</v>
      </c>
      <c r="Q392" t="s">
        <v>104</v>
      </c>
      <c r="R392" t="s">
        <v>104</v>
      </c>
      <c r="S392" t="s">
        <v>104</v>
      </c>
      <c r="T392">
        <v>3</v>
      </c>
      <c r="U392" t="s">
        <v>104</v>
      </c>
      <c r="V392" t="s">
        <v>104</v>
      </c>
      <c r="W392" t="s">
        <v>104</v>
      </c>
      <c r="X392" t="s">
        <v>104</v>
      </c>
      <c r="Y392" t="s">
        <v>104</v>
      </c>
      <c r="Z392" t="s">
        <v>104</v>
      </c>
      <c r="AA392" t="s">
        <v>104</v>
      </c>
      <c r="AB392" t="s">
        <v>104</v>
      </c>
      <c r="AC392" t="s">
        <v>104</v>
      </c>
    </row>
    <row r="393" spans="1:29" x14ac:dyDescent="0.45">
      <c r="A393">
        <f>MATCH(I393,'TABLE-VIEW'!$E$2:$E$92,0)</f>
        <v>91</v>
      </c>
      <c r="B393">
        <v>392</v>
      </c>
      <c r="C393" t="str">
        <f t="shared" si="24"/>
        <v>merge (c392:column {name:'ModifiedDate',ordinal_position:'6',is_nullable:'NO',data_type:'datetime',char_max_length:'NULL',numeric_precision:'NULL',date_time_precision:'3'})</v>
      </c>
      <c r="D393" t="str">
        <f t="shared" si="25"/>
        <v>match (tv91:table_view {name:'EmployeeDepartmentHistory'}),(c392:column {name:'ModifiedDate'})</v>
      </c>
      <c r="E393" t="str">
        <f t="shared" si="26"/>
        <v>merge (c392)-[:PART_OF]-&gt;(tv91)</v>
      </c>
      <c r="F393" t="str">
        <f t="shared" si="27"/>
        <v>merge (tv91)-[:HAS_A]-&gt;(c392)</v>
      </c>
      <c r="G393" t="s">
        <v>0</v>
      </c>
      <c r="H393" t="s">
        <v>1</v>
      </c>
      <c r="I393" t="s">
        <v>98</v>
      </c>
      <c r="J393" t="s">
        <v>113</v>
      </c>
      <c r="K393">
        <v>6</v>
      </c>
      <c r="L393" t="s">
        <v>114</v>
      </c>
      <c r="M393" t="s">
        <v>105</v>
      </c>
      <c r="N393" t="s">
        <v>108</v>
      </c>
      <c r="O393" t="s">
        <v>104</v>
      </c>
      <c r="P393" t="s">
        <v>104</v>
      </c>
      <c r="Q393" t="s">
        <v>104</v>
      </c>
      <c r="R393" t="s">
        <v>104</v>
      </c>
      <c r="S393" t="s">
        <v>104</v>
      </c>
      <c r="T393">
        <v>3</v>
      </c>
      <c r="U393" t="s">
        <v>104</v>
      </c>
      <c r="V393" t="s">
        <v>104</v>
      </c>
      <c r="W393" t="s">
        <v>104</v>
      </c>
      <c r="X393" t="s">
        <v>104</v>
      </c>
      <c r="Y393" t="s">
        <v>104</v>
      </c>
      <c r="Z393" t="s">
        <v>104</v>
      </c>
      <c r="AA393" t="s">
        <v>104</v>
      </c>
      <c r="AB393" t="s">
        <v>104</v>
      </c>
      <c r="AC393" t="s">
        <v>104</v>
      </c>
    </row>
    <row r="394" spans="1:29" x14ac:dyDescent="0.45">
      <c r="A394">
        <f>MATCH(I394,'TABLE-VIEW'!$E$2:$E$92,0)</f>
        <v>6</v>
      </c>
      <c r="B394">
        <v>393</v>
      </c>
      <c r="C394" t="str">
        <f t="shared" si="24"/>
        <v>merge (c393:column {name:'Name',ordinal_position:'2',is_nullable:'NO',data_type:'nvarchar',char_max_length:'50',numeric_precision:'NULL',date_time_precision:'NULL'})</v>
      </c>
      <c r="D394" t="str">
        <f t="shared" si="25"/>
        <v>match (tv6:table_view {name:'Location'}),(c393:column {name:'Name'})</v>
      </c>
      <c r="E394" t="str">
        <f t="shared" si="26"/>
        <v>merge (c393)-[:PART_OF]-&gt;(tv6)</v>
      </c>
      <c r="F394" t="str">
        <f t="shared" si="27"/>
        <v>merge (tv6)-[:HAS_A]-&gt;(c393)</v>
      </c>
      <c r="G394" t="s">
        <v>0</v>
      </c>
      <c r="H394" t="s">
        <v>7</v>
      </c>
      <c r="I394" t="s">
        <v>10</v>
      </c>
      <c r="J394" t="s">
        <v>136</v>
      </c>
      <c r="K394">
        <v>2</v>
      </c>
      <c r="L394" t="s">
        <v>104</v>
      </c>
      <c r="M394" t="s">
        <v>105</v>
      </c>
      <c r="N394" t="s">
        <v>137</v>
      </c>
      <c r="O394">
        <v>50</v>
      </c>
      <c r="P394">
        <v>100</v>
      </c>
      <c r="Q394" t="s">
        <v>104</v>
      </c>
      <c r="R394" t="s">
        <v>104</v>
      </c>
      <c r="S394" t="s">
        <v>104</v>
      </c>
      <c r="T394" t="s">
        <v>104</v>
      </c>
      <c r="U394" t="s">
        <v>104</v>
      </c>
      <c r="V394" t="s">
        <v>104</v>
      </c>
      <c r="W394" t="s">
        <v>138</v>
      </c>
      <c r="X394" t="s">
        <v>104</v>
      </c>
      <c r="Y394" t="s">
        <v>104</v>
      </c>
      <c r="Z394" t="s">
        <v>139</v>
      </c>
      <c r="AA394" t="s">
        <v>0</v>
      </c>
      <c r="AB394" t="s">
        <v>52</v>
      </c>
      <c r="AC394" t="s">
        <v>136</v>
      </c>
    </row>
    <row r="395" spans="1:29" x14ac:dyDescent="0.45">
      <c r="A395">
        <f>MATCH(I395,'TABLE-VIEW'!$E$2:$E$92,0)</f>
        <v>10</v>
      </c>
      <c r="B395">
        <v>394</v>
      </c>
      <c r="C395" t="str">
        <f t="shared" si="24"/>
        <v>merge (c394:column {name:'Name',ordinal_position:'2',is_nullable:'NO',data_type:'nvarchar',char_max_length:'50',numeric_precision:'NULL',date_time_precision:'NULL'})</v>
      </c>
      <c r="D395" t="str">
        <f t="shared" si="25"/>
        <v>match (tv10:table_view {name:'SalesReason'}),(c394:column {name:'Name'})</v>
      </c>
      <c r="E395" t="str">
        <f t="shared" si="26"/>
        <v>merge (c394)-[:PART_OF]-&gt;(tv10)</v>
      </c>
      <c r="F395" t="str">
        <f t="shared" si="27"/>
        <v>merge (tv10)-[:HAS_A]-&gt;(c394)</v>
      </c>
      <c r="G395" t="s">
        <v>0</v>
      </c>
      <c r="H395" t="s">
        <v>4</v>
      </c>
      <c r="I395" t="s">
        <v>14</v>
      </c>
      <c r="J395" t="s">
        <v>136</v>
      </c>
      <c r="K395">
        <v>2</v>
      </c>
      <c r="L395" t="s">
        <v>104</v>
      </c>
      <c r="M395" t="s">
        <v>105</v>
      </c>
      <c r="N395" t="s">
        <v>137</v>
      </c>
      <c r="O395">
        <v>50</v>
      </c>
      <c r="P395">
        <v>100</v>
      </c>
      <c r="Q395" t="s">
        <v>104</v>
      </c>
      <c r="R395" t="s">
        <v>104</v>
      </c>
      <c r="S395" t="s">
        <v>104</v>
      </c>
      <c r="T395" t="s">
        <v>104</v>
      </c>
      <c r="U395" t="s">
        <v>104</v>
      </c>
      <c r="V395" t="s">
        <v>104</v>
      </c>
      <c r="W395" t="s">
        <v>138</v>
      </c>
      <c r="X395" t="s">
        <v>104</v>
      </c>
      <c r="Y395" t="s">
        <v>104</v>
      </c>
      <c r="Z395" t="s">
        <v>139</v>
      </c>
      <c r="AA395" t="s">
        <v>0</v>
      </c>
      <c r="AB395" t="s">
        <v>52</v>
      </c>
      <c r="AC395" t="s">
        <v>136</v>
      </c>
    </row>
    <row r="396" spans="1:29" x14ac:dyDescent="0.45">
      <c r="A396">
        <f>MATCH(I396,'TABLE-VIEW'!$E$2:$E$92,0)</f>
        <v>11</v>
      </c>
      <c r="B396">
        <v>395</v>
      </c>
      <c r="C396" t="str">
        <f t="shared" si="24"/>
        <v>merge (c395:column {name:'Name',ordinal_position:'5',is_nullable:'NO',data_type:'nvarchar',char_max_length:'50',numeric_precision:'NULL',date_time_precision:'NULL'})</v>
      </c>
      <c r="D396" t="str">
        <f t="shared" si="25"/>
        <v>match (tv11:table_view {name:'SalesTaxRate'}),(c395:column {name:'Name'})</v>
      </c>
      <c r="E396" t="str">
        <f t="shared" si="26"/>
        <v>merge (c395)-[:PART_OF]-&gt;(tv11)</v>
      </c>
      <c r="F396" t="str">
        <f t="shared" si="27"/>
        <v>merge (tv11)-[:HAS_A]-&gt;(c395)</v>
      </c>
      <c r="G396" t="s">
        <v>0</v>
      </c>
      <c r="H396" t="s">
        <v>4</v>
      </c>
      <c r="I396" t="s">
        <v>15</v>
      </c>
      <c r="J396" t="s">
        <v>136</v>
      </c>
      <c r="K396">
        <v>5</v>
      </c>
      <c r="L396" t="s">
        <v>104</v>
      </c>
      <c r="M396" t="s">
        <v>105</v>
      </c>
      <c r="N396" t="s">
        <v>137</v>
      </c>
      <c r="O396">
        <v>50</v>
      </c>
      <c r="P396">
        <v>100</v>
      </c>
      <c r="Q396" t="s">
        <v>104</v>
      </c>
      <c r="R396" t="s">
        <v>104</v>
      </c>
      <c r="S396" t="s">
        <v>104</v>
      </c>
      <c r="T396" t="s">
        <v>104</v>
      </c>
      <c r="U396" t="s">
        <v>104</v>
      </c>
      <c r="V396" t="s">
        <v>104</v>
      </c>
      <c r="W396" t="s">
        <v>138</v>
      </c>
      <c r="X396" t="s">
        <v>104</v>
      </c>
      <c r="Y396" t="s">
        <v>104</v>
      </c>
      <c r="Z396" t="s">
        <v>139</v>
      </c>
      <c r="AA396" t="s">
        <v>0</v>
      </c>
      <c r="AB396" t="s">
        <v>52</v>
      </c>
      <c r="AC396" t="s">
        <v>136</v>
      </c>
    </row>
    <row r="397" spans="1:29" x14ac:dyDescent="0.45">
      <c r="A397">
        <f>MATCH(I397,'TABLE-VIEW'!$E$2:$E$92,0)</f>
        <v>16</v>
      </c>
      <c r="B397">
        <v>396</v>
      </c>
      <c r="C397" t="str">
        <f t="shared" si="24"/>
        <v>merge (c396:column {name:'Name',ordinal_position:'2',is_nullable:'NO',data_type:'nvarchar',char_max_length:'50',numeric_precision:'NULL',date_time_precision:'NULL'})</v>
      </c>
      <c r="D397" t="str">
        <f t="shared" si="25"/>
        <v>match (tv16:table_view {name:'SalesTerritory'}),(c396:column {name:'Name'})</v>
      </c>
      <c r="E397" t="str">
        <f t="shared" si="26"/>
        <v>merge (c396)-[:PART_OF]-&gt;(tv16)</v>
      </c>
      <c r="F397" t="str">
        <f t="shared" si="27"/>
        <v>merge (tv16)-[:HAS_A]-&gt;(c396)</v>
      </c>
      <c r="G397" t="s">
        <v>0</v>
      </c>
      <c r="H397" t="s">
        <v>4</v>
      </c>
      <c r="I397" t="s">
        <v>21</v>
      </c>
      <c r="J397" t="s">
        <v>136</v>
      </c>
      <c r="K397">
        <v>2</v>
      </c>
      <c r="L397" t="s">
        <v>104</v>
      </c>
      <c r="M397" t="s">
        <v>105</v>
      </c>
      <c r="N397" t="s">
        <v>137</v>
      </c>
      <c r="O397">
        <v>50</v>
      </c>
      <c r="P397">
        <v>100</v>
      </c>
      <c r="Q397" t="s">
        <v>104</v>
      </c>
      <c r="R397" t="s">
        <v>104</v>
      </c>
      <c r="S397" t="s">
        <v>104</v>
      </c>
      <c r="T397" t="s">
        <v>104</v>
      </c>
      <c r="U397" t="s">
        <v>104</v>
      </c>
      <c r="V397" t="s">
        <v>104</v>
      </c>
      <c r="W397" t="s">
        <v>138</v>
      </c>
      <c r="X397" t="s">
        <v>104</v>
      </c>
      <c r="Y397" t="s">
        <v>104</v>
      </c>
      <c r="Z397" t="s">
        <v>139</v>
      </c>
      <c r="AA397" t="s">
        <v>0</v>
      </c>
      <c r="AB397" t="s">
        <v>52</v>
      </c>
      <c r="AC397" t="s">
        <v>136</v>
      </c>
    </row>
    <row r="398" spans="1:29" x14ac:dyDescent="0.45">
      <c r="A398">
        <f>MATCH(I398,'TABLE-VIEW'!$E$2:$E$92,0)</f>
        <v>18</v>
      </c>
      <c r="B398">
        <v>397</v>
      </c>
      <c r="C398" t="str">
        <f t="shared" si="24"/>
        <v>merge (c397:column {name:'Name',ordinal_position:'2',is_nullable:'NO',data_type:'nvarchar',char_max_length:'50',numeric_precision:'NULL',date_time_precision:'NULL'})</v>
      </c>
      <c r="D398" t="str">
        <f t="shared" si="25"/>
        <v>match (tv18:table_view {name:'PhoneNumberType'}),(c397:column {name:'Name'})</v>
      </c>
      <c r="E398" t="str">
        <f t="shared" si="26"/>
        <v>merge (c397)-[:PART_OF]-&gt;(tv18)</v>
      </c>
      <c r="F398" t="str">
        <f t="shared" si="27"/>
        <v>merge (tv18)-[:HAS_A]-&gt;(c397)</v>
      </c>
      <c r="G398" t="s">
        <v>0</v>
      </c>
      <c r="H398" t="s">
        <v>11</v>
      </c>
      <c r="I398" t="s">
        <v>23</v>
      </c>
      <c r="J398" t="s">
        <v>136</v>
      </c>
      <c r="K398">
        <v>2</v>
      </c>
      <c r="L398" t="s">
        <v>104</v>
      </c>
      <c r="M398" t="s">
        <v>105</v>
      </c>
      <c r="N398" t="s">
        <v>137</v>
      </c>
      <c r="O398">
        <v>50</v>
      </c>
      <c r="P398">
        <v>100</v>
      </c>
      <c r="Q398" t="s">
        <v>104</v>
      </c>
      <c r="R398" t="s">
        <v>104</v>
      </c>
      <c r="S398" t="s">
        <v>104</v>
      </c>
      <c r="T398" t="s">
        <v>104</v>
      </c>
      <c r="U398" t="s">
        <v>104</v>
      </c>
      <c r="V398" t="s">
        <v>104</v>
      </c>
      <c r="W398" t="s">
        <v>138</v>
      </c>
      <c r="X398" t="s">
        <v>104</v>
      </c>
      <c r="Y398" t="s">
        <v>104</v>
      </c>
      <c r="Z398" t="s">
        <v>139</v>
      </c>
      <c r="AA398" t="s">
        <v>0</v>
      </c>
      <c r="AB398" t="s">
        <v>52</v>
      </c>
      <c r="AC398" t="s">
        <v>136</v>
      </c>
    </row>
    <row r="399" spans="1:29" x14ac:dyDescent="0.45">
      <c r="A399">
        <f>MATCH(I399,'TABLE-VIEW'!$E$2:$E$92,0)</f>
        <v>21</v>
      </c>
      <c r="B399">
        <v>398</v>
      </c>
      <c r="C399" t="str">
        <f t="shared" si="24"/>
        <v>merge (c398:column {name:'Name',ordinal_position:'2',is_nullable:'NO',data_type:'nvarchar',char_max_length:'50',numeric_precision:'NULL',date_time_precision:'NULL'})</v>
      </c>
      <c r="D399" t="str">
        <f t="shared" si="25"/>
        <v>match (tv21:table_view {name:'Product'}),(c398:column {name:'Name'})</v>
      </c>
      <c r="E399" t="str">
        <f t="shared" si="26"/>
        <v>merge (c398)-[:PART_OF]-&gt;(tv21)</v>
      </c>
      <c r="F399" t="str">
        <f t="shared" si="27"/>
        <v>merge (tv21)-[:HAS_A]-&gt;(c398)</v>
      </c>
      <c r="G399" t="s">
        <v>0</v>
      </c>
      <c r="H399" t="s">
        <v>7</v>
      </c>
      <c r="I399" t="s">
        <v>26</v>
      </c>
      <c r="J399" t="s">
        <v>136</v>
      </c>
      <c r="K399">
        <v>2</v>
      </c>
      <c r="L399" t="s">
        <v>104</v>
      </c>
      <c r="M399" t="s">
        <v>105</v>
      </c>
      <c r="N399" t="s">
        <v>137</v>
      </c>
      <c r="O399">
        <v>50</v>
      </c>
      <c r="P399">
        <v>100</v>
      </c>
      <c r="Q399" t="s">
        <v>104</v>
      </c>
      <c r="R399" t="s">
        <v>104</v>
      </c>
      <c r="S399" t="s">
        <v>104</v>
      </c>
      <c r="T399" t="s">
        <v>104</v>
      </c>
      <c r="U399" t="s">
        <v>104</v>
      </c>
      <c r="V399" t="s">
        <v>104</v>
      </c>
      <c r="W399" t="s">
        <v>138</v>
      </c>
      <c r="X399" t="s">
        <v>104</v>
      </c>
      <c r="Y399" t="s">
        <v>104</v>
      </c>
      <c r="Z399" t="s">
        <v>139</v>
      </c>
      <c r="AA399" t="s">
        <v>0</v>
      </c>
      <c r="AB399" t="s">
        <v>52</v>
      </c>
      <c r="AC399" t="s">
        <v>136</v>
      </c>
    </row>
    <row r="400" spans="1:29" x14ac:dyDescent="0.45">
      <c r="A400">
        <f>MATCH(I400,'TABLE-VIEW'!$E$2:$E$92,0)</f>
        <v>26</v>
      </c>
      <c r="B400">
        <v>399</v>
      </c>
      <c r="C400" t="str">
        <f t="shared" si="24"/>
        <v>merge (c399:column {name:'Name',ordinal_position:'2',is_nullable:'NO',data_type:'nvarchar',char_max_length:'50',numeric_precision:'NULL',date_time_precision:'NULL'})</v>
      </c>
      <c r="D400" t="str">
        <f t="shared" si="25"/>
        <v>match (tv26:table_view {name:'vProductAndDescription'}),(c399:column {name:'Name'})</v>
      </c>
      <c r="E400" t="str">
        <f t="shared" si="26"/>
        <v>merge (c399)-[:PART_OF]-&gt;(tv26)</v>
      </c>
      <c r="F400" t="str">
        <f t="shared" si="27"/>
        <v>merge (tv26)-[:HAS_A]-&gt;(c399)</v>
      </c>
      <c r="G400" t="s">
        <v>0</v>
      </c>
      <c r="H400" t="s">
        <v>7</v>
      </c>
      <c r="I400" t="s">
        <v>31</v>
      </c>
      <c r="J400" t="s">
        <v>136</v>
      </c>
      <c r="K400">
        <v>2</v>
      </c>
      <c r="L400" t="s">
        <v>104</v>
      </c>
      <c r="M400" t="s">
        <v>105</v>
      </c>
      <c r="N400" t="s">
        <v>137</v>
      </c>
      <c r="O400">
        <v>50</v>
      </c>
      <c r="P400">
        <v>100</v>
      </c>
      <c r="Q400" t="s">
        <v>104</v>
      </c>
      <c r="R400" t="s">
        <v>104</v>
      </c>
      <c r="S400" t="s">
        <v>104</v>
      </c>
      <c r="T400" t="s">
        <v>104</v>
      </c>
      <c r="U400" t="s">
        <v>104</v>
      </c>
      <c r="V400" t="s">
        <v>104</v>
      </c>
      <c r="W400" t="s">
        <v>138</v>
      </c>
      <c r="X400" t="s">
        <v>104</v>
      </c>
      <c r="Y400" t="s">
        <v>104</v>
      </c>
      <c r="Z400" t="s">
        <v>139</v>
      </c>
      <c r="AA400" t="s">
        <v>0</v>
      </c>
      <c r="AB400" t="s">
        <v>52</v>
      </c>
      <c r="AC400" t="s">
        <v>136</v>
      </c>
    </row>
    <row r="401" spans="1:29" x14ac:dyDescent="0.45">
      <c r="A401">
        <f>MATCH(I401,'TABLE-VIEW'!$E$2:$E$92,0)</f>
        <v>27</v>
      </c>
      <c r="B401">
        <v>400</v>
      </c>
      <c r="C401" t="str">
        <f t="shared" si="24"/>
        <v>merge (c400:column {name:'Name',ordinal_position:'2',is_nullable:'NO',data_type:'nvarchar',char_max_length:'50',numeric_precision:'NULL',date_time_precision:'NULL'})</v>
      </c>
      <c r="D401" t="str">
        <f t="shared" si="25"/>
        <v>match (tv27:table_view {name:'vProductModelCatalogDescription'}),(c400:column {name:'Name'})</v>
      </c>
      <c r="E401" t="str">
        <f t="shared" si="26"/>
        <v>merge (c400)-[:PART_OF]-&gt;(tv27)</v>
      </c>
      <c r="F401" t="str">
        <f t="shared" si="27"/>
        <v>merge (tv27)-[:HAS_A]-&gt;(c400)</v>
      </c>
      <c r="G401" t="s">
        <v>0</v>
      </c>
      <c r="H401" t="s">
        <v>7</v>
      </c>
      <c r="I401" t="s">
        <v>32</v>
      </c>
      <c r="J401" t="s">
        <v>136</v>
      </c>
      <c r="K401">
        <v>2</v>
      </c>
      <c r="L401" t="s">
        <v>104</v>
      </c>
      <c r="M401" t="s">
        <v>105</v>
      </c>
      <c r="N401" t="s">
        <v>137</v>
      </c>
      <c r="O401">
        <v>50</v>
      </c>
      <c r="P401">
        <v>100</v>
      </c>
      <c r="Q401" t="s">
        <v>104</v>
      </c>
      <c r="R401" t="s">
        <v>104</v>
      </c>
      <c r="S401" t="s">
        <v>104</v>
      </c>
      <c r="T401" t="s">
        <v>104</v>
      </c>
      <c r="U401" t="s">
        <v>104</v>
      </c>
      <c r="V401" t="s">
        <v>104</v>
      </c>
      <c r="W401" t="s">
        <v>138</v>
      </c>
      <c r="X401" t="s">
        <v>104</v>
      </c>
      <c r="Y401" t="s">
        <v>104</v>
      </c>
      <c r="Z401" t="s">
        <v>139</v>
      </c>
      <c r="AA401" t="s">
        <v>0</v>
      </c>
      <c r="AB401" t="s">
        <v>52</v>
      </c>
      <c r="AC401" t="s">
        <v>136</v>
      </c>
    </row>
    <row r="402" spans="1:29" x14ac:dyDescent="0.45">
      <c r="A402">
        <f>MATCH(I402,'TABLE-VIEW'!$E$2:$E$92,0)</f>
        <v>28</v>
      </c>
      <c r="B402">
        <v>401</v>
      </c>
      <c r="C402" t="str">
        <f t="shared" si="24"/>
        <v>merge (c401:column {name:'Name',ordinal_position:'2',is_nullable:'NO',data_type:'nvarchar',char_max_length:'50',numeric_precision:'NULL',date_time_precision:'NULL'})</v>
      </c>
      <c r="D402" t="str">
        <f t="shared" si="25"/>
        <v>match (tv28:table_view {name:'vProductModelInstructions'}),(c401:column {name:'Name'})</v>
      </c>
      <c r="E402" t="str">
        <f t="shared" si="26"/>
        <v>merge (c401)-[:PART_OF]-&gt;(tv28)</v>
      </c>
      <c r="F402" t="str">
        <f t="shared" si="27"/>
        <v>merge (tv28)-[:HAS_A]-&gt;(c401)</v>
      </c>
      <c r="G402" t="s">
        <v>0</v>
      </c>
      <c r="H402" t="s">
        <v>7</v>
      </c>
      <c r="I402" t="s">
        <v>33</v>
      </c>
      <c r="J402" t="s">
        <v>136</v>
      </c>
      <c r="K402">
        <v>2</v>
      </c>
      <c r="L402" t="s">
        <v>104</v>
      </c>
      <c r="M402" t="s">
        <v>105</v>
      </c>
      <c r="N402" t="s">
        <v>137</v>
      </c>
      <c r="O402">
        <v>50</v>
      </c>
      <c r="P402">
        <v>100</v>
      </c>
      <c r="Q402" t="s">
        <v>104</v>
      </c>
      <c r="R402" t="s">
        <v>104</v>
      </c>
      <c r="S402" t="s">
        <v>104</v>
      </c>
      <c r="T402" t="s">
        <v>104</v>
      </c>
      <c r="U402" t="s">
        <v>104</v>
      </c>
      <c r="V402" t="s">
        <v>104</v>
      </c>
      <c r="W402" t="s">
        <v>138</v>
      </c>
      <c r="X402" t="s">
        <v>104</v>
      </c>
      <c r="Y402" t="s">
        <v>104</v>
      </c>
      <c r="Z402" t="s">
        <v>139</v>
      </c>
      <c r="AA402" t="s">
        <v>0</v>
      </c>
      <c r="AB402" t="s">
        <v>52</v>
      </c>
      <c r="AC402" t="s">
        <v>136</v>
      </c>
    </row>
    <row r="403" spans="1:29" x14ac:dyDescent="0.45">
      <c r="A403">
        <f>MATCH(I403,'TABLE-VIEW'!$E$2:$E$92,0)</f>
        <v>33</v>
      </c>
      <c r="B403">
        <v>402</v>
      </c>
      <c r="C403" t="str">
        <f t="shared" si="24"/>
        <v>merge (c402:column {name:'Name',ordinal_position:'2',is_nullable:'NO',data_type:'nvarchar',char_max_length:'50',numeric_precision:'NULL',date_time_precision:'NULL'})</v>
      </c>
      <c r="D403" t="str">
        <f t="shared" si="25"/>
        <v>match (tv33:table_view {name:'vStoreWithDemographics'}),(c402:column {name:'Name'})</v>
      </c>
      <c r="E403" t="str">
        <f t="shared" si="26"/>
        <v>merge (c402)-[:PART_OF]-&gt;(tv33)</v>
      </c>
      <c r="F403" t="str">
        <f t="shared" si="27"/>
        <v>merge (tv33)-[:HAS_A]-&gt;(c402)</v>
      </c>
      <c r="G403" t="s">
        <v>0</v>
      </c>
      <c r="H403" t="s">
        <v>4</v>
      </c>
      <c r="I403" t="s">
        <v>38</v>
      </c>
      <c r="J403" t="s">
        <v>136</v>
      </c>
      <c r="K403">
        <v>2</v>
      </c>
      <c r="L403" t="s">
        <v>104</v>
      </c>
      <c r="M403" t="s">
        <v>105</v>
      </c>
      <c r="N403" t="s">
        <v>137</v>
      </c>
      <c r="O403">
        <v>50</v>
      </c>
      <c r="P403">
        <v>100</v>
      </c>
      <c r="Q403" t="s">
        <v>104</v>
      </c>
      <c r="R403" t="s">
        <v>104</v>
      </c>
      <c r="S403" t="s">
        <v>104</v>
      </c>
      <c r="T403" t="s">
        <v>104</v>
      </c>
      <c r="U403" t="s">
        <v>104</v>
      </c>
      <c r="V403" t="s">
        <v>104</v>
      </c>
      <c r="W403" t="s">
        <v>138</v>
      </c>
      <c r="X403" t="s">
        <v>104</v>
      </c>
      <c r="Y403" t="s">
        <v>104</v>
      </c>
      <c r="Z403" t="s">
        <v>139</v>
      </c>
      <c r="AA403" t="s">
        <v>0</v>
      </c>
      <c r="AB403" t="s">
        <v>52</v>
      </c>
      <c r="AC403" t="s">
        <v>136</v>
      </c>
    </row>
    <row r="404" spans="1:29" x14ac:dyDescent="0.45">
      <c r="A404">
        <f>MATCH(I404,'TABLE-VIEW'!$E$2:$E$92,0)</f>
        <v>34</v>
      </c>
      <c r="B404">
        <v>403</v>
      </c>
      <c r="C404" t="str">
        <f t="shared" si="24"/>
        <v>merge (c403:column {name:'Name',ordinal_position:'2',is_nullable:'NO',data_type:'nvarchar',char_max_length:'50',numeric_precision:'NULL',date_time_precision:'NULL'})</v>
      </c>
      <c r="D404" t="str">
        <f t="shared" si="25"/>
        <v>match (tv34:table_view {name:'vStoreWithContacts'}),(c403:column {name:'Name'})</v>
      </c>
      <c r="E404" t="str">
        <f t="shared" si="26"/>
        <v>merge (c403)-[:PART_OF]-&gt;(tv34)</v>
      </c>
      <c r="F404" t="str">
        <f t="shared" si="27"/>
        <v>merge (tv34)-[:HAS_A]-&gt;(c403)</v>
      </c>
      <c r="G404" t="s">
        <v>0</v>
      </c>
      <c r="H404" t="s">
        <v>4</v>
      </c>
      <c r="I404" t="s">
        <v>39</v>
      </c>
      <c r="J404" t="s">
        <v>136</v>
      </c>
      <c r="K404">
        <v>2</v>
      </c>
      <c r="L404" t="s">
        <v>104</v>
      </c>
      <c r="M404" t="s">
        <v>105</v>
      </c>
      <c r="N404" t="s">
        <v>137</v>
      </c>
      <c r="O404">
        <v>50</v>
      </c>
      <c r="P404">
        <v>100</v>
      </c>
      <c r="Q404" t="s">
        <v>104</v>
      </c>
      <c r="R404" t="s">
        <v>104</v>
      </c>
      <c r="S404" t="s">
        <v>104</v>
      </c>
      <c r="T404" t="s">
        <v>104</v>
      </c>
      <c r="U404" t="s">
        <v>104</v>
      </c>
      <c r="V404" t="s">
        <v>104</v>
      </c>
      <c r="W404" t="s">
        <v>138</v>
      </c>
      <c r="X404" t="s">
        <v>104</v>
      </c>
      <c r="Y404" t="s">
        <v>104</v>
      </c>
      <c r="Z404" t="s">
        <v>139</v>
      </c>
      <c r="AA404" t="s">
        <v>0</v>
      </c>
      <c r="AB404" t="s">
        <v>52</v>
      </c>
      <c r="AC404" t="s">
        <v>136</v>
      </c>
    </row>
    <row r="405" spans="1:29" x14ac:dyDescent="0.45">
      <c r="A405">
        <f>MATCH(I405,'TABLE-VIEW'!$E$2:$E$92,0)</f>
        <v>35</v>
      </c>
      <c r="B405">
        <v>404</v>
      </c>
      <c r="C405" t="str">
        <f t="shared" si="24"/>
        <v>merge (c404:column {name:'Name',ordinal_position:'2',is_nullable:'NO',data_type:'nvarchar',char_max_length:'50',numeric_precision:'NULL',date_time_precision:'NULL'})</v>
      </c>
      <c r="D405" t="str">
        <f t="shared" si="25"/>
        <v>match (tv35:table_view {name:'ScrapReason'}),(c404:column {name:'Name'})</v>
      </c>
      <c r="E405" t="str">
        <f t="shared" si="26"/>
        <v>merge (c404)-[:PART_OF]-&gt;(tv35)</v>
      </c>
      <c r="F405" t="str">
        <f t="shared" si="27"/>
        <v>merge (tv35)-[:HAS_A]-&gt;(c404)</v>
      </c>
      <c r="G405" t="s">
        <v>0</v>
      </c>
      <c r="H405" t="s">
        <v>7</v>
      </c>
      <c r="I405" t="s">
        <v>40</v>
      </c>
      <c r="J405" t="s">
        <v>136</v>
      </c>
      <c r="K405">
        <v>2</v>
      </c>
      <c r="L405" t="s">
        <v>104</v>
      </c>
      <c r="M405" t="s">
        <v>105</v>
      </c>
      <c r="N405" t="s">
        <v>137</v>
      </c>
      <c r="O405">
        <v>50</v>
      </c>
      <c r="P405">
        <v>100</v>
      </c>
      <c r="Q405" t="s">
        <v>104</v>
      </c>
      <c r="R405" t="s">
        <v>104</v>
      </c>
      <c r="S405" t="s">
        <v>104</v>
      </c>
      <c r="T405" t="s">
        <v>104</v>
      </c>
      <c r="U405" t="s">
        <v>104</v>
      </c>
      <c r="V405" t="s">
        <v>104</v>
      </c>
      <c r="W405" t="s">
        <v>138</v>
      </c>
      <c r="X405" t="s">
        <v>104</v>
      </c>
      <c r="Y405" t="s">
        <v>104</v>
      </c>
      <c r="Z405" t="s">
        <v>139</v>
      </c>
      <c r="AA405" t="s">
        <v>0</v>
      </c>
      <c r="AB405" t="s">
        <v>52</v>
      </c>
      <c r="AC405" t="s">
        <v>136</v>
      </c>
    </row>
    <row r="406" spans="1:29" x14ac:dyDescent="0.45">
      <c r="A406">
        <f>MATCH(I406,'TABLE-VIEW'!$E$2:$E$92,0)</f>
        <v>36</v>
      </c>
      <c r="B406">
        <v>405</v>
      </c>
      <c r="C406" t="str">
        <f t="shared" si="24"/>
        <v>merge (c405:column {name:'Name',ordinal_position:'2',is_nullable:'NO',data_type:'nvarchar',char_max_length:'50',numeric_precision:'NULL',date_time_precision:'NULL'})</v>
      </c>
      <c r="D406" t="str">
        <f t="shared" si="25"/>
        <v>match (tv36:table_view {name:'vStoreWithAddresses'}),(c405:column {name:'Name'})</v>
      </c>
      <c r="E406" t="str">
        <f t="shared" si="26"/>
        <v>merge (c405)-[:PART_OF]-&gt;(tv36)</v>
      </c>
      <c r="F406" t="str">
        <f t="shared" si="27"/>
        <v>merge (tv36)-[:HAS_A]-&gt;(c405)</v>
      </c>
      <c r="G406" t="s">
        <v>0</v>
      </c>
      <c r="H406" t="s">
        <v>4</v>
      </c>
      <c r="I406" t="s">
        <v>41</v>
      </c>
      <c r="J406" t="s">
        <v>136</v>
      </c>
      <c r="K406">
        <v>2</v>
      </c>
      <c r="L406" t="s">
        <v>104</v>
      </c>
      <c r="M406" t="s">
        <v>105</v>
      </c>
      <c r="N406" t="s">
        <v>137</v>
      </c>
      <c r="O406">
        <v>50</v>
      </c>
      <c r="P406">
        <v>100</v>
      </c>
      <c r="Q406" t="s">
        <v>104</v>
      </c>
      <c r="R406" t="s">
        <v>104</v>
      </c>
      <c r="S406" t="s">
        <v>104</v>
      </c>
      <c r="T406" t="s">
        <v>104</v>
      </c>
      <c r="U406" t="s">
        <v>104</v>
      </c>
      <c r="V406" t="s">
        <v>104</v>
      </c>
      <c r="W406" t="s">
        <v>138</v>
      </c>
      <c r="X406" t="s">
        <v>104</v>
      </c>
      <c r="Y406" t="s">
        <v>104</v>
      </c>
      <c r="Z406" t="s">
        <v>139</v>
      </c>
      <c r="AA406" t="s">
        <v>0</v>
      </c>
      <c r="AB406" t="s">
        <v>52</v>
      </c>
      <c r="AC406" t="s">
        <v>136</v>
      </c>
    </row>
    <row r="407" spans="1:29" x14ac:dyDescent="0.45">
      <c r="A407">
        <f>MATCH(I407,'TABLE-VIEW'!$E$2:$E$92,0)</f>
        <v>37</v>
      </c>
      <c r="B407">
        <v>406</v>
      </c>
      <c r="C407" t="str">
        <f t="shared" si="24"/>
        <v>merge (c406:column {name:'Name',ordinal_position:'2',is_nullable:'NO',data_type:'nvarchar',char_max_length:'50',numeric_precision:'NULL',date_time_precision:'NULL'})</v>
      </c>
      <c r="D407" t="str">
        <f t="shared" si="25"/>
        <v>match (tv37:table_view {name:'vVendorWithContacts'}),(c406:column {name:'Name'})</v>
      </c>
      <c r="E407" t="str">
        <f t="shared" si="26"/>
        <v>merge (c406)-[:PART_OF]-&gt;(tv37)</v>
      </c>
      <c r="F407" t="str">
        <f t="shared" si="27"/>
        <v>merge (tv37)-[:HAS_A]-&gt;(c406)</v>
      </c>
      <c r="G407" t="s">
        <v>0</v>
      </c>
      <c r="H407" t="s">
        <v>42</v>
      </c>
      <c r="I407" t="s">
        <v>43</v>
      </c>
      <c r="J407" t="s">
        <v>136</v>
      </c>
      <c r="K407">
        <v>2</v>
      </c>
      <c r="L407" t="s">
        <v>104</v>
      </c>
      <c r="M407" t="s">
        <v>105</v>
      </c>
      <c r="N407" t="s">
        <v>137</v>
      </c>
      <c r="O407">
        <v>50</v>
      </c>
      <c r="P407">
        <v>100</v>
      </c>
      <c r="Q407" t="s">
        <v>104</v>
      </c>
      <c r="R407" t="s">
        <v>104</v>
      </c>
      <c r="S407" t="s">
        <v>104</v>
      </c>
      <c r="T407" t="s">
        <v>104</v>
      </c>
      <c r="U407" t="s">
        <v>104</v>
      </c>
      <c r="V407" t="s">
        <v>104</v>
      </c>
      <c r="W407" t="s">
        <v>138</v>
      </c>
      <c r="X407" t="s">
        <v>104</v>
      </c>
      <c r="Y407" t="s">
        <v>104</v>
      </c>
      <c r="Z407" t="s">
        <v>139</v>
      </c>
      <c r="AA407" t="s">
        <v>0</v>
      </c>
      <c r="AB407" t="s">
        <v>52</v>
      </c>
      <c r="AC407" t="s">
        <v>136</v>
      </c>
    </row>
    <row r="408" spans="1:29" x14ac:dyDescent="0.45">
      <c r="A408">
        <f>MATCH(I408,'TABLE-VIEW'!$E$2:$E$92,0)</f>
        <v>38</v>
      </c>
      <c r="B408">
        <v>407</v>
      </c>
      <c r="C408" t="str">
        <f t="shared" si="24"/>
        <v>merge (c407:column {name:'Name',ordinal_position:'2',is_nullable:'NO',data_type:'nvarchar',char_max_length:'50',numeric_precision:'NULL',date_time_precision:'NULL'})</v>
      </c>
      <c r="D408" t="str">
        <f t="shared" si="25"/>
        <v>match (tv38:table_view {name:'Shift'}),(c407:column {name:'Name'})</v>
      </c>
      <c r="E408" t="str">
        <f t="shared" si="26"/>
        <v>merge (c407)-[:PART_OF]-&gt;(tv38)</v>
      </c>
      <c r="F408" t="str">
        <f t="shared" si="27"/>
        <v>merge (tv38)-[:HAS_A]-&gt;(c407)</v>
      </c>
      <c r="G408" t="s">
        <v>0</v>
      </c>
      <c r="H408" t="s">
        <v>1</v>
      </c>
      <c r="I408" t="s">
        <v>44</v>
      </c>
      <c r="J408" t="s">
        <v>136</v>
      </c>
      <c r="K408">
        <v>2</v>
      </c>
      <c r="L408" t="s">
        <v>104</v>
      </c>
      <c r="M408" t="s">
        <v>105</v>
      </c>
      <c r="N408" t="s">
        <v>137</v>
      </c>
      <c r="O408">
        <v>50</v>
      </c>
      <c r="P408">
        <v>100</v>
      </c>
      <c r="Q408" t="s">
        <v>104</v>
      </c>
      <c r="R408" t="s">
        <v>104</v>
      </c>
      <c r="S408" t="s">
        <v>104</v>
      </c>
      <c r="T408" t="s">
        <v>104</v>
      </c>
      <c r="U408" t="s">
        <v>104</v>
      </c>
      <c r="V408" t="s">
        <v>104</v>
      </c>
      <c r="W408" t="s">
        <v>138</v>
      </c>
      <c r="X408" t="s">
        <v>104</v>
      </c>
      <c r="Y408" t="s">
        <v>104</v>
      </c>
      <c r="Z408" t="s">
        <v>139</v>
      </c>
      <c r="AA408" t="s">
        <v>0</v>
      </c>
      <c r="AB408" t="s">
        <v>52</v>
      </c>
      <c r="AC408" t="s">
        <v>136</v>
      </c>
    </row>
    <row r="409" spans="1:29" x14ac:dyDescent="0.45">
      <c r="A409">
        <f>MATCH(I409,'TABLE-VIEW'!$E$2:$E$92,0)</f>
        <v>39</v>
      </c>
      <c r="B409">
        <v>408</v>
      </c>
      <c r="C409" t="str">
        <f t="shared" si="24"/>
        <v>merge (c408:column {name:'Name',ordinal_position:'2',is_nullable:'NO',data_type:'nvarchar',char_max_length:'50',numeric_precision:'NULL',date_time_precision:'NULL'})</v>
      </c>
      <c r="D409" t="str">
        <f t="shared" si="25"/>
        <v>match (tv39:table_view {name:'vVendorWithAddresses'}),(c408:column {name:'Name'})</v>
      </c>
      <c r="E409" t="str">
        <f t="shared" si="26"/>
        <v>merge (c408)-[:PART_OF]-&gt;(tv39)</v>
      </c>
      <c r="F409" t="str">
        <f t="shared" si="27"/>
        <v>merge (tv39)-[:HAS_A]-&gt;(c408)</v>
      </c>
      <c r="G409" t="s">
        <v>0</v>
      </c>
      <c r="H409" t="s">
        <v>42</v>
      </c>
      <c r="I409" t="s">
        <v>45</v>
      </c>
      <c r="J409" t="s">
        <v>136</v>
      </c>
      <c r="K409">
        <v>2</v>
      </c>
      <c r="L409" t="s">
        <v>104</v>
      </c>
      <c r="M409" t="s">
        <v>105</v>
      </c>
      <c r="N409" t="s">
        <v>137</v>
      </c>
      <c r="O409">
        <v>50</v>
      </c>
      <c r="P409">
        <v>100</v>
      </c>
      <c r="Q409" t="s">
        <v>104</v>
      </c>
      <c r="R409" t="s">
        <v>104</v>
      </c>
      <c r="S409" t="s">
        <v>104</v>
      </c>
      <c r="T409" t="s">
        <v>104</v>
      </c>
      <c r="U409" t="s">
        <v>104</v>
      </c>
      <c r="V409" t="s">
        <v>104</v>
      </c>
      <c r="W409" t="s">
        <v>138</v>
      </c>
      <c r="X409" t="s">
        <v>104</v>
      </c>
      <c r="Y409" t="s">
        <v>104</v>
      </c>
      <c r="Z409" t="s">
        <v>139</v>
      </c>
      <c r="AA409" t="s">
        <v>0</v>
      </c>
      <c r="AB409" t="s">
        <v>52</v>
      </c>
      <c r="AC409" t="s">
        <v>136</v>
      </c>
    </row>
    <row r="410" spans="1:29" x14ac:dyDescent="0.45">
      <c r="A410">
        <f>MATCH(I410,'TABLE-VIEW'!$E$2:$E$92,0)</f>
        <v>40</v>
      </c>
      <c r="B410">
        <v>409</v>
      </c>
      <c r="C410" t="str">
        <f t="shared" si="24"/>
        <v>merge (c409:column {name:'Name',ordinal_position:'2',is_nullable:'NO',data_type:'nvarchar',char_max_length:'50',numeric_precision:'NULL',date_time_precision:'NULL'})</v>
      </c>
      <c r="D410" t="str">
        <f t="shared" si="25"/>
        <v>match (tv40:table_view {name:'ProductCategory'}),(c409:column {name:'Name'})</v>
      </c>
      <c r="E410" t="str">
        <f t="shared" si="26"/>
        <v>merge (c409)-[:PART_OF]-&gt;(tv40)</v>
      </c>
      <c r="F410" t="str">
        <f t="shared" si="27"/>
        <v>merge (tv40)-[:HAS_A]-&gt;(c409)</v>
      </c>
      <c r="G410" t="s">
        <v>0</v>
      </c>
      <c r="H410" t="s">
        <v>7</v>
      </c>
      <c r="I410" t="s">
        <v>46</v>
      </c>
      <c r="J410" t="s">
        <v>136</v>
      </c>
      <c r="K410">
        <v>2</v>
      </c>
      <c r="L410" t="s">
        <v>104</v>
      </c>
      <c r="M410" t="s">
        <v>105</v>
      </c>
      <c r="N410" t="s">
        <v>137</v>
      </c>
      <c r="O410">
        <v>50</v>
      </c>
      <c r="P410">
        <v>100</v>
      </c>
      <c r="Q410" t="s">
        <v>104</v>
      </c>
      <c r="R410" t="s">
        <v>104</v>
      </c>
      <c r="S410" t="s">
        <v>104</v>
      </c>
      <c r="T410" t="s">
        <v>104</v>
      </c>
      <c r="U410" t="s">
        <v>104</v>
      </c>
      <c r="V410" t="s">
        <v>104</v>
      </c>
      <c r="W410" t="s">
        <v>138</v>
      </c>
      <c r="X410" t="s">
        <v>104</v>
      </c>
      <c r="Y410" t="s">
        <v>104</v>
      </c>
      <c r="Z410" t="s">
        <v>139</v>
      </c>
      <c r="AA410" t="s">
        <v>0</v>
      </c>
      <c r="AB410" t="s">
        <v>52</v>
      </c>
      <c r="AC410" t="s">
        <v>136</v>
      </c>
    </row>
    <row r="411" spans="1:29" x14ac:dyDescent="0.45">
      <c r="A411">
        <f>MATCH(I411,'TABLE-VIEW'!$E$2:$E$92,0)</f>
        <v>41</v>
      </c>
      <c r="B411">
        <v>410</v>
      </c>
      <c r="C411" t="str">
        <f t="shared" si="24"/>
        <v>merge (c410:column {name:'Name',ordinal_position:'2',is_nullable:'NO',data_type:'nvarchar',char_max_length:'50',numeric_precision:'NULL',date_time_precision:'NULL'})</v>
      </c>
      <c r="D411" t="str">
        <f t="shared" si="25"/>
        <v>match (tv41:table_view {name:'ShipMethod'}),(c410:column {name:'Name'})</v>
      </c>
      <c r="E411" t="str">
        <f t="shared" si="26"/>
        <v>merge (c410)-[:PART_OF]-&gt;(tv41)</v>
      </c>
      <c r="F411" t="str">
        <f t="shared" si="27"/>
        <v>merge (tv41)-[:HAS_A]-&gt;(c410)</v>
      </c>
      <c r="G411" t="s">
        <v>0</v>
      </c>
      <c r="H411" t="s">
        <v>42</v>
      </c>
      <c r="I411" t="s">
        <v>47</v>
      </c>
      <c r="J411" t="s">
        <v>136</v>
      </c>
      <c r="K411">
        <v>2</v>
      </c>
      <c r="L411" t="s">
        <v>104</v>
      </c>
      <c r="M411" t="s">
        <v>105</v>
      </c>
      <c r="N411" t="s">
        <v>137</v>
      </c>
      <c r="O411">
        <v>50</v>
      </c>
      <c r="P411">
        <v>100</v>
      </c>
      <c r="Q411" t="s">
        <v>104</v>
      </c>
      <c r="R411" t="s">
        <v>104</v>
      </c>
      <c r="S411" t="s">
        <v>104</v>
      </c>
      <c r="T411" t="s">
        <v>104</v>
      </c>
      <c r="U411" t="s">
        <v>104</v>
      </c>
      <c r="V411" t="s">
        <v>104</v>
      </c>
      <c r="W411" t="s">
        <v>138</v>
      </c>
      <c r="X411" t="s">
        <v>104</v>
      </c>
      <c r="Y411" t="s">
        <v>104</v>
      </c>
      <c r="Z411" t="s">
        <v>139</v>
      </c>
      <c r="AA411" t="s">
        <v>0</v>
      </c>
      <c r="AB411" t="s">
        <v>52</v>
      </c>
      <c r="AC411" t="s">
        <v>136</v>
      </c>
    </row>
    <row r="412" spans="1:29" x14ac:dyDescent="0.45">
      <c r="A412">
        <f>MATCH(I412,'TABLE-VIEW'!$E$2:$E$92,0)</f>
        <v>53</v>
      </c>
      <c r="B412">
        <v>411</v>
      </c>
      <c r="C412" t="str">
        <f t="shared" si="24"/>
        <v>merge (c411:column {name:'Name',ordinal_position:'2',is_nullable:'NO',data_type:'nvarchar',char_max_length:'50',numeric_precision:'NULL',date_time_precision:'NULL'})</v>
      </c>
      <c r="D412" t="str">
        <f t="shared" si="25"/>
        <v>match (tv53:table_view {name:'ProductModel'}),(c411:column {name:'Name'})</v>
      </c>
      <c r="E412" t="str">
        <f t="shared" si="26"/>
        <v>merge (c411)-[:PART_OF]-&gt;(tv53)</v>
      </c>
      <c r="F412" t="str">
        <f t="shared" si="27"/>
        <v>merge (tv53)-[:HAS_A]-&gt;(c411)</v>
      </c>
      <c r="G412" t="s">
        <v>0</v>
      </c>
      <c r="H412" t="s">
        <v>7</v>
      </c>
      <c r="I412" t="s">
        <v>60</v>
      </c>
      <c r="J412" t="s">
        <v>136</v>
      </c>
      <c r="K412">
        <v>2</v>
      </c>
      <c r="L412" t="s">
        <v>104</v>
      </c>
      <c r="M412" t="s">
        <v>105</v>
      </c>
      <c r="N412" t="s">
        <v>137</v>
      </c>
      <c r="O412">
        <v>50</v>
      </c>
      <c r="P412">
        <v>100</v>
      </c>
      <c r="Q412" t="s">
        <v>104</v>
      </c>
      <c r="R412" t="s">
        <v>104</v>
      </c>
      <c r="S412" t="s">
        <v>104</v>
      </c>
      <c r="T412" t="s">
        <v>104</v>
      </c>
      <c r="U412" t="s">
        <v>104</v>
      </c>
      <c r="V412" t="s">
        <v>104</v>
      </c>
      <c r="W412" t="s">
        <v>138</v>
      </c>
      <c r="X412" t="s">
        <v>104</v>
      </c>
      <c r="Y412" t="s">
        <v>104</v>
      </c>
      <c r="Z412" t="s">
        <v>139</v>
      </c>
      <c r="AA412" t="s">
        <v>0</v>
      </c>
      <c r="AB412" t="s">
        <v>52</v>
      </c>
      <c r="AC412" t="s">
        <v>136</v>
      </c>
    </row>
    <row r="413" spans="1:29" x14ac:dyDescent="0.45">
      <c r="A413">
        <f>MATCH(I413,'TABLE-VIEW'!$E$2:$E$92,0)</f>
        <v>54</v>
      </c>
      <c r="B413">
        <v>412</v>
      </c>
      <c r="C413" t="str">
        <f t="shared" si="24"/>
        <v>merge (c412:column {name:'Name',ordinal_position:'2',is_nullable:'NO',data_type:'nvarchar',char_max_length:'50',numeric_precision:'NULL',date_time_precision:'NULL'})</v>
      </c>
      <c r="D413" t="str">
        <f t="shared" si="25"/>
        <v>match (tv54:table_view {name:'AddressType'}),(c412:column {name:'Name'})</v>
      </c>
      <c r="E413" t="str">
        <f t="shared" si="26"/>
        <v>merge (c412)-[:PART_OF]-&gt;(tv54)</v>
      </c>
      <c r="F413" t="str">
        <f t="shared" si="27"/>
        <v>merge (tv54)-[:HAS_A]-&gt;(c412)</v>
      </c>
      <c r="G413" t="s">
        <v>0</v>
      </c>
      <c r="H413" t="s">
        <v>11</v>
      </c>
      <c r="I413" t="s">
        <v>61</v>
      </c>
      <c r="J413" t="s">
        <v>136</v>
      </c>
      <c r="K413">
        <v>2</v>
      </c>
      <c r="L413" t="s">
        <v>104</v>
      </c>
      <c r="M413" t="s">
        <v>105</v>
      </c>
      <c r="N413" t="s">
        <v>137</v>
      </c>
      <c r="O413">
        <v>50</v>
      </c>
      <c r="P413">
        <v>100</v>
      </c>
      <c r="Q413" t="s">
        <v>104</v>
      </c>
      <c r="R413" t="s">
        <v>104</v>
      </c>
      <c r="S413" t="s">
        <v>104</v>
      </c>
      <c r="T413" t="s">
        <v>104</v>
      </c>
      <c r="U413" t="s">
        <v>104</v>
      </c>
      <c r="V413" t="s">
        <v>104</v>
      </c>
      <c r="W413" t="s">
        <v>138</v>
      </c>
      <c r="X413" t="s">
        <v>104</v>
      </c>
      <c r="Y413" t="s">
        <v>104</v>
      </c>
      <c r="Z413" t="s">
        <v>139</v>
      </c>
      <c r="AA413" t="s">
        <v>0</v>
      </c>
      <c r="AB413" t="s">
        <v>52</v>
      </c>
      <c r="AC413" t="s">
        <v>136</v>
      </c>
    </row>
    <row r="414" spans="1:29" x14ac:dyDescent="0.45">
      <c r="A414">
        <f>MATCH(I414,'TABLE-VIEW'!$E$2:$E$92,0)</f>
        <v>55</v>
      </c>
      <c r="B414">
        <v>413</v>
      </c>
      <c r="C414" t="str">
        <f t="shared" si="24"/>
        <v>merge (c413:column {name:'Name',ordinal_position:'5',is_nullable:'NO',data_type:'nvarchar',char_max_length:'50',numeric_precision:'NULL',date_time_precision:'NULL'})</v>
      </c>
      <c r="D414" t="str">
        <f t="shared" si="25"/>
        <v>match (tv55:table_view {name:'StateProvince'}),(c413:column {name:'Name'})</v>
      </c>
      <c r="E414" t="str">
        <f t="shared" si="26"/>
        <v>merge (c413)-[:PART_OF]-&gt;(tv55)</v>
      </c>
      <c r="F414" t="str">
        <f t="shared" si="27"/>
        <v>merge (tv55)-[:HAS_A]-&gt;(c413)</v>
      </c>
      <c r="G414" t="s">
        <v>0</v>
      </c>
      <c r="H414" t="s">
        <v>11</v>
      </c>
      <c r="I414" t="s">
        <v>62</v>
      </c>
      <c r="J414" t="s">
        <v>136</v>
      </c>
      <c r="K414">
        <v>5</v>
      </c>
      <c r="L414" t="s">
        <v>104</v>
      </c>
      <c r="M414" t="s">
        <v>105</v>
      </c>
      <c r="N414" t="s">
        <v>137</v>
      </c>
      <c r="O414">
        <v>50</v>
      </c>
      <c r="P414">
        <v>100</v>
      </c>
      <c r="Q414" t="s">
        <v>104</v>
      </c>
      <c r="R414" t="s">
        <v>104</v>
      </c>
      <c r="S414" t="s">
        <v>104</v>
      </c>
      <c r="T414" t="s">
        <v>104</v>
      </c>
      <c r="U414" t="s">
        <v>104</v>
      </c>
      <c r="V414" t="s">
        <v>104</v>
      </c>
      <c r="W414" t="s">
        <v>138</v>
      </c>
      <c r="X414" t="s">
        <v>104</v>
      </c>
      <c r="Y414" t="s">
        <v>104</v>
      </c>
      <c r="Z414" t="s">
        <v>139</v>
      </c>
      <c r="AA414" t="s">
        <v>0</v>
      </c>
      <c r="AB414" t="s">
        <v>52</v>
      </c>
      <c r="AC414" t="s">
        <v>136</v>
      </c>
    </row>
    <row r="415" spans="1:29" x14ac:dyDescent="0.45">
      <c r="A415">
        <f>MATCH(I415,'TABLE-VIEW'!$E$2:$E$92,0)</f>
        <v>60</v>
      </c>
      <c r="B415">
        <v>414</v>
      </c>
      <c r="C415" t="str">
        <f t="shared" si="24"/>
        <v>merge (c414:column {name:'Name',ordinal_position:'2',is_nullable:'NO',data_type:'nvarchar',char_max_length:'50',numeric_precision:'NULL',date_time_precision:'NULL'})</v>
      </c>
      <c r="D415" t="str">
        <f t="shared" si="25"/>
        <v>match (tv60:table_view {name:'Store'}),(c414:column {name:'Name'})</v>
      </c>
      <c r="E415" t="str">
        <f t="shared" si="26"/>
        <v>merge (c414)-[:PART_OF]-&gt;(tv60)</v>
      </c>
      <c r="F415" t="str">
        <f t="shared" si="27"/>
        <v>merge (tv60)-[:HAS_A]-&gt;(c414)</v>
      </c>
      <c r="G415" t="s">
        <v>0</v>
      </c>
      <c r="H415" t="s">
        <v>4</v>
      </c>
      <c r="I415" t="s">
        <v>67</v>
      </c>
      <c r="J415" t="s">
        <v>136</v>
      </c>
      <c r="K415">
        <v>2</v>
      </c>
      <c r="L415" t="s">
        <v>104</v>
      </c>
      <c r="M415" t="s">
        <v>105</v>
      </c>
      <c r="N415" t="s">
        <v>137</v>
      </c>
      <c r="O415">
        <v>50</v>
      </c>
      <c r="P415">
        <v>100</v>
      </c>
      <c r="Q415" t="s">
        <v>104</v>
      </c>
      <c r="R415" t="s">
        <v>104</v>
      </c>
      <c r="S415" t="s">
        <v>104</v>
      </c>
      <c r="T415" t="s">
        <v>104</v>
      </c>
      <c r="U415" t="s">
        <v>104</v>
      </c>
      <c r="V415" t="s">
        <v>104</v>
      </c>
      <c r="W415" t="s">
        <v>138</v>
      </c>
      <c r="X415" t="s">
        <v>104</v>
      </c>
      <c r="Y415" t="s">
        <v>104</v>
      </c>
      <c r="Z415" t="s">
        <v>139</v>
      </c>
      <c r="AA415" t="s">
        <v>0</v>
      </c>
      <c r="AB415" t="s">
        <v>52</v>
      </c>
      <c r="AC415" t="s">
        <v>136</v>
      </c>
    </row>
    <row r="416" spans="1:29" x14ac:dyDescent="0.45">
      <c r="A416">
        <f>MATCH(I416,'TABLE-VIEW'!$E$2:$E$92,0)</f>
        <v>67</v>
      </c>
      <c r="B416">
        <v>415</v>
      </c>
      <c r="C416" t="str">
        <f t="shared" si="24"/>
        <v>merge (c415:column {name:'Name',ordinal_position:'3',is_nullable:'NO',data_type:'nvarchar',char_max_length:'50',numeric_precision:'NULL',date_time_precision:'NULL'})</v>
      </c>
      <c r="D416" t="str">
        <f t="shared" si="25"/>
        <v>match (tv67:table_view {name:'ProductSubcategory'}),(c415:column {name:'Name'})</v>
      </c>
      <c r="E416" t="str">
        <f t="shared" si="26"/>
        <v>merge (c415)-[:PART_OF]-&gt;(tv67)</v>
      </c>
      <c r="F416" t="str">
        <f t="shared" si="27"/>
        <v>merge (tv67)-[:HAS_A]-&gt;(c415)</v>
      </c>
      <c r="G416" t="s">
        <v>0</v>
      </c>
      <c r="H416" t="s">
        <v>7</v>
      </c>
      <c r="I416" t="s">
        <v>74</v>
      </c>
      <c r="J416" t="s">
        <v>136</v>
      </c>
      <c r="K416">
        <v>3</v>
      </c>
      <c r="L416" t="s">
        <v>104</v>
      </c>
      <c r="M416" t="s">
        <v>105</v>
      </c>
      <c r="N416" t="s">
        <v>137</v>
      </c>
      <c r="O416">
        <v>50</v>
      </c>
      <c r="P416">
        <v>100</v>
      </c>
      <c r="Q416" t="s">
        <v>104</v>
      </c>
      <c r="R416" t="s">
        <v>104</v>
      </c>
      <c r="S416" t="s">
        <v>104</v>
      </c>
      <c r="T416" t="s">
        <v>104</v>
      </c>
      <c r="U416" t="s">
        <v>104</v>
      </c>
      <c r="V416" t="s">
        <v>104</v>
      </c>
      <c r="W416" t="s">
        <v>138</v>
      </c>
      <c r="X416" t="s">
        <v>104</v>
      </c>
      <c r="Y416" t="s">
        <v>104</v>
      </c>
      <c r="Z416" t="s">
        <v>139</v>
      </c>
      <c r="AA416" t="s">
        <v>0</v>
      </c>
      <c r="AB416" t="s">
        <v>52</v>
      </c>
      <c r="AC416" t="s">
        <v>136</v>
      </c>
    </row>
    <row r="417" spans="1:29" x14ac:dyDescent="0.45">
      <c r="A417">
        <f>MATCH(I417,'TABLE-VIEW'!$E$2:$E$92,0)</f>
        <v>71</v>
      </c>
      <c r="B417">
        <v>416</v>
      </c>
      <c r="C417" t="str">
        <f t="shared" si="24"/>
        <v>merge (c416:column {name:'Name',ordinal_position:'2',is_nullable:'NO',data_type:'nvarchar',char_max_length:'50',numeric_precision:'NULL',date_time_precision:'NULL'})</v>
      </c>
      <c r="D417" t="str">
        <f t="shared" si="25"/>
        <v>match (tv71:table_view {name:'UnitMeasure'}),(c416:column {name:'Name'})</v>
      </c>
      <c r="E417" t="str">
        <f t="shared" si="26"/>
        <v>merge (c416)-[:PART_OF]-&gt;(tv71)</v>
      </c>
      <c r="F417" t="str">
        <f t="shared" si="27"/>
        <v>merge (tv71)-[:HAS_A]-&gt;(c416)</v>
      </c>
      <c r="G417" t="s">
        <v>0</v>
      </c>
      <c r="H417" t="s">
        <v>7</v>
      </c>
      <c r="I417" t="s">
        <v>78</v>
      </c>
      <c r="J417" t="s">
        <v>136</v>
      </c>
      <c r="K417">
        <v>2</v>
      </c>
      <c r="L417" t="s">
        <v>104</v>
      </c>
      <c r="M417" t="s">
        <v>105</v>
      </c>
      <c r="N417" t="s">
        <v>137</v>
      </c>
      <c r="O417">
        <v>50</v>
      </c>
      <c r="P417">
        <v>100</v>
      </c>
      <c r="Q417" t="s">
        <v>104</v>
      </c>
      <c r="R417" t="s">
        <v>104</v>
      </c>
      <c r="S417" t="s">
        <v>104</v>
      </c>
      <c r="T417" t="s">
        <v>104</v>
      </c>
      <c r="U417" t="s">
        <v>104</v>
      </c>
      <c r="V417" t="s">
        <v>104</v>
      </c>
      <c r="W417" t="s">
        <v>138</v>
      </c>
      <c r="X417" t="s">
        <v>104</v>
      </c>
      <c r="Y417" t="s">
        <v>104</v>
      </c>
      <c r="Z417" t="s">
        <v>139</v>
      </c>
      <c r="AA417" t="s">
        <v>0</v>
      </c>
      <c r="AB417" t="s">
        <v>52</v>
      </c>
      <c r="AC417" t="s">
        <v>136</v>
      </c>
    </row>
    <row r="418" spans="1:29" x14ac:dyDescent="0.45">
      <c r="A418">
        <f>MATCH(I418,'TABLE-VIEW'!$E$2:$E$92,0)</f>
        <v>72</v>
      </c>
      <c r="B418">
        <v>417</v>
      </c>
      <c r="C418" t="str">
        <f t="shared" si="24"/>
        <v>merge (c417:column {name:'Name',ordinal_position:'3',is_nullable:'NO',data_type:'nvarchar',char_max_length:'50',numeric_precision:'NULL',date_time_precision:'NULL'})</v>
      </c>
      <c r="D418" t="str">
        <f t="shared" si="25"/>
        <v>match (tv72:table_view {name:'Vendor'}),(c417:column {name:'Name'})</v>
      </c>
      <c r="E418" t="str">
        <f t="shared" si="26"/>
        <v>merge (c417)-[:PART_OF]-&gt;(tv72)</v>
      </c>
      <c r="F418" t="str">
        <f t="shared" si="27"/>
        <v>merge (tv72)-[:HAS_A]-&gt;(c417)</v>
      </c>
      <c r="G418" t="s">
        <v>0</v>
      </c>
      <c r="H418" t="s">
        <v>42</v>
      </c>
      <c r="I418" t="s">
        <v>79</v>
      </c>
      <c r="J418" t="s">
        <v>136</v>
      </c>
      <c r="K418">
        <v>3</v>
      </c>
      <c r="L418" t="s">
        <v>104</v>
      </c>
      <c r="M418" t="s">
        <v>105</v>
      </c>
      <c r="N418" t="s">
        <v>137</v>
      </c>
      <c r="O418">
        <v>50</v>
      </c>
      <c r="P418">
        <v>100</v>
      </c>
      <c r="Q418" t="s">
        <v>104</v>
      </c>
      <c r="R418" t="s">
        <v>104</v>
      </c>
      <c r="S418" t="s">
        <v>104</v>
      </c>
      <c r="T418" t="s">
        <v>104</v>
      </c>
      <c r="U418" t="s">
        <v>104</v>
      </c>
      <c r="V418" t="s">
        <v>104</v>
      </c>
      <c r="W418" t="s">
        <v>138</v>
      </c>
      <c r="X418" t="s">
        <v>104</v>
      </c>
      <c r="Y418" t="s">
        <v>104</v>
      </c>
      <c r="Z418" t="s">
        <v>139</v>
      </c>
      <c r="AA418" t="s">
        <v>0</v>
      </c>
      <c r="AB418" t="s">
        <v>52</v>
      </c>
      <c r="AC418" t="s">
        <v>136</v>
      </c>
    </row>
    <row r="419" spans="1:29" x14ac:dyDescent="0.45">
      <c r="A419">
        <f>MATCH(I419,'TABLE-VIEW'!$E$2:$E$92,0)</f>
        <v>73</v>
      </c>
      <c r="B419">
        <v>418</v>
      </c>
      <c r="C419" t="str">
        <f t="shared" si="24"/>
        <v>merge (c418:column {name:'Name',ordinal_position:'2',is_nullable:'NO',data_type:'nvarchar',char_max_length:'50',numeric_precision:'NULL',date_time_precision:'NULL'})</v>
      </c>
      <c r="D419" t="str">
        <f t="shared" si="25"/>
        <v>match (tv73:table_view {name:'ContactType'}),(c418:column {name:'Name'})</v>
      </c>
      <c r="E419" t="str">
        <f t="shared" si="26"/>
        <v>merge (c418)-[:PART_OF]-&gt;(tv73)</v>
      </c>
      <c r="F419" t="str">
        <f t="shared" si="27"/>
        <v>merge (tv73)-[:HAS_A]-&gt;(c418)</v>
      </c>
      <c r="G419" t="s">
        <v>0</v>
      </c>
      <c r="H419" t="s">
        <v>11</v>
      </c>
      <c r="I419" t="s">
        <v>80</v>
      </c>
      <c r="J419" t="s">
        <v>136</v>
      </c>
      <c r="K419">
        <v>2</v>
      </c>
      <c r="L419" t="s">
        <v>104</v>
      </c>
      <c r="M419" t="s">
        <v>105</v>
      </c>
      <c r="N419" t="s">
        <v>137</v>
      </c>
      <c r="O419">
        <v>50</v>
      </c>
      <c r="P419">
        <v>100</v>
      </c>
      <c r="Q419" t="s">
        <v>104</v>
      </c>
      <c r="R419" t="s">
        <v>104</v>
      </c>
      <c r="S419" t="s">
        <v>104</v>
      </c>
      <c r="T419" t="s">
        <v>104</v>
      </c>
      <c r="U419" t="s">
        <v>104</v>
      </c>
      <c r="V419" t="s">
        <v>104</v>
      </c>
      <c r="W419" t="s">
        <v>138</v>
      </c>
      <c r="X419" t="s">
        <v>104</v>
      </c>
      <c r="Y419" t="s">
        <v>104</v>
      </c>
      <c r="Z419" t="s">
        <v>139</v>
      </c>
      <c r="AA419" t="s">
        <v>0</v>
      </c>
      <c r="AB419" t="s">
        <v>52</v>
      </c>
      <c r="AC419" t="s">
        <v>136</v>
      </c>
    </row>
    <row r="420" spans="1:29" x14ac:dyDescent="0.45">
      <c r="A420">
        <f>MATCH(I420,'TABLE-VIEW'!$E$2:$E$92,0)</f>
        <v>75</v>
      </c>
      <c r="B420">
        <v>419</v>
      </c>
      <c r="C420" t="str">
        <f t="shared" si="24"/>
        <v>merge (c419:column {name:'Name',ordinal_position:'2',is_nullable:'NO',data_type:'nvarchar',char_max_length:'50',numeric_precision:'NULL',date_time_precision:'NULL'})</v>
      </c>
      <c r="D420" t="str">
        <f t="shared" si="25"/>
        <v>match (tv75:table_view {name:'CountryRegion'}),(c419:column {name:'Name'})</v>
      </c>
      <c r="E420" t="str">
        <f t="shared" si="26"/>
        <v>merge (c419)-[:PART_OF]-&gt;(tv75)</v>
      </c>
      <c r="F420" t="str">
        <f t="shared" si="27"/>
        <v>merge (tv75)-[:HAS_A]-&gt;(c419)</v>
      </c>
      <c r="G420" t="s">
        <v>0</v>
      </c>
      <c r="H420" t="s">
        <v>11</v>
      </c>
      <c r="I420" t="s">
        <v>82</v>
      </c>
      <c r="J420" t="s">
        <v>136</v>
      </c>
      <c r="K420">
        <v>2</v>
      </c>
      <c r="L420" t="s">
        <v>104</v>
      </c>
      <c r="M420" t="s">
        <v>105</v>
      </c>
      <c r="N420" t="s">
        <v>137</v>
      </c>
      <c r="O420">
        <v>50</v>
      </c>
      <c r="P420">
        <v>100</v>
      </c>
      <c r="Q420" t="s">
        <v>104</v>
      </c>
      <c r="R420" t="s">
        <v>104</v>
      </c>
      <c r="S420" t="s">
        <v>104</v>
      </c>
      <c r="T420" t="s">
        <v>104</v>
      </c>
      <c r="U420" t="s">
        <v>104</v>
      </c>
      <c r="V420" t="s">
        <v>104</v>
      </c>
      <c r="W420" t="s">
        <v>138</v>
      </c>
      <c r="X420" t="s">
        <v>104</v>
      </c>
      <c r="Y420" t="s">
        <v>104</v>
      </c>
      <c r="Z420" t="s">
        <v>139</v>
      </c>
      <c r="AA420" t="s">
        <v>0</v>
      </c>
      <c r="AB420" t="s">
        <v>52</v>
      </c>
      <c r="AC420" t="s">
        <v>136</v>
      </c>
    </row>
    <row r="421" spans="1:29" x14ac:dyDescent="0.45">
      <c r="A421">
        <f>MATCH(I421,'TABLE-VIEW'!$E$2:$E$92,0)</f>
        <v>79</v>
      </c>
      <c r="B421">
        <v>420</v>
      </c>
      <c r="C421" t="str">
        <f t="shared" si="24"/>
        <v>merge (c420:column {name:'Name',ordinal_position:'2',is_nullable:'NO',data_type:'nvarchar',char_max_length:'50',numeric_precision:'NULL',date_time_precision:'NULL'})</v>
      </c>
      <c r="D421" t="str">
        <f t="shared" si="25"/>
        <v>match (tv79:table_view {name:'Culture'}),(c420:column {name:'Name'})</v>
      </c>
      <c r="E421" t="str">
        <f t="shared" si="26"/>
        <v>merge (c420)-[:PART_OF]-&gt;(tv79)</v>
      </c>
      <c r="F421" t="str">
        <f t="shared" si="27"/>
        <v>merge (tv79)-[:HAS_A]-&gt;(c420)</v>
      </c>
      <c r="G421" t="s">
        <v>0</v>
      </c>
      <c r="H421" t="s">
        <v>7</v>
      </c>
      <c r="I421" t="s">
        <v>86</v>
      </c>
      <c r="J421" t="s">
        <v>136</v>
      </c>
      <c r="K421">
        <v>2</v>
      </c>
      <c r="L421" t="s">
        <v>104</v>
      </c>
      <c r="M421" t="s">
        <v>105</v>
      </c>
      <c r="N421" t="s">
        <v>137</v>
      </c>
      <c r="O421">
        <v>50</v>
      </c>
      <c r="P421">
        <v>100</v>
      </c>
      <c r="Q421" t="s">
        <v>104</v>
      </c>
      <c r="R421" t="s">
        <v>104</v>
      </c>
      <c r="S421" t="s">
        <v>104</v>
      </c>
      <c r="T421" t="s">
        <v>104</v>
      </c>
      <c r="U421" t="s">
        <v>104</v>
      </c>
      <c r="V421" t="s">
        <v>104</v>
      </c>
      <c r="W421" t="s">
        <v>138</v>
      </c>
      <c r="X421" t="s">
        <v>104</v>
      </c>
      <c r="Y421" t="s">
        <v>104</v>
      </c>
      <c r="Z421" t="s">
        <v>139</v>
      </c>
      <c r="AA421" t="s">
        <v>0</v>
      </c>
      <c r="AB421" t="s">
        <v>52</v>
      </c>
      <c r="AC421" t="s">
        <v>136</v>
      </c>
    </row>
    <row r="422" spans="1:29" x14ac:dyDescent="0.45">
      <c r="A422">
        <f>MATCH(I422,'TABLE-VIEW'!$E$2:$E$92,0)</f>
        <v>81</v>
      </c>
      <c r="B422">
        <v>421</v>
      </c>
      <c r="C422" t="str">
        <f t="shared" si="24"/>
        <v>merge (c421:column {name:'Name',ordinal_position:'2',is_nullable:'NO',data_type:'nvarchar',char_max_length:'50',numeric_precision:'NULL',date_time_precision:'NULL'})</v>
      </c>
      <c r="D422" t="str">
        <f t="shared" si="25"/>
        <v>match (tv81:table_view {name:'Currency'}),(c421:column {name:'Name'})</v>
      </c>
      <c r="E422" t="str">
        <f t="shared" si="26"/>
        <v>merge (c421)-[:PART_OF]-&gt;(tv81)</v>
      </c>
      <c r="F422" t="str">
        <f t="shared" si="27"/>
        <v>merge (tv81)-[:HAS_A]-&gt;(c421)</v>
      </c>
      <c r="G422" t="s">
        <v>0</v>
      </c>
      <c r="H422" t="s">
        <v>4</v>
      </c>
      <c r="I422" t="s">
        <v>88</v>
      </c>
      <c r="J422" t="s">
        <v>136</v>
      </c>
      <c r="K422">
        <v>2</v>
      </c>
      <c r="L422" t="s">
        <v>104</v>
      </c>
      <c r="M422" t="s">
        <v>105</v>
      </c>
      <c r="N422" t="s">
        <v>137</v>
      </c>
      <c r="O422">
        <v>50</v>
      </c>
      <c r="P422">
        <v>100</v>
      </c>
      <c r="Q422" t="s">
        <v>104</v>
      </c>
      <c r="R422" t="s">
        <v>104</v>
      </c>
      <c r="S422" t="s">
        <v>104</v>
      </c>
      <c r="T422" t="s">
        <v>104</v>
      </c>
      <c r="U422" t="s">
        <v>104</v>
      </c>
      <c r="V422" t="s">
        <v>104</v>
      </c>
      <c r="W422" t="s">
        <v>138</v>
      </c>
      <c r="X422" t="s">
        <v>104</v>
      </c>
      <c r="Y422" t="s">
        <v>104</v>
      </c>
      <c r="Z422" t="s">
        <v>139</v>
      </c>
      <c r="AA422" t="s">
        <v>0</v>
      </c>
      <c r="AB422" t="s">
        <v>52</v>
      </c>
      <c r="AC422" t="s">
        <v>136</v>
      </c>
    </row>
    <row r="423" spans="1:29" x14ac:dyDescent="0.45">
      <c r="A423">
        <f>MATCH(I423,'TABLE-VIEW'!$E$2:$E$92,0)</f>
        <v>85</v>
      </c>
      <c r="B423">
        <v>422</v>
      </c>
      <c r="C423" t="str">
        <f t="shared" si="24"/>
        <v>merge (c422:column {name:'Name',ordinal_position:'2',is_nullable:'NO',data_type:'nvarchar',char_max_length:'50',numeric_precision:'NULL',date_time_precision:'NULL'})</v>
      </c>
      <c r="D423" t="str">
        <f t="shared" si="25"/>
        <v>match (tv85:table_view {name:'Department'}),(c422:column {name:'Name'})</v>
      </c>
      <c r="E423" t="str">
        <f t="shared" si="26"/>
        <v>merge (c422)-[:PART_OF]-&gt;(tv85)</v>
      </c>
      <c r="F423" t="str">
        <f t="shared" si="27"/>
        <v>merge (tv85)-[:HAS_A]-&gt;(c422)</v>
      </c>
      <c r="G423" t="s">
        <v>0</v>
      </c>
      <c r="H423" t="s">
        <v>1</v>
      </c>
      <c r="I423" t="s">
        <v>92</v>
      </c>
      <c r="J423" t="s">
        <v>136</v>
      </c>
      <c r="K423">
        <v>2</v>
      </c>
      <c r="L423" t="s">
        <v>104</v>
      </c>
      <c r="M423" t="s">
        <v>105</v>
      </c>
      <c r="N423" t="s">
        <v>137</v>
      </c>
      <c r="O423">
        <v>50</v>
      </c>
      <c r="P423">
        <v>100</v>
      </c>
      <c r="Q423" t="s">
        <v>104</v>
      </c>
      <c r="R423" t="s">
        <v>104</v>
      </c>
      <c r="S423" t="s">
        <v>104</v>
      </c>
      <c r="T423" t="s">
        <v>104</v>
      </c>
      <c r="U423" t="s">
        <v>104</v>
      </c>
      <c r="V423" t="s">
        <v>104</v>
      </c>
      <c r="W423" t="s">
        <v>138</v>
      </c>
      <c r="X423" t="s">
        <v>104</v>
      </c>
      <c r="Y423" t="s">
        <v>104</v>
      </c>
      <c r="Z423" t="s">
        <v>139</v>
      </c>
      <c r="AA423" t="s">
        <v>0</v>
      </c>
      <c r="AB423" t="s">
        <v>52</v>
      </c>
      <c r="AC423" t="s">
        <v>136</v>
      </c>
    </row>
    <row r="424" spans="1:29" x14ac:dyDescent="0.45">
      <c r="A424">
        <f>MATCH(I424,'TABLE-VIEW'!$E$2:$E$92,0)</f>
        <v>23</v>
      </c>
      <c r="B424">
        <v>423</v>
      </c>
      <c r="C424" t="str">
        <f t="shared" si="24"/>
        <v>merge (c423:column {name:'Name.First',ordinal_position:'4',is_nullable:'YES',data_type:'nvarchar',char_max_length:'30',numeric_precision:'NULL',date_time_precision:'NULL'})</v>
      </c>
      <c r="D424" t="str">
        <f t="shared" si="25"/>
        <v>match (tv23:table_view {name:'vJobCandidate'}),(c423:column {name:'Name.First'})</v>
      </c>
      <c r="E424" t="str">
        <f t="shared" si="26"/>
        <v>merge (c423)-[:PART_OF]-&gt;(tv23)</v>
      </c>
      <c r="F424" t="str">
        <f t="shared" si="27"/>
        <v>merge (tv23)-[:HAS_A]-&gt;(c423)</v>
      </c>
      <c r="G424" t="s">
        <v>0</v>
      </c>
      <c r="H424" t="s">
        <v>1</v>
      </c>
      <c r="I424" t="s">
        <v>28</v>
      </c>
      <c r="J424" t="s">
        <v>229</v>
      </c>
      <c r="K424">
        <v>4</v>
      </c>
      <c r="L424" t="s">
        <v>104</v>
      </c>
      <c r="M424" t="s">
        <v>118</v>
      </c>
      <c r="N424" t="s">
        <v>137</v>
      </c>
      <c r="O424">
        <v>30</v>
      </c>
      <c r="P424">
        <v>60</v>
      </c>
      <c r="Q424" t="s">
        <v>104</v>
      </c>
      <c r="R424" t="s">
        <v>104</v>
      </c>
      <c r="S424" t="s">
        <v>104</v>
      </c>
      <c r="T424" t="s">
        <v>104</v>
      </c>
      <c r="U424" t="s">
        <v>104</v>
      </c>
      <c r="V424" t="s">
        <v>104</v>
      </c>
      <c r="W424" t="s">
        <v>138</v>
      </c>
      <c r="X424" t="s">
        <v>104</v>
      </c>
      <c r="Y424" t="s">
        <v>104</v>
      </c>
      <c r="Z424" t="s">
        <v>139</v>
      </c>
      <c r="AA424" t="s">
        <v>104</v>
      </c>
      <c r="AB424" t="s">
        <v>104</v>
      </c>
      <c r="AC424" t="s">
        <v>104</v>
      </c>
    </row>
    <row r="425" spans="1:29" x14ac:dyDescent="0.45">
      <c r="A425">
        <f>MATCH(I425,'TABLE-VIEW'!$E$2:$E$92,0)</f>
        <v>23</v>
      </c>
      <c r="B425">
        <v>424</v>
      </c>
      <c r="C425" t="str">
        <f t="shared" si="24"/>
        <v>merge (c424:column {name:'Name.Last',ordinal_position:'6',is_nullable:'YES',data_type:'nvarchar',char_max_length:'30',numeric_precision:'NULL',date_time_precision:'NULL'})</v>
      </c>
      <c r="D425" t="str">
        <f t="shared" si="25"/>
        <v>match (tv23:table_view {name:'vJobCandidate'}),(c424:column {name:'Name.Last'})</v>
      </c>
      <c r="E425" t="str">
        <f t="shared" si="26"/>
        <v>merge (c424)-[:PART_OF]-&gt;(tv23)</v>
      </c>
      <c r="F425" t="str">
        <f t="shared" si="27"/>
        <v>merge (tv23)-[:HAS_A]-&gt;(c424)</v>
      </c>
      <c r="G425" t="s">
        <v>0</v>
      </c>
      <c r="H425" t="s">
        <v>1</v>
      </c>
      <c r="I425" t="s">
        <v>28</v>
      </c>
      <c r="J425" t="s">
        <v>231</v>
      </c>
      <c r="K425">
        <v>6</v>
      </c>
      <c r="L425" t="s">
        <v>104</v>
      </c>
      <c r="M425" t="s">
        <v>118</v>
      </c>
      <c r="N425" t="s">
        <v>137</v>
      </c>
      <c r="O425">
        <v>30</v>
      </c>
      <c r="P425">
        <v>60</v>
      </c>
      <c r="Q425" t="s">
        <v>104</v>
      </c>
      <c r="R425" t="s">
        <v>104</v>
      </c>
      <c r="S425" t="s">
        <v>104</v>
      </c>
      <c r="T425" t="s">
        <v>104</v>
      </c>
      <c r="U425" t="s">
        <v>104</v>
      </c>
      <c r="V425" t="s">
        <v>104</v>
      </c>
      <c r="W425" t="s">
        <v>138</v>
      </c>
      <c r="X425" t="s">
        <v>104</v>
      </c>
      <c r="Y425" t="s">
        <v>104</v>
      </c>
      <c r="Z425" t="s">
        <v>139</v>
      </c>
      <c r="AA425" t="s">
        <v>104</v>
      </c>
      <c r="AB425" t="s">
        <v>104</v>
      </c>
      <c r="AC425" t="s">
        <v>104</v>
      </c>
    </row>
    <row r="426" spans="1:29" x14ac:dyDescent="0.45">
      <c r="A426">
        <f>MATCH(I426,'TABLE-VIEW'!$E$2:$E$92,0)</f>
        <v>23</v>
      </c>
      <c r="B426">
        <v>425</v>
      </c>
      <c r="C426" t="str">
        <f t="shared" si="24"/>
        <v>merge (c425:column {name:'Name.Middle',ordinal_position:'5',is_nullable:'YES',data_type:'nvarchar',char_max_length:'30',numeric_precision:'NULL',date_time_precision:'NULL'})</v>
      </c>
      <c r="D426" t="str">
        <f t="shared" si="25"/>
        <v>match (tv23:table_view {name:'vJobCandidate'}),(c425:column {name:'Name.Middle'})</v>
      </c>
      <c r="E426" t="str">
        <f t="shared" si="26"/>
        <v>merge (c425)-[:PART_OF]-&gt;(tv23)</v>
      </c>
      <c r="F426" t="str">
        <f t="shared" si="27"/>
        <v>merge (tv23)-[:HAS_A]-&gt;(c425)</v>
      </c>
      <c r="G426" t="s">
        <v>0</v>
      </c>
      <c r="H426" t="s">
        <v>1</v>
      </c>
      <c r="I426" t="s">
        <v>28</v>
      </c>
      <c r="J426" t="s">
        <v>230</v>
      </c>
      <c r="K426">
        <v>5</v>
      </c>
      <c r="L426" t="s">
        <v>104</v>
      </c>
      <c r="M426" t="s">
        <v>118</v>
      </c>
      <c r="N426" t="s">
        <v>137</v>
      </c>
      <c r="O426">
        <v>30</v>
      </c>
      <c r="P426">
        <v>60</v>
      </c>
      <c r="Q426" t="s">
        <v>104</v>
      </c>
      <c r="R426" t="s">
        <v>104</v>
      </c>
      <c r="S426" t="s">
        <v>104</v>
      </c>
      <c r="T426" t="s">
        <v>104</v>
      </c>
      <c r="U426" t="s">
        <v>104</v>
      </c>
      <c r="V426" t="s">
        <v>104</v>
      </c>
      <c r="W426" t="s">
        <v>138</v>
      </c>
      <c r="X426" t="s">
        <v>104</v>
      </c>
      <c r="Y426" t="s">
        <v>104</v>
      </c>
      <c r="Z426" t="s">
        <v>139</v>
      </c>
      <c r="AA426" t="s">
        <v>104</v>
      </c>
      <c r="AB426" t="s">
        <v>104</v>
      </c>
      <c r="AC426" t="s">
        <v>104</v>
      </c>
    </row>
    <row r="427" spans="1:29" x14ac:dyDescent="0.45">
      <c r="A427">
        <f>MATCH(I427,'TABLE-VIEW'!$E$2:$E$92,0)</f>
        <v>23</v>
      </c>
      <c r="B427">
        <v>426</v>
      </c>
      <c r="C427" t="str">
        <f t="shared" si="24"/>
        <v>merge (c426:column {name:'Name.Prefix',ordinal_position:'3',is_nullable:'YES',data_type:'nvarchar',char_max_length:'30',numeric_precision:'NULL',date_time_precision:'NULL'})</v>
      </c>
      <c r="D427" t="str">
        <f t="shared" si="25"/>
        <v>match (tv23:table_view {name:'vJobCandidate'}),(c426:column {name:'Name.Prefix'})</v>
      </c>
      <c r="E427" t="str">
        <f t="shared" si="26"/>
        <v>merge (c426)-[:PART_OF]-&gt;(tv23)</v>
      </c>
      <c r="F427" t="str">
        <f t="shared" si="27"/>
        <v>merge (tv23)-[:HAS_A]-&gt;(c426)</v>
      </c>
      <c r="G427" t="s">
        <v>0</v>
      </c>
      <c r="H427" t="s">
        <v>1</v>
      </c>
      <c r="I427" t="s">
        <v>28</v>
      </c>
      <c r="J427" t="s">
        <v>228</v>
      </c>
      <c r="K427">
        <v>3</v>
      </c>
      <c r="L427" t="s">
        <v>104</v>
      </c>
      <c r="M427" t="s">
        <v>118</v>
      </c>
      <c r="N427" t="s">
        <v>137</v>
      </c>
      <c r="O427">
        <v>30</v>
      </c>
      <c r="P427">
        <v>60</v>
      </c>
      <c r="Q427" t="s">
        <v>104</v>
      </c>
      <c r="R427" t="s">
        <v>104</v>
      </c>
      <c r="S427" t="s">
        <v>104</v>
      </c>
      <c r="T427" t="s">
        <v>104</v>
      </c>
      <c r="U427" t="s">
        <v>104</v>
      </c>
      <c r="V427" t="s">
        <v>104</v>
      </c>
      <c r="W427" t="s">
        <v>138</v>
      </c>
      <c r="X427" t="s">
        <v>104</v>
      </c>
      <c r="Y427" t="s">
        <v>104</v>
      </c>
      <c r="Z427" t="s">
        <v>139</v>
      </c>
      <c r="AA427" t="s">
        <v>104</v>
      </c>
      <c r="AB427" t="s">
        <v>104</v>
      </c>
      <c r="AC427" t="s">
        <v>104</v>
      </c>
    </row>
    <row r="428" spans="1:29" x14ac:dyDescent="0.45">
      <c r="A428">
        <f>MATCH(I428,'TABLE-VIEW'!$E$2:$E$92,0)</f>
        <v>23</v>
      </c>
      <c r="B428">
        <v>427</v>
      </c>
      <c r="C428" t="str">
        <f t="shared" si="24"/>
        <v>merge (c427:column {name:'Name.Suffix',ordinal_position:'7',is_nullable:'YES',data_type:'nvarchar',char_max_length:'30',numeric_precision:'NULL',date_time_precision:'NULL'})</v>
      </c>
      <c r="D428" t="str">
        <f t="shared" si="25"/>
        <v>match (tv23:table_view {name:'vJobCandidate'}),(c427:column {name:'Name.Suffix'})</v>
      </c>
      <c r="E428" t="str">
        <f t="shared" si="26"/>
        <v>merge (c427)-[:PART_OF]-&gt;(tv23)</v>
      </c>
      <c r="F428" t="str">
        <f t="shared" si="27"/>
        <v>merge (tv23)-[:HAS_A]-&gt;(c427)</v>
      </c>
      <c r="G428" t="s">
        <v>0</v>
      </c>
      <c r="H428" t="s">
        <v>1</v>
      </c>
      <c r="I428" t="s">
        <v>28</v>
      </c>
      <c r="J428" t="s">
        <v>232</v>
      </c>
      <c r="K428">
        <v>7</v>
      </c>
      <c r="L428" t="s">
        <v>104</v>
      </c>
      <c r="M428" t="s">
        <v>118</v>
      </c>
      <c r="N428" t="s">
        <v>137</v>
      </c>
      <c r="O428">
        <v>30</v>
      </c>
      <c r="P428">
        <v>60</v>
      </c>
      <c r="Q428" t="s">
        <v>104</v>
      </c>
      <c r="R428" t="s">
        <v>104</v>
      </c>
      <c r="S428" t="s">
        <v>104</v>
      </c>
      <c r="T428" t="s">
        <v>104</v>
      </c>
      <c r="U428" t="s">
        <v>104</v>
      </c>
      <c r="V428" t="s">
        <v>104</v>
      </c>
      <c r="W428" t="s">
        <v>138</v>
      </c>
      <c r="X428" t="s">
        <v>104</v>
      </c>
      <c r="Y428" t="s">
        <v>104</v>
      </c>
      <c r="Z428" t="s">
        <v>139</v>
      </c>
      <c r="AA428" t="s">
        <v>104</v>
      </c>
      <c r="AB428" t="s">
        <v>104</v>
      </c>
      <c r="AC428" t="s">
        <v>104</v>
      </c>
    </row>
    <row r="429" spans="1:29" x14ac:dyDescent="0.45">
      <c r="A429">
        <f>MATCH(I429,'TABLE-VIEW'!$E$2:$E$92,0)</f>
        <v>9</v>
      </c>
      <c r="B429">
        <v>428</v>
      </c>
      <c r="C429" t="str">
        <f t="shared" si="24"/>
        <v>merge (c428:column {name:'NameStyle',ordinal_position:'3',is_nullable:'NO',data_type:'bit',char_max_length:'NULL',numeric_precision:'NULL',date_time_precision:'NULL'})</v>
      </c>
      <c r="D429" t="str">
        <f t="shared" si="25"/>
        <v>match (tv9:table_view {name:'Person'}),(c428:column {name:'NameStyle'})</v>
      </c>
      <c r="E429" t="str">
        <f t="shared" si="26"/>
        <v>merge (c428)-[:PART_OF]-&gt;(tv9)</v>
      </c>
      <c r="F429" t="str">
        <f t="shared" si="27"/>
        <v>merge (tv9)-[:HAS_A]-&gt;(c428)</v>
      </c>
      <c r="G429" t="s">
        <v>0</v>
      </c>
      <c r="H429" t="s">
        <v>11</v>
      </c>
      <c r="I429" t="s">
        <v>11</v>
      </c>
      <c r="J429" t="s">
        <v>150</v>
      </c>
      <c r="K429">
        <v>3</v>
      </c>
      <c r="L429" t="s">
        <v>151</v>
      </c>
      <c r="M429" t="s">
        <v>105</v>
      </c>
      <c r="N429" t="s">
        <v>152</v>
      </c>
      <c r="O429" t="s">
        <v>104</v>
      </c>
      <c r="P429" t="s">
        <v>104</v>
      </c>
      <c r="Q429" t="s">
        <v>104</v>
      </c>
      <c r="R429" t="s">
        <v>104</v>
      </c>
      <c r="S429" t="s">
        <v>104</v>
      </c>
      <c r="T429" t="s">
        <v>104</v>
      </c>
      <c r="U429" t="s">
        <v>104</v>
      </c>
      <c r="V429" t="s">
        <v>104</v>
      </c>
      <c r="W429" t="s">
        <v>104</v>
      </c>
      <c r="X429" t="s">
        <v>104</v>
      </c>
      <c r="Y429" t="s">
        <v>104</v>
      </c>
      <c r="Z429" t="s">
        <v>104</v>
      </c>
      <c r="AA429" t="s">
        <v>0</v>
      </c>
      <c r="AB429" t="s">
        <v>52</v>
      </c>
      <c r="AC429" t="s">
        <v>150</v>
      </c>
    </row>
    <row r="430" spans="1:29" x14ac:dyDescent="0.45">
      <c r="A430">
        <f>MATCH(I430,'TABLE-VIEW'!$E$2:$E$92,0)</f>
        <v>89</v>
      </c>
      <c r="B430">
        <v>429</v>
      </c>
      <c r="C430" t="str">
        <f t="shared" si="24"/>
        <v>merge (c429:column {name:'NationalIDNumber',ordinal_position:'2',is_nullable:'NO',data_type:'nvarchar',char_max_length:'15',numeric_precision:'NULL',date_time_precision:'NULL'})</v>
      </c>
      <c r="D430" t="str">
        <f t="shared" si="25"/>
        <v>match (tv89:table_view {name:'Employee'}),(c429:column {name:'NationalIDNumber'})</v>
      </c>
      <c r="E430" t="str">
        <f t="shared" si="26"/>
        <v>merge (c429)-[:PART_OF]-&gt;(tv89)</v>
      </c>
      <c r="F430" t="str">
        <f t="shared" si="27"/>
        <v>merge (tv89)-[:HAS_A]-&gt;(c429)</v>
      </c>
      <c r="G430" t="s">
        <v>0</v>
      </c>
      <c r="H430" t="s">
        <v>1</v>
      </c>
      <c r="I430" t="s">
        <v>96</v>
      </c>
      <c r="J430" t="s">
        <v>448</v>
      </c>
      <c r="K430">
        <v>2</v>
      </c>
      <c r="L430" t="s">
        <v>104</v>
      </c>
      <c r="M430" t="s">
        <v>105</v>
      </c>
      <c r="N430" t="s">
        <v>137</v>
      </c>
      <c r="O430">
        <v>15</v>
      </c>
      <c r="P430">
        <v>30</v>
      </c>
      <c r="Q430" t="s">
        <v>104</v>
      </c>
      <c r="R430" t="s">
        <v>104</v>
      </c>
      <c r="S430" t="s">
        <v>104</v>
      </c>
      <c r="T430" t="s">
        <v>104</v>
      </c>
      <c r="U430" t="s">
        <v>104</v>
      </c>
      <c r="V430" t="s">
        <v>104</v>
      </c>
      <c r="W430" t="s">
        <v>138</v>
      </c>
      <c r="X430" t="s">
        <v>104</v>
      </c>
      <c r="Y430" t="s">
        <v>104</v>
      </c>
      <c r="Z430" t="s">
        <v>139</v>
      </c>
      <c r="AA430" t="s">
        <v>104</v>
      </c>
      <c r="AB430" t="s">
        <v>104</v>
      </c>
      <c r="AC430" t="s">
        <v>104</v>
      </c>
    </row>
    <row r="431" spans="1:29" x14ac:dyDescent="0.45">
      <c r="A431">
        <f>MATCH(I431,'TABLE-VIEW'!$E$2:$E$92,0)</f>
        <v>27</v>
      </c>
      <c r="B431">
        <v>430</v>
      </c>
      <c r="C431" t="str">
        <f t="shared" si="24"/>
        <v>merge (c430:column {name:'NoOfYears',ordinal_position:'9',is_nullable:'YES',data_type:'nvarchar',char_max_length:'256',numeric_precision:'NULL',date_time_precision:'NULL'})</v>
      </c>
      <c r="D431" t="str">
        <f t="shared" si="25"/>
        <v>match (tv27:table_view {name:'vProductModelCatalogDescription'}),(c430:column {name:'NoOfYears'})</v>
      </c>
      <c r="E431" t="str">
        <f t="shared" si="26"/>
        <v>merge (c430)-[:PART_OF]-&gt;(tv27)</v>
      </c>
      <c r="F431" t="str">
        <f t="shared" si="27"/>
        <v>merge (tv27)-[:HAS_A]-&gt;(c430)</v>
      </c>
      <c r="G431" t="s">
        <v>0</v>
      </c>
      <c r="H431" t="s">
        <v>7</v>
      </c>
      <c r="I431" t="s">
        <v>32</v>
      </c>
      <c r="J431" t="s">
        <v>271</v>
      </c>
      <c r="K431">
        <v>9</v>
      </c>
      <c r="L431" t="s">
        <v>104</v>
      </c>
      <c r="M431" t="s">
        <v>118</v>
      </c>
      <c r="N431" t="s">
        <v>137</v>
      </c>
      <c r="O431">
        <v>256</v>
      </c>
      <c r="P431">
        <v>512</v>
      </c>
      <c r="Q431" t="s">
        <v>104</v>
      </c>
      <c r="R431" t="s">
        <v>104</v>
      </c>
      <c r="S431" t="s">
        <v>104</v>
      </c>
      <c r="T431" t="s">
        <v>104</v>
      </c>
      <c r="U431" t="s">
        <v>104</v>
      </c>
      <c r="V431" t="s">
        <v>104</v>
      </c>
      <c r="W431" t="s">
        <v>138</v>
      </c>
      <c r="X431" t="s">
        <v>104</v>
      </c>
      <c r="Y431" t="s">
        <v>104</v>
      </c>
      <c r="Z431" t="s">
        <v>139</v>
      </c>
      <c r="AA431" t="s">
        <v>104</v>
      </c>
      <c r="AB431" t="s">
        <v>104</v>
      </c>
      <c r="AC431" t="s">
        <v>104</v>
      </c>
    </row>
    <row r="432" spans="1:29" x14ac:dyDescent="0.45">
      <c r="A432">
        <f>MATCH(I432,'TABLE-VIEW'!$E$2:$E$92,0)</f>
        <v>22</v>
      </c>
      <c r="B432">
        <v>431</v>
      </c>
      <c r="C432" t="str">
        <f t="shared" si="24"/>
        <v>merge (c431:column {name:'NumberCarsOwned',ordinal_position:'13',is_nullable:'YES',data_type:'int',char_max_length:'NULL',numeric_precision:'10',date_time_precision:'NULL'})</v>
      </c>
      <c r="D432" t="str">
        <f t="shared" si="25"/>
        <v>match (tv22:table_view {name:'vPersonDemographics'}),(c431:column {name:'NumberCarsOwned'})</v>
      </c>
      <c r="E432" t="str">
        <f t="shared" si="26"/>
        <v>merge (c431)-[:PART_OF]-&gt;(tv22)</v>
      </c>
      <c r="F432" t="str">
        <f t="shared" si="27"/>
        <v>merge (tv22)-[:HAS_A]-&gt;(c431)</v>
      </c>
      <c r="G432" t="s">
        <v>0</v>
      </c>
      <c r="H432" t="s">
        <v>4</v>
      </c>
      <c r="I432" t="s">
        <v>27</v>
      </c>
      <c r="J432" t="s">
        <v>227</v>
      </c>
      <c r="K432">
        <v>13</v>
      </c>
      <c r="L432" t="s">
        <v>104</v>
      </c>
      <c r="M432" t="s">
        <v>118</v>
      </c>
      <c r="N432" t="s">
        <v>106</v>
      </c>
      <c r="O432" t="s">
        <v>104</v>
      </c>
      <c r="P432" t="s">
        <v>104</v>
      </c>
      <c r="Q432">
        <v>10</v>
      </c>
      <c r="R432">
        <v>10</v>
      </c>
      <c r="S432">
        <v>0</v>
      </c>
      <c r="T432" t="s">
        <v>104</v>
      </c>
      <c r="U432" t="s">
        <v>104</v>
      </c>
      <c r="V432" t="s">
        <v>104</v>
      </c>
      <c r="W432" t="s">
        <v>104</v>
      </c>
      <c r="X432" t="s">
        <v>104</v>
      </c>
      <c r="Y432" t="s">
        <v>104</v>
      </c>
      <c r="Z432" t="s">
        <v>104</v>
      </c>
      <c r="AA432" t="s">
        <v>104</v>
      </c>
      <c r="AB432" t="s">
        <v>104</v>
      </c>
      <c r="AC432" t="s">
        <v>104</v>
      </c>
    </row>
    <row r="433" spans="1:29" x14ac:dyDescent="0.45">
      <c r="A433">
        <f>MATCH(I433,'TABLE-VIEW'!$E$2:$E$92,0)</f>
        <v>22</v>
      </c>
      <c r="B433">
        <v>432</v>
      </c>
      <c r="C433" t="str">
        <f t="shared" si="24"/>
        <v>merge (c432:column {name:'NumberChildrenAtHome',ordinal_position:'9',is_nullable:'YES',data_type:'int',char_max_length:'NULL',numeric_precision:'10',date_time_precision:'NULL'})</v>
      </c>
      <c r="D433" t="str">
        <f t="shared" si="25"/>
        <v>match (tv22:table_view {name:'vPersonDemographics'}),(c432:column {name:'NumberChildrenAtHome'})</v>
      </c>
      <c r="E433" t="str">
        <f t="shared" si="26"/>
        <v>merge (c432)-[:PART_OF]-&gt;(tv22)</v>
      </c>
      <c r="F433" t="str">
        <f t="shared" si="27"/>
        <v>merge (tv22)-[:HAS_A]-&gt;(c432)</v>
      </c>
      <c r="G433" t="s">
        <v>0</v>
      </c>
      <c r="H433" t="s">
        <v>4</v>
      </c>
      <c r="I433" t="s">
        <v>27</v>
      </c>
      <c r="J433" t="s">
        <v>223</v>
      </c>
      <c r="K433">
        <v>9</v>
      </c>
      <c r="L433" t="s">
        <v>104</v>
      </c>
      <c r="M433" t="s">
        <v>118</v>
      </c>
      <c r="N433" t="s">
        <v>106</v>
      </c>
      <c r="O433" t="s">
        <v>104</v>
      </c>
      <c r="P433" t="s">
        <v>104</v>
      </c>
      <c r="Q433">
        <v>10</v>
      </c>
      <c r="R433">
        <v>10</v>
      </c>
      <c r="S433">
        <v>0</v>
      </c>
      <c r="T433" t="s">
        <v>104</v>
      </c>
      <c r="U433" t="s">
        <v>104</v>
      </c>
      <c r="V433" t="s">
        <v>104</v>
      </c>
      <c r="W433" t="s">
        <v>104</v>
      </c>
      <c r="X433" t="s">
        <v>104</v>
      </c>
      <c r="Y433" t="s">
        <v>104</v>
      </c>
      <c r="Z433" t="s">
        <v>104</v>
      </c>
      <c r="AA433" t="s">
        <v>104</v>
      </c>
      <c r="AB433" t="s">
        <v>104</v>
      </c>
      <c r="AC433" t="s">
        <v>104</v>
      </c>
    </row>
    <row r="434" spans="1:29" x14ac:dyDescent="0.45">
      <c r="A434">
        <f>MATCH(I434,'TABLE-VIEW'!$E$2:$E$92,0)</f>
        <v>33</v>
      </c>
      <c r="B434">
        <v>433</v>
      </c>
      <c r="C434" t="str">
        <f t="shared" si="24"/>
        <v>merge (c433:column {name:'NumberEmployees',ordinal_position:'12',is_nullable:'YES',data_type:'int',char_max_length:'NULL',numeric_precision:'10',date_time_precision:'NULL'})</v>
      </c>
      <c r="D434" t="str">
        <f t="shared" si="25"/>
        <v>match (tv33:table_view {name:'vStoreWithDemographics'}),(c433:column {name:'NumberEmployees'})</v>
      </c>
      <c r="E434" t="str">
        <f t="shared" si="26"/>
        <v>merge (c433)-[:PART_OF]-&gt;(tv33)</v>
      </c>
      <c r="F434" t="str">
        <f t="shared" si="27"/>
        <v>merge (tv33)-[:HAS_A]-&gt;(c433)</v>
      </c>
      <c r="G434" t="s">
        <v>0</v>
      </c>
      <c r="H434" t="s">
        <v>4</v>
      </c>
      <c r="I434" t="s">
        <v>38</v>
      </c>
      <c r="J434" t="s">
        <v>304</v>
      </c>
      <c r="K434">
        <v>12</v>
      </c>
      <c r="L434" t="s">
        <v>104</v>
      </c>
      <c r="M434" t="s">
        <v>118</v>
      </c>
      <c r="N434" t="s">
        <v>106</v>
      </c>
      <c r="O434" t="s">
        <v>104</v>
      </c>
      <c r="P434" t="s">
        <v>104</v>
      </c>
      <c r="Q434">
        <v>10</v>
      </c>
      <c r="R434">
        <v>10</v>
      </c>
      <c r="S434">
        <v>0</v>
      </c>
      <c r="T434" t="s">
        <v>104</v>
      </c>
      <c r="U434" t="s">
        <v>104</v>
      </c>
      <c r="V434" t="s">
        <v>104</v>
      </c>
      <c r="W434" t="s">
        <v>104</v>
      </c>
      <c r="X434" t="s">
        <v>104</v>
      </c>
      <c r="Y434" t="s">
        <v>104</v>
      </c>
      <c r="Z434" t="s">
        <v>104</v>
      </c>
      <c r="AA434" t="s">
        <v>104</v>
      </c>
      <c r="AB434" t="s">
        <v>104</v>
      </c>
      <c r="AC434" t="s">
        <v>104</v>
      </c>
    </row>
    <row r="435" spans="1:29" x14ac:dyDescent="0.45">
      <c r="A435">
        <f>MATCH(I435,'TABLE-VIEW'!$E$2:$E$92,0)</f>
        <v>46</v>
      </c>
      <c r="B435">
        <v>434</v>
      </c>
      <c r="C435" t="str">
        <f t="shared" si="24"/>
        <v>merge (c434:column {name:'Object',ordinal_position:'6',is_nullable:'YES',data_type:'nvarchar',char_max_length:'128',numeric_precision:'NULL',date_time_precision:'NULL'})</v>
      </c>
      <c r="D435" t="str">
        <f t="shared" si="25"/>
        <v>match (tv46:table_view {name:'DatabaseLog'}),(c434:column {name:'Object'})</v>
      </c>
      <c r="E435" t="str">
        <f t="shared" si="26"/>
        <v>merge (c434)-[:PART_OF]-&gt;(tv46)</v>
      </c>
      <c r="F435" t="str">
        <f t="shared" si="27"/>
        <v>merge (tv46)-[:HAS_A]-&gt;(c434)</v>
      </c>
      <c r="G435" t="s">
        <v>0</v>
      </c>
      <c r="H435" t="s">
        <v>52</v>
      </c>
      <c r="I435" t="s">
        <v>53</v>
      </c>
      <c r="J435" t="s">
        <v>326</v>
      </c>
      <c r="K435">
        <v>6</v>
      </c>
      <c r="L435" t="s">
        <v>104</v>
      </c>
      <c r="M435" t="s">
        <v>118</v>
      </c>
      <c r="N435" t="s">
        <v>137</v>
      </c>
      <c r="O435">
        <v>128</v>
      </c>
      <c r="P435">
        <v>256</v>
      </c>
      <c r="Q435" t="s">
        <v>104</v>
      </c>
      <c r="R435" t="s">
        <v>104</v>
      </c>
      <c r="S435" t="s">
        <v>104</v>
      </c>
      <c r="T435" t="s">
        <v>104</v>
      </c>
      <c r="U435" t="s">
        <v>104</v>
      </c>
      <c r="V435" t="s">
        <v>104</v>
      </c>
      <c r="W435" t="s">
        <v>138</v>
      </c>
      <c r="X435" t="s">
        <v>104</v>
      </c>
      <c r="Y435" t="s">
        <v>104</v>
      </c>
      <c r="Z435" t="s">
        <v>139</v>
      </c>
      <c r="AA435" t="s">
        <v>104</v>
      </c>
      <c r="AB435" t="s">
        <v>104</v>
      </c>
      <c r="AC435" t="s">
        <v>104</v>
      </c>
    </row>
    <row r="436" spans="1:29" x14ac:dyDescent="0.45">
      <c r="A436">
        <f>MATCH(I436,'TABLE-VIEW'!$E$2:$E$92,0)</f>
        <v>22</v>
      </c>
      <c r="B436">
        <v>435</v>
      </c>
      <c r="C436" t="str">
        <f t="shared" si="24"/>
        <v>merge (c435:column {name:'Occupation',ordinal_position:'11',is_nullable:'YES',data_type:'nvarchar',char_max_length:'30',numeric_precision:'NULL',date_time_precision:'NULL'})</v>
      </c>
      <c r="D436" t="str">
        <f t="shared" si="25"/>
        <v>match (tv22:table_view {name:'vPersonDemographics'}),(c435:column {name:'Occupation'})</v>
      </c>
      <c r="E436" t="str">
        <f t="shared" si="26"/>
        <v>merge (c435)-[:PART_OF]-&gt;(tv22)</v>
      </c>
      <c r="F436" t="str">
        <f t="shared" si="27"/>
        <v>merge (tv22)-[:HAS_A]-&gt;(c435)</v>
      </c>
      <c r="G436" t="s">
        <v>0</v>
      </c>
      <c r="H436" t="s">
        <v>4</v>
      </c>
      <c r="I436" t="s">
        <v>27</v>
      </c>
      <c r="J436" t="s">
        <v>225</v>
      </c>
      <c r="K436">
        <v>11</v>
      </c>
      <c r="L436" t="s">
        <v>104</v>
      </c>
      <c r="M436" t="s">
        <v>118</v>
      </c>
      <c r="N436" t="s">
        <v>137</v>
      </c>
      <c r="O436">
        <v>30</v>
      </c>
      <c r="P436">
        <v>60</v>
      </c>
      <c r="Q436" t="s">
        <v>104</v>
      </c>
      <c r="R436" t="s">
        <v>104</v>
      </c>
      <c r="S436" t="s">
        <v>104</v>
      </c>
      <c r="T436" t="s">
        <v>104</v>
      </c>
      <c r="U436" t="s">
        <v>104</v>
      </c>
      <c r="V436" t="s">
        <v>104</v>
      </c>
      <c r="W436" t="s">
        <v>138</v>
      </c>
      <c r="X436" t="s">
        <v>104</v>
      </c>
      <c r="Y436" t="s">
        <v>104</v>
      </c>
      <c r="Z436" t="s">
        <v>139</v>
      </c>
      <c r="AA436" t="s">
        <v>104</v>
      </c>
      <c r="AB436" t="s">
        <v>104</v>
      </c>
      <c r="AC436" t="s">
        <v>104</v>
      </c>
    </row>
    <row r="437" spans="1:29" x14ac:dyDescent="0.45">
      <c r="A437">
        <f>MATCH(I437,'TABLE-VIEW'!$E$2:$E$92,0)</f>
        <v>90</v>
      </c>
      <c r="B437">
        <v>436</v>
      </c>
      <c r="C437" t="str">
        <f t="shared" si="24"/>
        <v>merge (c436:column {name:'OnlineOrderFlag',ordinal_position:'7',is_nullable:'NO',data_type:'bit',char_max_length:'NULL',numeric_precision:'NULL',date_time_precision:'NULL'})</v>
      </c>
      <c r="D437" t="str">
        <f t="shared" si="25"/>
        <v>match (tv90:table_view {name:'SalesOrderHeader'}),(c436:column {name:'OnlineOrderFlag'})</v>
      </c>
      <c r="E437" t="str">
        <f t="shared" si="26"/>
        <v>merge (c436)-[:PART_OF]-&gt;(tv90)</v>
      </c>
      <c r="F437" t="str">
        <f t="shared" si="27"/>
        <v>merge (tv90)-[:HAS_A]-&gt;(c436)</v>
      </c>
      <c r="G437" t="s">
        <v>0</v>
      </c>
      <c r="H437" t="s">
        <v>4</v>
      </c>
      <c r="I437" t="s">
        <v>97</v>
      </c>
      <c r="J437" t="s">
        <v>457</v>
      </c>
      <c r="K437">
        <v>7</v>
      </c>
      <c r="L437" t="s">
        <v>195</v>
      </c>
      <c r="M437" t="s">
        <v>105</v>
      </c>
      <c r="N437" t="s">
        <v>152</v>
      </c>
      <c r="O437" t="s">
        <v>104</v>
      </c>
      <c r="P437" t="s">
        <v>104</v>
      </c>
      <c r="Q437" t="s">
        <v>104</v>
      </c>
      <c r="R437" t="s">
        <v>104</v>
      </c>
      <c r="S437" t="s">
        <v>104</v>
      </c>
      <c r="T437" t="s">
        <v>104</v>
      </c>
      <c r="U437" t="s">
        <v>104</v>
      </c>
      <c r="V437" t="s">
        <v>104</v>
      </c>
      <c r="W437" t="s">
        <v>104</v>
      </c>
      <c r="X437" t="s">
        <v>104</v>
      </c>
      <c r="Y437" t="s">
        <v>104</v>
      </c>
      <c r="Z437" t="s">
        <v>104</v>
      </c>
      <c r="AA437" t="s">
        <v>0</v>
      </c>
      <c r="AB437" t="s">
        <v>52</v>
      </c>
      <c r="AC437" t="s">
        <v>196</v>
      </c>
    </row>
    <row r="438" spans="1:29" x14ac:dyDescent="0.45">
      <c r="A438">
        <f>MATCH(I438,'TABLE-VIEW'!$E$2:$E$92,0)</f>
        <v>69</v>
      </c>
      <c r="B438">
        <v>437</v>
      </c>
      <c r="C438" t="str">
        <f t="shared" si="24"/>
        <v>merge (c437:column {name:'OnOrderQty',ordinal_position:'9',is_nullable:'YES',data_type:'int',char_max_length:'NULL',numeric_precision:'10',date_time_precision:'NULL'})</v>
      </c>
      <c r="D438" t="str">
        <f t="shared" si="25"/>
        <v>match (tv69:table_view {name:'ProductVendor'}),(c437:column {name:'OnOrderQty'})</v>
      </c>
      <c r="E438" t="str">
        <f t="shared" si="26"/>
        <v>merge (c437)-[:PART_OF]-&gt;(tv69)</v>
      </c>
      <c r="F438" t="str">
        <f t="shared" si="27"/>
        <v>merge (tv69)-[:HAS_A]-&gt;(c437)</v>
      </c>
      <c r="G438" t="s">
        <v>0</v>
      </c>
      <c r="H438" t="s">
        <v>42</v>
      </c>
      <c r="I438" t="s">
        <v>76</v>
      </c>
      <c r="J438" t="s">
        <v>384</v>
      </c>
      <c r="K438">
        <v>9</v>
      </c>
      <c r="L438" t="s">
        <v>104</v>
      </c>
      <c r="M438" t="s">
        <v>118</v>
      </c>
      <c r="N438" t="s">
        <v>106</v>
      </c>
      <c r="O438" t="s">
        <v>104</v>
      </c>
      <c r="P438" t="s">
        <v>104</v>
      </c>
      <c r="Q438">
        <v>10</v>
      </c>
      <c r="R438">
        <v>10</v>
      </c>
      <c r="S438">
        <v>0</v>
      </c>
      <c r="T438" t="s">
        <v>104</v>
      </c>
      <c r="U438" t="s">
        <v>104</v>
      </c>
      <c r="V438" t="s">
        <v>104</v>
      </c>
      <c r="W438" t="s">
        <v>104</v>
      </c>
      <c r="X438" t="s">
        <v>104</v>
      </c>
      <c r="Y438" t="s">
        <v>104</v>
      </c>
      <c r="Z438" t="s">
        <v>104</v>
      </c>
      <c r="AA438" t="s">
        <v>104</v>
      </c>
      <c r="AB438" t="s">
        <v>104</v>
      </c>
      <c r="AC438" t="s">
        <v>104</v>
      </c>
    </row>
    <row r="439" spans="1:29" x14ac:dyDescent="0.45">
      <c r="A439">
        <f>MATCH(I439,'TABLE-VIEW'!$E$2:$E$92,0)</f>
        <v>80</v>
      </c>
      <c r="B439">
        <v>438</v>
      </c>
      <c r="C439" t="str">
        <f t="shared" si="24"/>
        <v>merge (c438:column {name:'OperationSequence',ordinal_position:'3',is_nullable:'NO',data_type:'smallint',char_max_length:'NULL',numeric_precision:'5',date_time_precision:'NULL'})</v>
      </c>
      <c r="D439" t="str">
        <f t="shared" si="25"/>
        <v>match (tv80:table_view {name:'WorkOrderRouting'}),(c438:column {name:'OperationSequence'})</v>
      </c>
      <c r="E439" t="str">
        <f t="shared" si="26"/>
        <v>merge (c438)-[:PART_OF]-&gt;(tv80)</v>
      </c>
      <c r="F439" t="str">
        <f t="shared" si="27"/>
        <v>merge (tv80)-[:HAS_A]-&gt;(c438)</v>
      </c>
      <c r="G439" t="s">
        <v>0</v>
      </c>
      <c r="H439" t="s">
        <v>7</v>
      </c>
      <c r="I439" t="s">
        <v>87</v>
      </c>
      <c r="J439" t="s">
        <v>408</v>
      </c>
      <c r="K439">
        <v>3</v>
      </c>
      <c r="L439" t="s">
        <v>104</v>
      </c>
      <c r="M439" t="s">
        <v>105</v>
      </c>
      <c r="N439" t="s">
        <v>135</v>
      </c>
      <c r="O439" t="s">
        <v>104</v>
      </c>
      <c r="P439" t="s">
        <v>104</v>
      </c>
      <c r="Q439">
        <v>5</v>
      </c>
      <c r="R439">
        <v>10</v>
      </c>
      <c r="S439">
        <v>0</v>
      </c>
      <c r="T439" t="s">
        <v>104</v>
      </c>
      <c r="U439" t="s">
        <v>104</v>
      </c>
      <c r="V439" t="s">
        <v>104</v>
      </c>
      <c r="W439" t="s">
        <v>104</v>
      </c>
      <c r="X439" t="s">
        <v>104</v>
      </c>
      <c r="Y439" t="s">
        <v>104</v>
      </c>
      <c r="Z439" t="s">
        <v>104</v>
      </c>
      <c r="AA439" t="s">
        <v>104</v>
      </c>
      <c r="AB439" t="s">
        <v>104</v>
      </c>
      <c r="AC439" t="s">
        <v>104</v>
      </c>
    </row>
    <row r="440" spans="1:29" x14ac:dyDescent="0.45">
      <c r="A440">
        <f>MATCH(I440,'TABLE-VIEW'!$E$2:$E$92,0)</f>
        <v>82</v>
      </c>
      <c r="B440">
        <v>439</v>
      </c>
      <c r="C440" t="str">
        <f t="shared" si="24"/>
        <v>merge (c439:column {name:'OrderDate',ordinal_position:'7',is_nullable:'NO',data_type:'datetime',char_max_length:'NULL',numeric_precision:'NULL',date_time_precision:'3'})</v>
      </c>
      <c r="D440" t="str">
        <f t="shared" si="25"/>
        <v>match (tv82:table_view {name:'PurchaseOrderHeader'}),(c439:column {name:'OrderDate'})</v>
      </c>
      <c r="E440" t="str">
        <f t="shared" si="26"/>
        <v>merge (c439)-[:PART_OF]-&gt;(tv82)</v>
      </c>
      <c r="F440" t="str">
        <f t="shared" si="27"/>
        <v>merge (tv82)-[:HAS_A]-&gt;(c439)</v>
      </c>
      <c r="G440" t="s">
        <v>0</v>
      </c>
      <c r="H440" t="s">
        <v>42</v>
      </c>
      <c r="I440" t="s">
        <v>89</v>
      </c>
      <c r="J440" t="s">
        <v>419</v>
      </c>
      <c r="K440">
        <v>7</v>
      </c>
      <c r="L440" t="s">
        <v>114</v>
      </c>
      <c r="M440" t="s">
        <v>105</v>
      </c>
      <c r="N440" t="s">
        <v>108</v>
      </c>
      <c r="O440" t="s">
        <v>104</v>
      </c>
      <c r="P440" t="s">
        <v>104</v>
      </c>
      <c r="Q440" t="s">
        <v>104</v>
      </c>
      <c r="R440" t="s">
        <v>104</v>
      </c>
      <c r="S440" t="s">
        <v>104</v>
      </c>
      <c r="T440">
        <v>3</v>
      </c>
      <c r="U440" t="s">
        <v>104</v>
      </c>
      <c r="V440" t="s">
        <v>104</v>
      </c>
      <c r="W440" t="s">
        <v>104</v>
      </c>
      <c r="X440" t="s">
        <v>104</v>
      </c>
      <c r="Y440" t="s">
        <v>104</v>
      </c>
      <c r="Z440" t="s">
        <v>104</v>
      </c>
      <c r="AA440" t="s">
        <v>104</v>
      </c>
      <c r="AB440" t="s">
        <v>104</v>
      </c>
      <c r="AC440" t="s">
        <v>104</v>
      </c>
    </row>
    <row r="441" spans="1:29" x14ac:dyDescent="0.45">
      <c r="A441">
        <f>MATCH(I441,'TABLE-VIEW'!$E$2:$E$92,0)</f>
        <v>90</v>
      </c>
      <c r="B441">
        <v>440</v>
      </c>
      <c r="C441" t="str">
        <f t="shared" si="24"/>
        <v>merge (c440:column {name:'OrderDate',ordinal_position:'3',is_nullable:'NO',data_type:'datetime',char_max_length:'NULL',numeric_precision:'NULL',date_time_precision:'3'})</v>
      </c>
      <c r="D441" t="str">
        <f t="shared" si="25"/>
        <v>match (tv90:table_view {name:'SalesOrderHeader'}),(c440:column {name:'OrderDate'})</v>
      </c>
      <c r="E441" t="str">
        <f t="shared" si="26"/>
        <v>merge (c440)-[:PART_OF]-&gt;(tv90)</v>
      </c>
      <c r="F441" t="str">
        <f t="shared" si="27"/>
        <v>merge (tv90)-[:HAS_A]-&gt;(c440)</v>
      </c>
      <c r="G441" t="s">
        <v>0</v>
      </c>
      <c r="H441" t="s">
        <v>4</v>
      </c>
      <c r="I441" t="s">
        <v>97</v>
      </c>
      <c r="J441" t="s">
        <v>419</v>
      </c>
      <c r="K441">
        <v>3</v>
      </c>
      <c r="L441" t="s">
        <v>114</v>
      </c>
      <c r="M441" t="s">
        <v>105</v>
      </c>
      <c r="N441" t="s">
        <v>108</v>
      </c>
      <c r="O441" t="s">
        <v>104</v>
      </c>
      <c r="P441" t="s">
        <v>104</v>
      </c>
      <c r="Q441" t="s">
        <v>104</v>
      </c>
      <c r="R441" t="s">
        <v>104</v>
      </c>
      <c r="S441" t="s">
        <v>104</v>
      </c>
      <c r="T441">
        <v>3</v>
      </c>
      <c r="U441" t="s">
        <v>104</v>
      </c>
      <c r="V441" t="s">
        <v>104</v>
      </c>
      <c r="W441" t="s">
        <v>104</v>
      </c>
      <c r="X441" t="s">
        <v>104</v>
      </c>
      <c r="Y441" t="s">
        <v>104</v>
      </c>
      <c r="Z441" t="s">
        <v>104</v>
      </c>
      <c r="AA441" t="s">
        <v>104</v>
      </c>
      <c r="AB441" t="s">
        <v>104</v>
      </c>
      <c r="AC441" t="s">
        <v>104</v>
      </c>
    </row>
    <row r="442" spans="1:29" x14ac:dyDescent="0.45">
      <c r="A442">
        <f>MATCH(I442,'TABLE-VIEW'!$E$2:$E$92,0)</f>
        <v>76</v>
      </c>
      <c r="B442">
        <v>441</v>
      </c>
      <c r="C442" t="str">
        <f t="shared" si="24"/>
        <v>merge (c441:column {name:'OrderQty',ordinal_position:'3',is_nullable:'NO',data_type:'int',char_max_length:'NULL',numeric_precision:'10',date_time_precision:'NULL'})</v>
      </c>
      <c r="D442" t="str">
        <f t="shared" si="25"/>
        <v>match (tv76:table_view {name:'WorkOrder'}),(c441:column {name:'OrderQty'})</v>
      </c>
      <c r="E442" t="str">
        <f t="shared" si="26"/>
        <v>merge (c441)-[:PART_OF]-&gt;(tv76)</v>
      </c>
      <c r="F442" t="str">
        <f t="shared" si="27"/>
        <v>merge (tv76)-[:HAS_A]-&gt;(c441)</v>
      </c>
      <c r="G442" t="s">
        <v>0</v>
      </c>
      <c r="H442" t="s">
        <v>7</v>
      </c>
      <c r="I442" t="s">
        <v>83</v>
      </c>
      <c r="J442" t="s">
        <v>394</v>
      </c>
      <c r="K442">
        <v>3</v>
      </c>
      <c r="L442" t="s">
        <v>104</v>
      </c>
      <c r="M442" t="s">
        <v>105</v>
      </c>
      <c r="N442" t="s">
        <v>106</v>
      </c>
      <c r="O442" t="s">
        <v>104</v>
      </c>
      <c r="P442" t="s">
        <v>104</v>
      </c>
      <c r="Q442">
        <v>10</v>
      </c>
      <c r="R442">
        <v>10</v>
      </c>
      <c r="S442">
        <v>0</v>
      </c>
      <c r="T442" t="s">
        <v>104</v>
      </c>
      <c r="U442" t="s">
        <v>104</v>
      </c>
      <c r="V442" t="s">
        <v>104</v>
      </c>
      <c r="W442" t="s">
        <v>104</v>
      </c>
      <c r="X442" t="s">
        <v>104</v>
      </c>
      <c r="Y442" t="s">
        <v>104</v>
      </c>
      <c r="Z442" t="s">
        <v>104</v>
      </c>
      <c r="AA442" t="s">
        <v>104</v>
      </c>
      <c r="AB442" t="s">
        <v>104</v>
      </c>
      <c r="AC442" t="s">
        <v>104</v>
      </c>
    </row>
    <row r="443" spans="1:29" x14ac:dyDescent="0.45">
      <c r="A443">
        <f>MATCH(I443,'TABLE-VIEW'!$E$2:$E$92,0)</f>
        <v>77</v>
      </c>
      <c r="B443">
        <v>442</v>
      </c>
      <c r="C443" t="str">
        <f t="shared" si="24"/>
        <v>merge (c442:column {name:'OrderQty',ordinal_position:'4',is_nullable:'NO',data_type:'smallint',char_max_length:'NULL',numeric_precision:'5',date_time_precision:'NULL'})</v>
      </c>
      <c r="D443" t="str">
        <f t="shared" si="25"/>
        <v>match (tv77:table_view {name:'PurchaseOrderDetail'}),(c442:column {name:'OrderQty'})</v>
      </c>
      <c r="E443" t="str">
        <f t="shared" si="26"/>
        <v>merge (c442)-[:PART_OF]-&gt;(tv77)</v>
      </c>
      <c r="F443" t="str">
        <f t="shared" si="27"/>
        <v>merge (tv77)-[:HAS_A]-&gt;(c442)</v>
      </c>
      <c r="G443" t="s">
        <v>0</v>
      </c>
      <c r="H443" t="s">
        <v>42</v>
      </c>
      <c r="I443" t="s">
        <v>84</v>
      </c>
      <c r="J443" t="s">
        <v>394</v>
      </c>
      <c r="K443">
        <v>4</v>
      </c>
      <c r="L443" t="s">
        <v>104</v>
      </c>
      <c r="M443" t="s">
        <v>105</v>
      </c>
      <c r="N443" t="s">
        <v>135</v>
      </c>
      <c r="O443" t="s">
        <v>104</v>
      </c>
      <c r="P443" t="s">
        <v>104</v>
      </c>
      <c r="Q443">
        <v>5</v>
      </c>
      <c r="R443">
        <v>10</v>
      </c>
      <c r="S443">
        <v>0</v>
      </c>
      <c r="T443" t="s">
        <v>104</v>
      </c>
      <c r="U443" t="s">
        <v>104</v>
      </c>
      <c r="V443" t="s">
        <v>104</v>
      </c>
      <c r="W443" t="s">
        <v>104</v>
      </c>
      <c r="X443" t="s">
        <v>104</v>
      </c>
      <c r="Y443" t="s">
        <v>104</v>
      </c>
      <c r="Z443" t="s">
        <v>104</v>
      </c>
      <c r="AA443" t="s">
        <v>104</v>
      </c>
      <c r="AB443" t="s">
        <v>104</v>
      </c>
      <c r="AC443" t="s">
        <v>104</v>
      </c>
    </row>
    <row r="444" spans="1:29" x14ac:dyDescent="0.45">
      <c r="A444">
        <f>MATCH(I444,'TABLE-VIEW'!$E$2:$E$92,0)</f>
        <v>87</v>
      </c>
      <c r="B444">
        <v>443</v>
      </c>
      <c r="C444" t="str">
        <f t="shared" si="24"/>
        <v>merge (c443:column {name:'OrderQty',ordinal_position:'4',is_nullable:'NO',data_type:'smallint',char_max_length:'NULL',numeric_precision:'5',date_time_precision:'NULL'})</v>
      </c>
      <c r="D444" t="str">
        <f t="shared" si="25"/>
        <v>match (tv87:table_view {name:'SalesOrderDetail'}),(c443:column {name:'OrderQty'})</v>
      </c>
      <c r="E444" t="str">
        <f t="shared" si="26"/>
        <v>merge (c443)-[:PART_OF]-&gt;(tv87)</v>
      </c>
      <c r="F444" t="str">
        <f t="shared" si="27"/>
        <v>merge (tv87)-[:HAS_A]-&gt;(c443)</v>
      </c>
      <c r="G444" t="s">
        <v>0</v>
      </c>
      <c r="H444" t="s">
        <v>4</v>
      </c>
      <c r="I444" t="s">
        <v>94</v>
      </c>
      <c r="J444" t="s">
        <v>394</v>
      </c>
      <c r="K444">
        <v>4</v>
      </c>
      <c r="L444" t="s">
        <v>104</v>
      </c>
      <c r="M444" t="s">
        <v>105</v>
      </c>
      <c r="N444" t="s">
        <v>135</v>
      </c>
      <c r="O444" t="s">
        <v>104</v>
      </c>
      <c r="P444" t="s">
        <v>104</v>
      </c>
      <c r="Q444">
        <v>5</v>
      </c>
      <c r="R444">
        <v>10</v>
      </c>
      <c r="S444">
        <v>0</v>
      </c>
      <c r="T444" t="s">
        <v>104</v>
      </c>
      <c r="U444" t="s">
        <v>104</v>
      </c>
      <c r="V444" t="s">
        <v>104</v>
      </c>
      <c r="W444" t="s">
        <v>104</v>
      </c>
      <c r="X444" t="s">
        <v>104</v>
      </c>
      <c r="Y444" t="s">
        <v>104</v>
      </c>
      <c r="Z444" t="s">
        <v>104</v>
      </c>
      <c r="AA444" t="s">
        <v>104</v>
      </c>
      <c r="AB444" t="s">
        <v>104</v>
      </c>
      <c r="AC444" t="s">
        <v>104</v>
      </c>
    </row>
    <row r="445" spans="1:29" x14ac:dyDescent="0.45">
      <c r="A445">
        <f>MATCH(I445,'TABLE-VIEW'!$E$2:$E$92,0)</f>
        <v>89</v>
      </c>
      <c r="B445">
        <v>444</v>
      </c>
      <c r="C445" t="str">
        <f t="shared" si="24"/>
        <v>merge (c444:column {name:'OrganizationLevel',ordinal_position:'5',is_nullable:'YES',data_type:'smallint',char_max_length:'NULL',numeric_precision:'5',date_time_precision:'NULL'})</v>
      </c>
      <c r="D445" t="str">
        <f t="shared" si="25"/>
        <v>match (tv89:table_view {name:'Employee'}),(c444:column {name:'OrganizationLevel'})</v>
      </c>
      <c r="E445" t="str">
        <f t="shared" si="26"/>
        <v>merge (c444)-[:PART_OF]-&gt;(tv89)</v>
      </c>
      <c r="F445" t="str">
        <f t="shared" si="27"/>
        <v>merge (tv89)-[:HAS_A]-&gt;(c444)</v>
      </c>
      <c r="G445" t="s">
        <v>0</v>
      </c>
      <c r="H445" t="s">
        <v>1</v>
      </c>
      <c r="I445" t="s">
        <v>96</v>
      </c>
      <c r="J445" t="s">
        <v>451</v>
      </c>
      <c r="K445">
        <v>5</v>
      </c>
      <c r="L445" t="s">
        <v>104</v>
      </c>
      <c r="M445" t="s">
        <v>118</v>
      </c>
      <c r="N445" t="s">
        <v>135</v>
      </c>
      <c r="O445" t="s">
        <v>104</v>
      </c>
      <c r="P445" t="s">
        <v>104</v>
      </c>
      <c r="Q445">
        <v>5</v>
      </c>
      <c r="R445">
        <v>10</v>
      </c>
      <c r="S445">
        <v>0</v>
      </c>
      <c r="T445" t="s">
        <v>104</v>
      </c>
      <c r="U445" t="s">
        <v>104</v>
      </c>
      <c r="V445" t="s">
        <v>104</v>
      </c>
      <c r="W445" t="s">
        <v>104</v>
      </c>
      <c r="X445" t="s">
        <v>104</v>
      </c>
      <c r="Y445" t="s">
        <v>104</v>
      </c>
      <c r="Z445" t="s">
        <v>104</v>
      </c>
      <c r="AA445" t="s">
        <v>104</v>
      </c>
      <c r="AB445" t="s">
        <v>104</v>
      </c>
      <c r="AC445" t="s">
        <v>104</v>
      </c>
    </row>
    <row r="446" spans="1:29" x14ac:dyDescent="0.45">
      <c r="A446">
        <f>MATCH(I446,'TABLE-VIEW'!$E$2:$E$92,0)</f>
        <v>89</v>
      </c>
      <c r="B446">
        <v>445</v>
      </c>
      <c r="C446" t="str">
        <f t="shared" si="24"/>
        <v>merge (c445:column {name:'OrganizationNode',ordinal_position:'4',is_nullable:'YES',data_type:'hierarchyid',char_max_length:'892',numeric_precision:'NULL',date_time_precision:'NULL'})</v>
      </c>
      <c r="D446" t="str">
        <f t="shared" si="25"/>
        <v>match (tv89:table_view {name:'Employee'}),(c445:column {name:'OrganizationNode'})</v>
      </c>
      <c r="E446" t="str">
        <f t="shared" si="26"/>
        <v>merge (c445)-[:PART_OF]-&gt;(tv89)</v>
      </c>
      <c r="F446" t="str">
        <f t="shared" si="27"/>
        <v>merge (tv89)-[:HAS_A]-&gt;(c445)</v>
      </c>
      <c r="G446" t="s">
        <v>0</v>
      </c>
      <c r="H446" t="s">
        <v>1</v>
      </c>
      <c r="I446" t="s">
        <v>96</v>
      </c>
      <c r="J446" t="s">
        <v>450</v>
      </c>
      <c r="K446">
        <v>4</v>
      </c>
      <c r="L446" t="s">
        <v>104</v>
      </c>
      <c r="M446" t="s">
        <v>118</v>
      </c>
      <c r="N446" t="s">
        <v>320</v>
      </c>
      <c r="O446">
        <v>892</v>
      </c>
      <c r="P446">
        <v>892</v>
      </c>
      <c r="Q446" t="s">
        <v>104</v>
      </c>
      <c r="R446" t="s">
        <v>104</v>
      </c>
      <c r="S446" t="s">
        <v>104</v>
      </c>
      <c r="T446" t="s">
        <v>104</v>
      </c>
      <c r="U446" t="s">
        <v>104</v>
      </c>
      <c r="V446" t="s">
        <v>104</v>
      </c>
      <c r="W446" t="s">
        <v>104</v>
      </c>
      <c r="X446" t="s">
        <v>104</v>
      </c>
      <c r="Y446" t="s">
        <v>104</v>
      </c>
      <c r="Z446" t="s">
        <v>104</v>
      </c>
      <c r="AA446" t="s">
        <v>104</v>
      </c>
      <c r="AB446" t="s">
        <v>104</v>
      </c>
      <c r="AC446" t="s">
        <v>104</v>
      </c>
    </row>
    <row r="447" spans="1:29" x14ac:dyDescent="0.45">
      <c r="A447">
        <f>MATCH(I447,'TABLE-VIEW'!$E$2:$E$92,0)</f>
        <v>86</v>
      </c>
      <c r="B447">
        <v>446</v>
      </c>
      <c r="C447" t="str">
        <f t="shared" si="24"/>
        <v>merge (c446:column {name:'Owner',ordinal_position:'4',is_nullable:'NO',data_type:'int',char_max_length:'NULL',numeric_precision:'10',date_time_precision:'NULL'})</v>
      </c>
      <c r="D447" t="str">
        <f t="shared" si="25"/>
        <v>match (tv86:table_view {name:'Document'}),(c446:column {name:'Owner'})</v>
      </c>
      <c r="E447" t="str">
        <f t="shared" si="26"/>
        <v>merge (c446)-[:PART_OF]-&gt;(tv86)</v>
      </c>
      <c r="F447" t="str">
        <f t="shared" si="27"/>
        <v>merge (tv86)-[:HAS_A]-&gt;(c446)</v>
      </c>
      <c r="G447" t="s">
        <v>0</v>
      </c>
      <c r="H447" t="s">
        <v>7</v>
      </c>
      <c r="I447" t="s">
        <v>93</v>
      </c>
      <c r="J447" t="s">
        <v>435</v>
      </c>
      <c r="K447">
        <v>4</v>
      </c>
      <c r="L447" t="s">
        <v>104</v>
      </c>
      <c r="M447" t="s">
        <v>105</v>
      </c>
      <c r="N447" t="s">
        <v>106</v>
      </c>
      <c r="O447" t="s">
        <v>104</v>
      </c>
      <c r="P447" t="s">
        <v>104</v>
      </c>
      <c r="Q447">
        <v>10</v>
      </c>
      <c r="R447">
        <v>10</v>
      </c>
      <c r="S447">
        <v>0</v>
      </c>
      <c r="T447" t="s">
        <v>104</v>
      </c>
      <c r="U447" t="s">
        <v>104</v>
      </c>
      <c r="V447" t="s">
        <v>104</v>
      </c>
      <c r="W447" t="s">
        <v>104</v>
      </c>
      <c r="X447" t="s">
        <v>104</v>
      </c>
      <c r="Y447" t="s">
        <v>104</v>
      </c>
      <c r="Z447" t="s">
        <v>104</v>
      </c>
      <c r="AA447" t="s">
        <v>104</v>
      </c>
      <c r="AB447" t="s">
        <v>104</v>
      </c>
      <c r="AC447" t="s">
        <v>104</v>
      </c>
    </row>
    <row r="448" spans="1:29" x14ac:dyDescent="0.45">
      <c r="A448">
        <f>MATCH(I448,'TABLE-VIEW'!$E$2:$E$92,0)</f>
        <v>7</v>
      </c>
      <c r="B448">
        <v>447</v>
      </c>
      <c r="C448" t="str">
        <f t="shared" si="24"/>
        <v>merge (c447:column {name:'PasswordHash',ordinal_position:'2',is_nullable:'NO',data_type:'varchar',char_max_length:'128',numeric_precision:'NULL',date_time_precision:'NULL'})</v>
      </c>
      <c r="D448" t="str">
        <f t="shared" si="25"/>
        <v>match (tv7:table_view {name:'Password'}),(c447:column {name:'PasswordHash'})</v>
      </c>
      <c r="E448" t="str">
        <f t="shared" si="26"/>
        <v>merge (c447)-[:PART_OF]-&gt;(tv7)</v>
      </c>
      <c r="F448" t="str">
        <f t="shared" si="27"/>
        <v>merge (tv7)-[:HAS_A]-&gt;(c447)</v>
      </c>
      <c r="G448" t="s">
        <v>0</v>
      </c>
      <c r="H448" t="s">
        <v>11</v>
      </c>
      <c r="I448" t="s">
        <v>12</v>
      </c>
      <c r="J448" t="s">
        <v>143</v>
      </c>
      <c r="K448">
        <v>2</v>
      </c>
      <c r="L448" t="s">
        <v>104</v>
      </c>
      <c r="M448" t="s">
        <v>105</v>
      </c>
      <c r="N448" t="s">
        <v>144</v>
      </c>
      <c r="O448">
        <v>128</v>
      </c>
      <c r="P448">
        <v>128</v>
      </c>
      <c r="Q448" t="s">
        <v>104</v>
      </c>
      <c r="R448" t="s">
        <v>104</v>
      </c>
      <c r="S448" t="s">
        <v>104</v>
      </c>
      <c r="T448" t="s">
        <v>104</v>
      </c>
      <c r="U448" t="s">
        <v>104</v>
      </c>
      <c r="V448" t="s">
        <v>104</v>
      </c>
      <c r="W448" t="s">
        <v>145</v>
      </c>
      <c r="X448" t="s">
        <v>104</v>
      </c>
      <c r="Y448" t="s">
        <v>104</v>
      </c>
      <c r="Z448" t="s">
        <v>139</v>
      </c>
      <c r="AA448" t="s">
        <v>104</v>
      </c>
      <c r="AB448" t="s">
        <v>104</v>
      </c>
      <c r="AC448" t="s">
        <v>104</v>
      </c>
    </row>
    <row r="449" spans="1:29" x14ac:dyDescent="0.45">
      <c r="A449">
        <f>MATCH(I449,'TABLE-VIEW'!$E$2:$E$92,0)</f>
        <v>7</v>
      </c>
      <c r="B449">
        <v>448</v>
      </c>
      <c r="C449" t="str">
        <f t="shared" si="24"/>
        <v>merge (c448:column {name:'PasswordSalt',ordinal_position:'3',is_nullable:'NO',data_type:'varchar',char_max_length:'10',numeric_precision:'NULL',date_time_precision:'NULL'})</v>
      </c>
      <c r="D449" t="str">
        <f t="shared" si="25"/>
        <v>match (tv7:table_view {name:'Password'}),(c448:column {name:'PasswordSalt'})</v>
      </c>
      <c r="E449" t="str">
        <f t="shared" si="26"/>
        <v>merge (c448)-[:PART_OF]-&gt;(tv7)</v>
      </c>
      <c r="F449" t="str">
        <f t="shared" si="27"/>
        <v>merge (tv7)-[:HAS_A]-&gt;(c448)</v>
      </c>
      <c r="G449" t="s">
        <v>0</v>
      </c>
      <c r="H449" t="s">
        <v>11</v>
      </c>
      <c r="I449" t="s">
        <v>12</v>
      </c>
      <c r="J449" t="s">
        <v>146</v>
      </c>
      <c r="K449">
        <v>3</v>
      </c>
      <c r="L449" t="s">
        <v>104</v>
      </c>
      <c r="M449" t="s">
        <v>105</v>
      </c>
      <c r="N449" t="s">
        <v>144</v>
      </c>
      <c r="O449">
        <v>10</v>
      </c>
      <c r="P449">
        <v>10</v>
      </c>
      <c r="Q449" t="s">
        <v>104</v>
      </c>
      <c r="R449" t="s">
        <v>104</v>
      </c>
      <c r="S449" t="s">
        <v>104</v>
      </c>
      <c r="T449" t="s">
        <v>104</v>
      </c>
      <c r="U449" t="s">
        <v>104</v>
      </c>
      <c r="V449" t="s">
        <v>104</v>
      </c>
      <c r="W449" t="s">
        <v>145</v>
      </c>
      <c r="X449" t="s">
        <v>104</v>
      </c>
      <c r="Y449" t="s">
        <v>104</v>
      </c>
      <c r="Z449" t="s">
        <v>139</v>
      </c>
      <c r="AA449" t="s">
        <v>104</v>
      </c>
      <c r="AB449" t="s">
        <v>104</v>
      </c>
      <c r="AC449" t="s">
        <v>104</v>
      </c>
    </row>
    <row r="450" spans="1:29" x14ac:dyDescent="0.45">
      <c r="A450">
        <f>MATCH(I450,'TABLE-VIEW'!$E$2:$E$92,0)</f>
        <v>1</v>
      </c>
      <c r="B450">
        <v>449</v>
      </c>
      <c r="C450" t="str">
        <f t="shared" si="24"/>
        <v>merge (c449:column {name:'PayFrequency',ordinal_position:'4',is_nullable:'NO',data_type:'tinyint',char_max_length:'NULL',numeric_precision:'3',date_time_precision:'NULL'})</v>
      </c>
      <c r="D450" t="str">
        <f t="shared" si="25"/>
        <v>match (tv1:table_view {name:'EmployeePayHistory'}),(c449:column {name:'PayFrequency'})</v>
      </c>
      <c r="E450" t="str">
        <f t="shared" si="26"/>
        <v>merge (c449)-[:PART_OF]-&gt;(tv1)</v>
      </c>
      <c r="F450" t="str">
        <f t="shared" si="27"/>
        <v>merge (tv1)-[:HAS_A]-&gt;(c449)</v>
      </c>
      <c r="G450" t="s">
        <v>0</v>
      </c>
      <c r="H450" t="s">
        <v>1</v>
      </c>
      <c r="I450" t="s">
        <v>2</v>
      </c>
      <c r="J450" t="s">
        <v>111</v>
      </c>
      <c r="K450">
        <v>4</v>
      </c>
      <c r="L450" t="s">
        <v>104</v>
      </c>
      <c r="M450" t="s">
        <v>105</v>
      </c>
      <c r="N450" t="s">
        <v>112</v>
      </c>
      <c r="O450" t="s">
        <v>104</v>
      </c>
      <c r="P450" t="s">
        <v>104</v>
      </c>
      <c r="Q450">
        <v>3</v>
      </c>
      <c r="R450">
        <v>10</v>
      </c>
      <c r="S450">
        <v>0</v>
      </c>
      <c r="T450" t="s">
        <v>104</v>
      </c>
      <c r="U450" t="s">
        <v>104</v>
      </c>
      <c r="V450" t="s">
        <v>104</v>
      </c>
      <c r="W450" t="s">
        <v>104</v>
      </c>
      <c r="X450" t="s">
        <v>104</v>
      </c>
      <c r="Y450" t="s">
        <v>104</v>
      </c>
      <c r="Z450" t="s">
        <v>104</v>
      </c>
      <c r="AA450" t="s">
        <v>104</v>
      </c>
      <c r="AB450" t="s">
        <v>104</v>
      </c>
      <c r="AC450" t="s">
        <v>104</v>
      </c>
    </row>
    <row r="451" spans="1:29" x14ac:dyDescent="0.45">
      <c r="A451">
        <f>MATCH(I451,'TABLE-VIEW'!$E$2:$E$92,0)</f>
        <v>27</v>
      </c>
      <c r="B451">
        <v>450</v>
      </c>
      <c r="C451" t="str">
        <f t="shared" ref="C451:C514" si="28">"merge (c"&amp;B451&amp;":column {name:'"&amp;J451&amp;"',ordinal_position:'"&amp;K451&amp;"',is_nullable:'"&amp;M451&amp;"',data_type:'"&amp;N451&amp;"',char_max_length:'"&amp;O451&amp;"',numeric_precision:'"&amp;Q451&amp;"',date_time_precision:'"&amp;T451&amp;"'})"</f>
        <v>merge (c450:column {name:'Pedal',ordinal_position:'13',is_nullable:'YES',data_type:'nvarchar',char_max_length:'256',numeric_precision:'NULL',date_time_precision:'NULL'})</v>
      </c>
      <c r="D451" t="str">
        <f t="shared" ref="D451:D514" si="29">"match (tv"&amp;A451&amp;":table_view {name:'"&amp;I451&amp;"'}),(c"&amp;B451&amp;":column {name:'"&amp;J451&amp;"'})"</f>
        <v>match (tv27:table_view {name:'vProductModelCatalogDescription'}),(c450:column {name:'Pedal'})</v>
      </c>
      <c r="E451" t="str">
        <f t="shared" ref="E451:E514" si="30">"merge (c"&amp;B451&amp;")-[:PART_OF]-&gt;(tv"&amp;A451&amp;")"</f>
        <v>merge (c450)-[:PART_OF]-&gt;(tv27)</v>
      </c>
      <c r="F451" t="str">
        <f t="shared" ref="F451:F514" si="31">"merge (tv"&amp;A451&amp;")-[:HAS_A]-&gt;(c"&amp;B451&amp;")"</f>
        <v>merge (tv27)-[:HAS_A]-&gt;(c450)</v>
      </c>
      <c r="G451" t="s">
        <v>0</v>
      </c>
      <c r="H451" t="s">
        <v>7</v>
      </c>
      <c r="I451" t="s">
        <v>32</v>
      </c>
      <c r="J451" t="s">
        <v>275</v>
      </c>
      <c r="K451">
        <v>13</v>
      </c>
      <c r="L451" t="s">
        <v>104</v>
      </c>
      <c r="M451" t="s">
        <v>118</v>
      </c>
      <c r="N451" t="s">
        <v>137</v>
      </c>
      <c r="O451">
        <v>256</v>
      </c>
      <c r="P451">
        <v>512</v>
      </c>
      <c r="Q451" t="s">
        <v>104</v>
      </c>
      <c r="R451" t="s">
        <v>104</v>
      </c>
      <c r="S451" t="s">
        <v>104</v>
      </c>
      <c r="T451" t="s">
        <v>104</v>
      </c>
      <c r="U451" t="s">
        <v>104</v>
      </c>
      <c r="V451" t="s">
        <v>104</v>
      </c>
      <c r="W451" t="s">
        <v>138</v>
      </c>
      <c r="X451" t="s">
        <v>104</v>
      </c>
      <c r="Y451" t="s">
        <v>104</v>
      </c>
      <c r="Z451" t="s">
        <v>139</v>
      </c>
      <c r="AA451" t="s">
        <v>104</v>
      </c>
      <c r="AB451" t="s">
        <v>104</v>
      </c>
      <c r="AC451" t="s">
        <v>104</v>
      </c>
    </row>
    <row r="452" spans="1:29" x14ac:dyDescent="0.45">
      <c r="A452">
        <f>MATCH(I452,'TABLE-VIEW'!$E$2:$E$92,0)</f>
        <v>59</v>
      </c>
      <c r="B452">
        <v>451</v>
      </c>
      <c r="C452" t="str">
        <f t="shared" si="28"/>
        <v>merge (c451:column {name:'PerAssemblyQty',ordinal_position:'8',is_nullable:'NO',data_type:'decimal',char_max_length:'NULL',numeric_precision:'8',date_time_precision:'NULL'})</v>
      </c>
      <c r="D452" t="str">
        <f t="shared" si="29"/>
        <v>match (tv59:table_view {name:'BillOfMaterials'}),(c451:column {name:'PerAssemblyQty'})</v>
      </c>
      <c r="E452" t="str">
        <f t="shared" si="30"/>
        <v>merge (c451)-[:PART_OF]-&gt;(tv59)</v>
      </c>
      <c r="F452" t="str">
        <f t="shared" si="31"/>
        <v>merge (tv59)-[:HAS_A]-&gt;(c451)</v>
      </c>
      <c r="G452" t="s">
        <v>0</v>
      </c>
      <c r="H452" t="s">
        <v>7</v>
      </c>
      <c r="I452" t="s">
        <v>66</v>
      </c>
      <c r="J452" t="s">
        <v>359</v>
      </c>
      <c r="K452">
        <v>8</v>
      </c>
      <c r="L452" t="s">
        <v>360</v>
      </c>
      <c r="M452" t="s">
        <v>105</v>
      </c>
      <c r="N452" t="s">
        <v>142</v>
      </c>
      <c r="O452" t="s">
        <v>104</v>
      </c>
      <c r="P452" t="s">
        <v>104</v>
      </c>
      <c r="Q452">
        <v>8</v>
      </c>
      <c r="R452">
        <v>10</v>
      </c>
      <c r="S452">
        <v>2</v>
      </c>
      <c r="T452" t="s">
        <v>104</v>
      </c>
      <c r="U452" t="s">
        <v>104</v>
      </c>
      <c r="V452" t="s">
        <v>104</v>
      </c>
      <c r="W452" t="s">
        <v>104</v>
      </c>
      <c r="X452" t="s">
        <v>104</v>
      </c>
      <c r="Y452" t="s">
        <v>104</v>
      </c>
      <c r="Z452" t="s">
        <v>104</v>
      </c>
      <c r="AA452" t="s">
        <v>104</v>
      </c>
      <c r="AB452" t="s">
        <v>104</v>
      </c>
      <c r="AC452" t="s">
        <v>104</v>
      </c>
    </row>
    <row r="453" spans="1:29" x14ac:dyDescent="0.45">
      <c r="A453">
        <f>MATCH(I453,'TABLE-VIEW'!$E$2:$E$92,0)</f>
        <v>70</v>
      </c>
      <c r="B453">
        <v>452</v>
      </c>
      <c r="C453" t="str">
        <f t="shared" si="28"/>
        <v>merge (c452:column {name:'PersonID',ordinal_position:'2',is_nullable:'NO',data_type:'int',char_max_length:'NULL',numeric_precision:'10',date_time_precision:'NULL'})</v>
      </c>
      <c r="D453" t="str">
        <f t="shared" si="29"/>
        <v>match (tv70:table_view {name:'BusinessEntityContact'}),(c452:column {name:'PersonID'})</v>
      </c>
      <c r="E453" t="str">
        <f t="shared" si="30"/>
        <v>merge (c452)-[:PART_OF]-&gt;(tv70)</v>
      </c>
      <c r="F453" t="str">
        <f t="shared" si="31"/>
        <v>merge (tv70)-[:HAS_A]-&gt;(c452)</v>
      </c>
      <c r="G453" t="s">
        <v>0</v>
      </c>
      <c r="H453" t="s">
        <v>11</v>
      </c>
      <c r="I453" t="s">
        <v>77</v>
      </c>
      <c r="J453" t="s">
        <v>385</v>
      </c>
      <c r="K453">
        <v>2</v>
      </c>
      <c r="L453" t="s">
        <v>104</v>
      </c>
      <c r="M453" t="s">
        <v>105</v>
      </c>
      <c r="N453" t="s">
        <v>106</v>
      </c>
      <c r="O453" t="s">
        <v>104</v>
      </c>
      <c r="P453" t="s">
        <v>104</v>
      </c>
      <c r="Q453">
        <v>10</v>
      </c>
      <c r="R453">
        <v>10</v>
      </c>
      <c r="S453">
        <v>0</v>
      </c>
      <c r="T453" t="s">
        <v>104</v>
      </c>
      <c r="U453" t="s">
        <v>104</v>
      </c>
      <c r="V453" t="s">
        <v>104</v>
      </c>
      <c r="W453" t="s">
        <v>104</v>
      </c>
      <c r="X453" t="s">
        <v>104</v>
      </c>
      <c r="Y453" t="s">
        <v>104</v>
      </c>
      <c r="Z453" t="s">
        <v>104</v>
      </c>
      <c r="AA453" t="s">
        <v>104</v>
      </c>
      <c r="AB453" t="s">
        <v>104</v>
      </c>
      <c r="AC453" t="s">
        <v>104</v>
      </c>
    </row>
    <row r="454" spans="1:29" x14ac:dyDescent="0.45">
      <c r="A454">
        <f>MATCH(I454,'TABLE-VIEW'!$E$2:$E$92,0)</f>
        <v>84</v>
      </c>
      <c r="B454">
        <v>453</v>
      </c>
      <c r="C454" t="str">
        <f t="shared" si="28"/>
        <v>merge (c453:column {name:'PersonID',ordinal_position:'2',is_nullable:'YES',data_type:'int',char_max_length:'NULL',numeric_precision:'10',date_time_precision:'NULL'})</v>
      </c>
      <c r="D454" t="str">
        <f t="shared" si="29"/>
        <v>match (tv84:table_view {name:'Customer'}),(c453:column {name:'PersonID'})</v>
      </c>
      <c r="E454" t="str">
        <f t="shared" si="30"/>
        <v>merge (c453)-[:PART_OF]-&gt;(tv84)</v>
      </c>
      <c r="F454" t="str">
        <f t="shared" si="31"/>
        <v>merge (tv84)-[:HAS_A]-&gt;(c453)</v>
      </c>
      <c r="G454" t="s">
        <v>0</v>
      </c>
      <c r="H454" t="s">
        <v>4</v>
      </c>
      <c r="I454" t="s">
        <v>91</v>
      </c>
      <c r="J454" t="s">
        <v>385</v>
      </c>
      <c r="K454">
        <v>2</v>
      </c>
      <c r="L454" t="s">
        <v>104</v>
      </c>
      <c r="M454" t="s">
        <v>118</v>
      </c>
      <c r="N454" t="s">
        <v>106</v>
      </c>
      <c r="O454" t="s">
        <v>104</v>
      </c>
      <c r="P454" t="s">
        <v>104</v>
      </c>
      <c r="Q454">
        <v>10</v>
      </c>
      <c r="R454">
        <v>10</v>
      </c>
      <c r="S454">
        <v>0</v>
      </c>
      <c r="T454" t="s">
        <v>104</v>
      </c>
      <c r="U454" t="s">
        <v>104</v>
      </c>
      <c r="V454" t="s">
        <v>104</v>
      </c>
      <c r="W454" t="s">
        <v>104</v>
      </c>
      <c r="X454" t="s">
        <v>104</v>
      </c>
      <c r="Y454" t="s">
        <v>104</v>
      </c>
      <c r="Z454" t="s">
        <v>104</v>
      </c>
      <c r="AA454" t="s">
        <v>104</v>
      </c>
      <c r="AB454" t="s">
        <v>104</v>
      </c>
      <c r="AC454" t="s">
        <v>104</v>
      </c>
    </row>
    <row r="455" spans="1:29" x14ac:dyDescent="0.45">
      <c r="A455">
        <f>MATCH(I455,'TABLE-VIEW'!$E$2:$E$92,0)</f>
        <v>9</v>
      </c>
      <c r="B455">
        <v>454</v>
      </c>
      <c r="C455" t="str">
        <f t="shared" si="28"/>
        <v>merge (c454:column {name:'PersonType',ordinal_position:'2',is_nullable:'NO',data_type:'nchar',char_max_length:'2',numeric_precision:'NULL',date_time_precision:'NULL'})</v>
      </c>
      <c r="D455" t="str">
        <f t="shared" si="29"/>
        <v>match (tv9:table_view {name:'Person'}),(c454:column {name:'PersonType'})</v>
      </c>
      <c r="E455" t="str">
        <f t="shared" si="30"/>
        <v>merge (c454)-[:PART_OF]-&gt;(tv9)</v>
      </c>
      <c r="F455" t="str">
        <f t="shared" si="31"/>
        <v>merge (tv9)-[:HAS_A]-&gt;(c454)</v>
      </c>
      <c r="G455" t="s">
        <v>0</v>
      </c>
      <c r="H455" t="s">
        <v>11</v>
      </c>
      <c r="I455" t="s">
        <v>11</v>
      </c>
      <c r="J455" t="s">
        <v>148</v>
      </c>
      <c r="K455">
        <v>2</v>
      </c>
      <c r="L455" t="s">
        <v>104</v>
      </c>
      <c r="M455" t="s">
        <v>105</v>
      </c>
      <c r="N455" t="s">
        <v>149</v>
      </c>
      <c r="O455">
        <v>2</v>
      </c>
      <c r="P455">
        <v>4</v>
      </c>
      <c r="Q455" t="s">
        <v>104</v>
      </c>
      <c r="R455" t="s">
        <v>104</v>
      </c>
      <c r="S455" t="s">
        <v>104</v>
      </c>
      <c r="T455" t="s">
        <v>104</v>
      </c>
      <c r="U455" t="s">
        <v>104</v>
      </c>
      <c r="V455" t="s">
        <v>104</v>
      </c>
      <c r="W455" t="s">
        <v>138</v>
      </c>
      <c r="X455" t="s">
        <v>104</v>
      </c>
      <c r="Y455" t="s">
        <v>104</v>
      </c>
      <c r="Z455" t="s">
        <v>139</v>
      </c>
      <c r="AA455" t="s">
        <v>104</v>
      </c>
      <c r="AB455" t="s">
        <v>104</v>
      </c>
      <c r="AC455" t="s">
        <v>104</v>
      </c>
    </row>
    <row r="456" spans="1:29" x14ac:dyDescent="0.45">
      <c r="A456">
        <f>MATCH(I456,'TABLE-VIEW'!$E$2:$E$92,0)</f>
        <v>14</v>
      </c>
      <c r="B456">
        <v>455</v>
      </c>
      <c r="C456" t="str">
        <f t="shared" si="28"/>
        <v>merge (c455:column {name:'PhoneNumber',ordinal_position:'2',is_nullable:'NO',data_type:'nvarchar',char_max_length:'25',numeric_precision:'NULL',date_time_precision:'NULL'})</v>
      </c>
      <c r="D456" t="str">
        <f t="shared" si="29"/>
        <v>match (tv14:table_view {name:'PersonPhone'}),(c455:column {name:'PhoneNumber'})</v>
      </c>
      <c r="E456" t="str">
        <f t="shared" si="30"/>
        <v>merge (c455)-[:PART_OF]-&gt;(tv14)</v>
      </c>
      <c r="F456" t="str">
        <f t="shared" si="31"/>
        <v>merge (tv14)-[:HAS_A]-&gt;(c455)</v>
      </c>
      <c r="G456" t="s">
        <v>0</v>
      </c>
      <c r="H456" t="s">
        <v>11</v>
      </c>
      <c r="I456" t="s">
        <v>19</v>
      </c>
      <c r="J456" t="s">
        <v>176</v>
      </c>
      <c r="K456">
        <v>2</v>
      </c>
      <c r="L456" t="s">
        <v>104</v>
      </c>
      <c r="M456" t="s">
        <v>105</v>
      </c>
      <c r="N456" t="s">
        <v>137</v>
      </c>
      <c r="O456">
        <v>25</v>
      </c>
      <c r="P456">
        <v>50</v>
      </c>
      <c r="Q456" t="s">
        <v>104</v>
      </c>
      <c r="R456" t="s">
        <v>104</v>
      </c>
      <c r="S456" t="s">
        <v>104</v>
      </c>
      <c r="T456" t="s">
        <v>104</v>
      </c>
      <c r="U456" t="s">
        <v>104</v>
      </c>
      <c r="V456" t="s">
        <v>104</v>
      </c>
      <c r="W456" t="s">
        <v>138</v>
      </c>
      <c r="X456" t="s">
        <v>104</v>
      </c>
      <c r="Y456" t="s">
        <v>104</v>
      </c>
      <c r="Z456" t="s">
        <v>139</v>
      </c>
      <c r="AA456" t="s">
        <v>0</v>
      </c>
      <c r="AB456" t="s">
        <v>52</v>
      </c>
      <c r="AC456" t="s">
        <v>177</v>
      </c>
    </row>
    <row r="457" spans="1:29" x14ac:dyDescent="0.45">
      <c r="A457">
        <f>MATCH(I457,'TABLE-VIEW'!$E$2:$E$92,0)</f>
        <v>15</v>
      </c>
      <c r="B457">
        <v>456</v>
      </c>
      <c r="C457" t="str">
        <f t="shared" si="28"/>
        <v>merge (c456:column {name:'PhoneNumber',ordinal_position:'8',is_nullable:'YES',data_type:'nvarchar',char_max_length:'25',numeric_precision:'NULL',date_time_precision:'NULL'})</v>
      </c>
      <c r="D457" t="str">
        <f t="shared" si="29"/>
        <v>match (tv15:table_view {name:'vEmployee'}),(c456:column {name:'PhoneNumber'})</v>
      </c>
      <c r="E457" t="str">
        <f t="shared" si="30"/>
        <v>merge (c456)-[:PART_OF]-&gt;(tv15)</v>
      </c>
      <c r="F457" t="str">
        <f t="shared" si="31"/>
        <v>merge (tv15)-[:HAS_A]-&gt;(c456)</v>
      </c>
      <c r="G457" t="s">
        <v>0</v>
      </c>
      <c r="H457" t="s">
        <v>1</v>
      </c>
      <c r="I457" t="s">
        <v>20</v>
      </c>
      <c r="J457" t="s">
        <v>176</v>
      </c>
      <c r="K457">
        <v>8</v>
      </c>
      <c r="L457" t="s">
        <v>104</v>
      </c>
      <c r="M457" t="s">
        <v>118</v>
      </c>
      <c r="N457" t="s">
        <v>137</v>
      </c>
      <c r="O457">
        <v>25</v>
      </c>
      <c r="P457">
        <v>50</v>
      </c>
      <c r="Q457" t="s">
        <v>104</v>
      </c>
      <c r="R457" t="s">
        <v>104</v>
      </c>
      <c r="S457" t="s">
        <v>104</v>
      </c>
      <c r="T457" t="s">
        <v>104</v>
      </c>
      <c r="U457" t="s">
        <v>104</v>
      </c>
      <c r="V457" t="s">
        <v>104</v>
      </c>
      <c r="W457" t="s">
        <v>138</v>
      </c>
      <c r="X457" t="s">
        <v>104</v>
      </c>
      <c r="Y457" t="s">
        <v>104</v>
      </c>
      <c r="Z457" t="s">
        <v>139</v>
      </c>
      <c r="AA457" t="s">
        <v>0</v>
      </c>
      <c r="AB457" t="s">
        <v>52</v>
      </c>
      <c r="AC457" t="s">
        <v>177</v>
      </c>
    </row>
    <row r="458" spans="1:29" x14ac:dyDescent="0.45">
      <c r="A458">
        <f>MATCH(I458,'TABLE-VIEW'!$E$2:$E$92,0)</f>
        <v>20</v>
      </c>
      <c r="B458">
        <v>457</v>
      </c>
      <c r="C458" t="str">
        <f t="shared" si="28"/>
        <v>merge (c457:column {name:'PhoneNumber',ordinal_position:'7',is_nullable:'YES',data_type:'nvarchar',char_max_length:'25',numeric_precision:'NULL',date_time_precision:'NULL'})</v>
      </c>
      <c r="D458" t="str">
        <f t="shared" si="29"/>
        <v>match (tv20:table_view {name:'vIndividualCustomer'}),(c457:column {name:'PhoneNumber'})</v>
      </c>
      <c r="E458" t="str">
        <f t="shared" si="30"/>
        <v>merge (c457)-[:PART_OF]-&gt;(tv20)</v>
      </c>
      <c r="F458" t="str">
        <f t="shared" si="31"/>
        <v>merge (tv20)-[:HAS_A]-&gt;(c457)</v>
      </c>
      <c r="G458" t="s">
        <v>0</v>
      </c>
      <c r="H458" t="s">
        <v>4</v>
      </c>
      <c r="I458" t="s">
        <v>25</v>
      </c>
      <c r="J458" t="s">
        <v>176</v>
      </c>
      <c r="K458">
        <v>7</v>
      </c>
      <c r="L458" t="s">
        <v>104</v>
      </c>
      <c r="M458" t="s">
        <v>118</v>
      </c>
      <c r="N458" t="s">
        <v>137</v>
      </c>
      <c r="O458">
        <v>25</v>
      </c>
      <c r="P458">
        <v>50</v>
      </c>
      <c r="Q458" t="s">
        <v>104</v>
      </c>
      <c r="R458" t="s">
        <v>104</v>
      </c>
      <c r="S458" t="s">
        <v>104</v>
      </c>
      <c r="T458" t="s">
        <v>104</v>
      </c>
      <c r="U458" t="s">
        <v>104</v>
      </c>
      <c r="V458" t="s">
        <v>104</v>
      </c>
      <c r="W458" t="s">
        <v>138</v>
      </c>
      <c r="X458" t="s">
        <v>104</v>
      </c>
      <c r="Y458" t="s">
        <v>104</v>
      </c>
      <c r="Z458" t="s">
        <v>139</v>
      </c>
      <c r="AA458" t="s">
        <v>0</v>
      </c>
      <c r="AB458" t="s">
        <v>52</v>
      </c>
      <c r="AC458" t="s">
        <v>177</v>
      </c>
    </row>
    <row r="459" spans="1:29" x14ac:dyDescent="0.45">
      <c r="A459">
        <f>MATCH(I459,'TABLE-VIEW'!$E$2:$E$92,0)</f>
        <v>29</v>
      </c>
      <c r="B459">
        <v>458</v>
      </c>
      <c r="C459" t="str">
        <f t="shared" si="28"/>
        <v>merge (c458:column {name:'PhoneNumber',ordinal_position:'8',is_nullable:'YES',data_type:'nvarchar',char_max_length:'25',numeric_precision:'NULL',date_time_precision:'NULL'})</v>
      </c>
      <c r="D459" t="str">
        <f t="shared" si="29"/>
        <v>match (tv29:table_view {name:'vSalesPerson'}),(c458:column {name:'PhoneNumber'})</v>
      </c>
      <c r="E459" t="str">
        <f t="shared" si="30"/>
        <v>merge (c458)-[:PART_OF]-&gt;(tv29)</v>
      </c>
      <c r="F459" t="str">
        <f t="shared" si="31"/>
        <v>merge (tv29)-[:HAS_A]-&gt;(c458)</v>
      </c>
      <c r="G459" t="s">
        <v>0</v>
      </c>
      <c r="H459" t="s">
        <v>4</v>
      </c>
      <c r="I459" t="s">
        <v>34</v>
      </c>
      <c r="J459" t="s">
        <v>176</v>
      </c>
      <c r="K459">
        <v>8</v>
      </c>
      <c r="L459" t="s">
        <v>104</v>
      </c>
      <c r="M459" t="s">
        <v>118</v>
      </c>
      <c r="N459" t="s">
        <v>137</v>
      </c>
      <c r="O459">
        <v>25</v>
      </c>
      <c r="P459">
        <v>50</v>
      </c>
      <c r="Q459" t="s">
        <v>104</v>
      </c>
      <c r="R459" t="s">
        <v>104</v>
      </c>
      <c r="S459" t="s">
        <v>104</v>
      </c>
      <c r="T459" t="s">
        <v>104</v>
      </c>
      <c r="U459" t="s">
        <v>104</v>
      </c>
      <c r="V459" t="s">
        <v>104</v>
      </c>
      <c r="W459" t="s">
        <v>138</v>
      </c>
      <c r="X459" t="s">
        <v>104</v>
      </c>
      <c r="Y459" t="s">
        <v>104</v>
      </c>
      <c r="Z459" t="s">
        <v>139</v>
      </c>
      <c r="AA459" t="s">
        <v>0</v>
      </c>
      <c r="AB459" t="s">
        <v>52</v>
      </c>
      <c r="AC459" t="s">
        <v>177</v>
      </c>
    </row>
    <row r="460" spans="1:29" x14ac:dyDescent="0.45">
      <c r="A460">
        <f>MATCH(I460,'TABLE-VIEW'!$E$2:$E$92,0)</f>
        <v>34</v>
      </c>
      <c r="B460">
        <v>459</v>
      </c>
      <c r="C460" t="str">
        <f t="shared" si="28"/>
        <v>merge (c459:column {name:'PhoneNumber',ordinal_position:'9',is_nullable:'YES',data_type:'nvarchar',char_max_length:'25',numeric_precision:'NULL',date_time_precision:'NULL'})</v>
      </c>
      <c r="D460" t="str">
        <f t="shared" si="29"/>
        <v>match (tv34:table_view {name:'vStoreWithContacts'}),(c459:column {name:'PhoneNumber'})</v>
      </c>
      <c r="E460" t="str">
        <f t="shared" si="30"/>
        <v>merge (c459)-[:PART_OF]-&gt;(tv34)</v>
      </c>
      <c r="F460" t="str">
        <f t="shared" si="31"/>
        <v>merge (tv34)-[:HAS_A]-&gt;(c459)</v>
      </c>
      <c r="G460" t="s">
        <v>0</v>
      </c>
      <c r="H460" t="s">
        <v>4</v>
      </c>
      <c r="I460" t="s">
        <v>39</v>
      </c>
      <c r="J460" t="s">
        <v>176</v>
      </c>
      <c r="K460">
        <v>9</v>
      </c>
      <c r="L460" t="s">
        <v>104</v>
      </c>
      <c r="M460" t="s">
        <v>118</v>
      </c>
      <c r="N460" t="s">
        <v>137</v>
      </c>
      <c r="O460">
        <v>25</v>
      </c>
      <c r="P460">
        <v>50</v>
      </c>
      <c r="Q460" t="s">
        <v>104</v>
      </c>
      <c r="R460" t="s">
        <v>104</v>
      </c>
      <c r="S460" t="s">
        <v>104</v>
      </c>
      <c r="T460" t="s">
        <v>104</v>
      </c>
      <c r="U460" t="s">
        <v>104</v>
      </c>
      <c r="V460" t="s">
        <v>104</v>
      </c>
      <c r="W460" t="s">
        <v>138</v>
      </c>
      <c r="X460" t="s">
        <v>104</v>
      </c>
      <c r="Y460" t="s">
        <v>104</v>
      </c>
      <c r="Z460" t="s">
        <v>139</v>
      </c>
      <c r="AA460" t="s">
        <v>0</v>
      </c>
      <c r="AB460" t="s">
        <v>52</v>
      </c>
      <c r="AC460" t="s">
        <v>177</v>
      </c>
    </row>
    <row r="461" spans="1:29" x14ac:dyDescent="0.45">
      <c r="A461">
        <f>MATCH(I461,'TABLE-VIEW'!$E$2:$E$92,0)</f>
        <v>37</v>
      </c>
      <c r="B461">
        <v>460</v>
      </c>
      <c r="C461" t="str">
        <f t="shared" si="28"/>
        <v>merge (c460:column {name:'PhoneNumber',ordinal_position:'9',is_nullable:'YES',data_type:'nvarchar',char_max_length:'25',numeric_precision:'NULL',date_time_precision:'NULL'})</v>
      </c>
      <c r="D461" t="str">
        <f t="shared" si="29"/>
        <v>match (tv37:table_view {name:'vVendorWithContacts'}),(c460:column {name:'PhoneNumber'})</v>
      </c>
      <c r="E461" t="str">
        <f t="shared" si="30"/>
        <v>merge (c460)-[:PART_OF]-&gt;(tv37)</v>
      </c>
      <c r="F461" t="str">
        <f t="shared" si="31"/>
        <v>merge (tv37)-[:HAS_A]-&gt;(c460)</v>
      </c>
      <c r="G461" t="s">
        <v>0</v>
      </c>
      <c r="H461" t="s">
        <v>42</v>
      </c>
      <c r="I461" t="s">
        <v>43</v>
      </c>
      <c r="J461" t="s">
        <v>176</v>
      </c>
      <c r="K461">
        <v>9</v>
      </c>
      <c r="L461" t="s">
        <v>104</v>
      </c>
      <c r="M461" t="s">
        <v>118</v>
      </c>
      <c r="N461" t="s">
        <v>137</v>
      </c>
      <c r="O461">
        <v>25</v>
      </c>
      <c r="P461">
        <v>50</v>
      </c>
      <c r="Q461" t="s">
        <v>104</v>
      </c>
      <c r="R461" t="s">
        <v>104</v>
      </c>
      <c r="S461" t="s">
        <v>104</v>
      </c>
      <c r="T461" t="s">
        <v>104</v>
      </c>
      <c r="U461" t="s">
        <v>104</v>
      </c>
      <c r="V461" t="s">
        <v>104</v>
      </c>
      <c r="W461" t="s">
        <v>138</v>
      </c>
      <c r="X461" t="s">
        <v>104</v>
      </c>
      <c r="Y461" t="s">
        <v>104</v>
      </c>
      <c r="Z461" t="s">
        <v>139</v>
      </c>
      <c r="AA461" t="s">
        <v>0</v>
      </c>
      <c r="AB461" t="s">
        <v>52</v>
      </c>
      <c r="AC461" t="s">
        <v>177</v>
      </c>
    </row>
    <row r="462" spans="1:29" x14ac:dyDescent="0.45">
      <c r="A462">
        <f>MATCH(I462,'TABLE-VIEW'!$E$2:$E$92,0)</f>
        <v>15</v>
      </c>
      <c r="B462">
        <v>461</v>
      </c>
      <c r="C462" t="str">
        <f t="shared" si="28"/>
        <v>merge (c461:column {name:'PhoneNumberType',ordinal_position:'9',is_nullable:'YES',data_type:'nvarchar',char_max_length:'50',numeric_precision:'NULL',date_time_precision:'NULL'})</v>
      </c>
      <c r="D462" t="str">
        <f t="shared" si="29"/>
        <v>match (tv15:table_view {name:'vEmployee'}),(c461:column {name:'PhoneNumberType'})</v>
      </c>
      <c r="E462" t="str">
        <f t="shared" si="30"/>
        <v>merge (c461)-[:PART_OF]-&gt;(tv15)</v>
      </c>
      <c r="F462" t="str">
        <f t="shared" si="31"/>
        <v>merge (tv15)-[:HAS_A]-&gt;(c461)</v>
      </c>
      <c r="G462" t="s">
        <v>0</v>
      </c>
      <c r="H462" t="s">
        <v>1</v>
      </c>
      <c r="I462" t="s">
        <v>20</v>
      </c>
      <c r="J462" t="s">
        <v>23</v>
      </c>
      <c r="K462">
        <v>9</v>
      </c>
      <c r="L462" t="s">
        <v>104</v>
      </c>
      <c r="M462" t="s">
        <v>118</v>
      </c>
      <c r="N462" t="s">
        <v>137</v>
      </c>
      <c r="O462">
        <v>50</v>
      </c>
      <c r="P462">
        <v>100</v>
      </c>
      <c r="Q462" t="s">
        <v>104</v>
      </c>
      <c r="R462" t="s">
        <v>104</v>
      </c>
      <c r="S462" t="s">
        <v>104</v>
      </c>
      <c r="T462" t="s">
        <v>104</v>
      </c>
      <c r="U462" t="s">
        <v>104</v>
      </c>
      <c r="V462" t="s">
        <v>104</v>
      </c>
      <c r="W462" t="s">
        <v>138</v>
      </c>
      <c r="X462" t="s">
        <v>104</v>
      </c>
      <c r="Y462" t="s">
        <v>104</v>
      </c>
      <c r="Z462" t="s">
        <v>139</v>
      </c>
      <c r="AA462" t="s">
        <v>0</v>
      </c>
      <c r="AB462" t="s">
        <v>52</v>
      </c>
      <c r="AC462" t="s">
        <v>136</v>
      </c>
    </row>
    <row r="463" spans="1:29" x14ac:dyDescent="0.45">
      <c r="A463">
        <f>MATCH(I463,'TABLE-VIEW'!$E$2:$E$92,0)</f>
        <v>20</v>
      </c>
      <c r="B463">
        <v>462</v>
      </c>
      <c r="C463" t="str">
        <f t="shared" si="28"/>
        <v>merge (c462:column {name:'PhoneNumberType',ordinal_position:'8',is_nullable:'YES',data_type:'nvarchar',char_max_length:'50',numeric_precision:'NULL',date_time_precision:'NULL'})</v>
      </c>
      <c r="D463" t="str">
        <f t="shared" si="29"/>
        <v>match (tv20:table_view {name:'vIndividualCustomer'}),(c462:column {name:'PhoneNumberType'})</v>
      </c>
      <c r="E463" t="str">
        <f t="shared" si="30"/>
        <v>merge (c462)-[:PART_OF]-&gt;(tv20)</v>
      </c>
      <c r="F463" t="str">
        <f t="shared" si="31"/>
        <v>merge (tv20)-[:HAS_A]-&gt;(c462)</v>
      </c>
      <c r="G463" t="s">
        <v>0</v>
      </c>
      <c r="H463" t="s">
        <v>4</v>
      </c>
      <c r="I463" t="s">
        <v>25</v>
      </c>
      <c r="J463" t="s">
        <v>23</v>
      </c>
      <c r="K463">
        <v>8</v>
      </c>
      <c r="L463" t="s">
        <v>104</v>
      </c>
      <c r="M463" t="s">
        <v>118</v>
      </c>
      <c r="N463" t="s">
        <v>137</v>
      </c>
      <c r="O463">
        <v>50</v>
      </c>
      <c r="P463">
        <v>100</v>
      </c>
      <c r="Q463" t="s">
        <v>104</v>
      </c>
      <c r="R463" t="s">
        <v>104</v>
      </c>
      <c r="S463" t="s">
        <v>104</v>
      </c>
      <c r="T463" t="s">
        <v>104</v>
      </c>
      <c r="U463" t="s">
        <v>104</v>
      </c>
      <c r="V463" t="s">
        <v>104</v>
      </c>
      <c r="W463" t="s">
        <v>138</v>
      </c>
      <c r="X463" t="s">
        <v>104</v>
      </c>
      <c r="Y463" t="s">
        <v>104</v>
      </c>
      <c r="Z463" t="s">
        <v>139</v>
      </c>
      <c r="AA463" t="s">
        <v>0</v>
      </c>
      <c r="AB463" t="s">
        <v>52</v>
      </c>
      <c r="AC463" t="s">
        <v>136</v>
      </c>
    </row>
    <row r="464" spans="1:29" x14ac:dyDescent="0.45">
      <c r="A464">
        <f>MATCH(I464,'TABLE-VIEW'!$E$2:$E$92,0)</f>
        <v>29</v>
      </c>
      <c r="B464">
        <v>463</v>
      </c>
      <c r="C464" t="str">
        <f t="shared" si="28"/>
        <v>merge (c463:column {name:'PhoneNumberType',ordinal_position:'9',is_nullable:'YES',data_type:'nvarchar',char_max_length:'50',numeric_precision:'NULL',date_time_precision:'NULL'})</v>
      </c>
      <c r="D464" t="str">
        <f t="shared" si="29"/>
        <v>match (tv29:table_view {name:'vSalesPerson'}),(c463:column {name:'PhoneNumberType'})</v>
      </c>
      <c r="E464" t="str">
        <f t="shared" si="30"/>
        <v>merge (c463)-[:PART_OF]-&gt;(tv29)</v>
      </c>
      <c r="F464" t="str">
        <f t="shared" si="31"/>
        <v>merge (tv29)-[:HAS_A]-&gt;(c463)</v>
      </c>
      <c r="G464" t="s">
        <v>0</v>
      </c>
      <c r="H464" t="s">
        <v>4</v>
      </c>
      <c r="I464" t="s">
        <v>34</v>
      </c>
      <c r="J464" t="s">
        <v>23</v>
      </c>
      <c r="K464">
        <v>9</v>
      </c>
      <c r="L464" t="s">
        <v>104</v>
      </c>
      <c r="M464" t="s">
        <v>118</v>
      </c>
      <c r="N464" t="s">
        <v>137</v>
      </c>
      <c r="O464">
        <v>50</v>
      </c>
      <c r="P464">
        <v>100</v>
      </c>
      <c r="Q464" t="s">
        <v>104</v>
      </c>
      <c r="R464" t="s">
        <v>104</v>
      </c>
      <c r="S464" t="s">
        <v>104</v>
      </c>
      <c r="T464" t="s">
        <v>104</v>
      </c>
      <c r="U464" t="s">
        <v>104</v>
      </c>
      <c r="V464" t="s">
        <v>104</v>
      </c>
      <c r="W464" t="s">
        <v>138</v>
      </c>
      <c r="X464" t="s">
        <v>104</v>
      </c>
      <c r="Y464" t="s">
        <v>104</v>
      </c>
      <c r="Z464" t="s">
        <v>139</v>
      </c>
      <c r="AA464" t="s">
        <v>0</v>
      </c>
      <c r="AB464" t="s">
        <v>52</v>
      </c>
      <c r="AC464" t="s">
        <v>136</v>
      </c>
    </row>
    <row r="465" spans="1:29" x14ac:dyDescent="0.45">
      <c r="A465">
        <f>MATCH(I465,'TABLE-VIEW'!$E$2:$E$92,0)</f>
        <v>34</v>
      </c>
      <c r="B465">
        <v>464</v>
      </c>
      <c r="C465" t="str">
        <f t="shared" si="28"/>
        <v>merge (c464:column {name:'PhoneNumberType',ordinal_position:'10',is_nullable:'YES',data_type:'nvarchar',char_max_length:'50',numeric_precision:'NULL',date_time_precision:'NULL'})</v>
      </c>
      <c r="D465" t="str">
        <f t="shared" si="29"/>
        <v>match (tv34:table_view {name:'vStoreWithContacts'}),(c464:column {name:'PhoneNumberType'})</v>
      </c>
      <c r="E465" t="str">
        <f t="shared" si="30"/>
        <v>merge (c464)-[:PART_OF]-&gt;(tv34)</v>
      </c>
      <c r="F465" t="str">
        <f t="shared" si="31"/>
        <v>merge (tv34)-[:HAS_A]-&gt;(c464)</v>
      </c>
      <c r="G465" t="s">
        <v>0</v>
      </c>
      <c r="H465" t="s">
        <v>4</v>
      </c>
      <c r="I465" t="s">
        <v>39</v>
      </c>
      <c r="J465" t="s">
        <v>23</v>
      </c>
      <c r="K465">
        <v>10</v>
      </c>
      <c r="L465" t="s">
        <v>104</v>
      </c>
      <c r="M465" t="s">
        <v>118</v>
      </c>
      <c r="N465" t="s">
        <v>137</v>
      </c>
      <c r="O465">
        <v>50</v>
      </c>
      <c r="P465">
        <v>100</v>
      </c>
      <c r="Q465" t="s">
        <v>104</v>
      </c>
      <c r="R465" t="s">
        <v>104</v>
      </c>
      <c r="S465" t="s">
        <v>104</v>
      </c>
      <c r="T465" t="s">
        <v>104</v>
      </c>
      <c r="U465" t="s">
        <v>104</v>
      </c>
      <c r="V465" t="s">
        <v>104</v>
      </c>
      <c r="W465" t="s">
        <v>138</v>
      </c>
      <c r="X465" t="s">
        <v>104</v>
      </c>
      <c r="Y465" t="s">
        <v>104</v>
      </c>
      <c r="Z465" t="s">
        <v>139</v>
      </c>
      <c r="AA465" t="s">
        <v>0</v>
      </c>
      <c r="AB465" t="s">
        <v>52</v>
      </c>
      <c r="AC465" t="s">
        <v>136</v>
      </c>
    </row>
    <row r="466" spans="1:29" x14ac:dyDescent="0.45">
      <c r="A466">
        <f>MATCH(I466,'TABLE-VIEW'!$E$2:$E$92,0)</f>
        <v>37</v>
      </c>
      <c r="B466">
        <v>465</v>
      </c>
      <c r="C466" t="str">
        <f t="shared" si="28"/>
        <v>merge (c465:column {name:'PhoneNumberType',ordinal_position:'10',is_nullable:'YES',data_type:'nvarchar',char_max_length:'50',numeric_precision:'NULL',date_time_precision:'NULL'})</v>
      </c>
      <c r="D466" t="str">
        <f t="shared" si="29"/>
        <v>match (tv37:table_view {name:'vVendorWithContacts'}),(c465:column {name:'PhoneNumberType'})</v>
      </c>
      <c r="E466" t="str">
        <f t="shared" si="30"/>
        <v>merge (c465)-[:PART_OF]-&gt;(tv37)</v>
      </c>
      <c r="F466" t="str">
        <f t="shared" si="31"/>
        <v>merge (tv37)-[:HAS_A]-&gt;(c465)</v>
      </c>
      <c r="G466" t="s">
        <v>0</v>
      </c>
      <c r="H466" t="s">
        <v>42</v>
      </c>
      <c r="I466" t="s">
        <v>43</v>
      </c>
      <c r="J466" t="s">
        <v>23</v>
      </c>
      <c r="K466">
        <v>10</v>
      </c>
      <c r="L466" t="s">
        <v>104</v>
      </c>
      <c r="M466" t="s">
        <v>118</v>
      </c>
      <c r="N466" t="s">
        <v>137</v>
      </c>
      <c r="O466">
        <v>50</v>
      </c>
      <c r="P466">
        <v>100</v>
      </c>
      <c r="Q466" t="s">
        <v>104</v>
      </c>
      <c r="R466" t="s">
        <v>104</v>
      </c>
      <c r="S466" t="s">
        <v>104</v>
      </c>
      <c r="T466" t="s">
        <v>104</v>
      </c>
      <c r="U466" t="s">
        <v>104</v>
      </c>
      <c r="V466" t="s">
        <v>104</v>
      </c>
      <c r="W466" t="s">
        <v>138</v>
      </c>
      <c r="X466" t="s">
        <v>104</v>
      </c>
      <c r="Y466" t="s">
        <v>104</v>
      </c>
      <c r="Z466" t="s">
        <v>139</v>
      </c>
      <c r="AA466" t="s">
        <v>0</v>
      </c>
      <c r="AB466" t="s">
        <v>52</v>
      </c>
      <c r="AC466" t="s">
        <v>136</v>
      </c>
    </row>
    <row r="467" spans="1:29" x14ac:dyDescent="0.45">
      <c r="A467">
        <f>MATCH(I467,'TABLE-VIEW'!$E$2:$E$92,0)</f>
        <v>14</v>
      </c>
      <c r="B467">
        <v>466</v>
      </c>
      <c r="C467" t="str">
        <f t="shared" si="28"/>
        <v>merge (c466:column {name:'PhoneNumberTypeID',ordinal_position:'3',is_nullable:'NO',data_type:'int',char_max_length:'NULL',numeric_precision:'10',date_time_precision:'NULL'})</v>
      </c>
      <c r="D467" t="str">
        <f t="shared" si="29"/>
        <v>match (tv14:table_view {name:'PersonPhone'}),(c466:column {name:'PhoneNumberTypeID'})</v>
      </c>
      <c r="E467" t="str">
        <f t="shared" si="30"/>
        <v>merge (c466)-[:PART_OF]-&gt;(tv14)</v>
      </c>
      <c r="F467" t="str">
        <f t="shared" si="31"/>
        <v>merge (tv14)-[:HAS_A]-&gt;(c466)</v>
      </c>
      <c r="G467" t="s">
        <v>0</v>
      </c>
      <c r="H467" t="s">
        <v>11</v>
      </c>
      <c r="I467" t="s">
        <v>19</v>
      </c>
      <c r="J467" t="s">
        <v>178</v>
      </c>
      <c r="K467">
        <v>3</v>
      </c>
      <c r="L467" t="s">
        <v>104</v>
      </c>
      <c r="M467" t="s">
        <v>105</v>
      </c>
      <c r="N467" t="s">
        <v>106</v>
      </c>
      <c r="O467" t="s">
        <v>104</v>
      </c>
      <c r="P467" t="s">
        <v>104</v>
      </c>
      <c r="Q467">
        <v>10</v>
      </c>
      <c r="R467">
        <v>10</v>
      </c>
      <c r="S467">
        <v>0</v>
      </c>
      <c r="T467" t="s">
        <v>104</v>
      </c>
      <c r="U467" t="s">
        <v>104</v>
      </c>
      <c r="V467" t="s">
        <v>104</v>
      </c>
      <c r="W467" t="s">
        <v>104</v>
      </c>
      <c r="X467" t="s">
        <v>104</v>
      </c>
      <c r="Y467" t="s">
        <v>104</v>
      </c>
      <c r="Z467" t="s">
        <v>104</v>
      </c>
      <c r="AA467" t="s">
        <v>104</v>
      </c>
      <c r="AB467" t="s">
        <v>104</v>
      </c>
      <c r="AC467" t="s">
        <v>104</v>
      </c>
    </row>
    <row r="468" spans="1:29" x14ac:dyDescent="0.45">
      <c r="A468">
        <f>MATCH(I468,'TABLE-VIEW'!$E$2:$E$92,0)</f>
        <v>18</v>
      </c>
      <c r="B468">
        <v>467</v>
      </c>
      <c r="C468" t="str">
        <f t="shared" si="28"/>
        <v>merge (c467:column {name:'PhoneNumberTypeID',ordinal_position:'1',is_nullable:'NO',data_type:'int',char_max_length:'NULL',numeric_precision:'10',date_time_precision:'NULL'})</v>
      </c>
      <c r="D468" t="str">
        <f t="shared" si="29"/>
        <v>match (tv18:table_view {name:'PhoneNumberType'}),(c467:column {name:'PhoneNumberTypeID'})</v>
      </c>
      <c r="E468" t="str">
        <f t="shared" si="30"/>
        <v>merge (c467)-[:PART_OF]-&gt;(tv18)</v>
      </c>
      <c r="F468" t="str">
        <f t="shared" si="31"/>
        <v>merge (tv18)-[:HAS_A]-&gt;(c467)</v>
      </c>
      <c r="G468" t="s">
        <v>0</v>
      </c>
      <c r="H468" t="s">
        <v>11</v>
      </c>
      <c r="I468" t="s">
        <v>23</v>
      </c>
      <c r="J468" t="s">
        <v>178</v>
      </c>
      <c r="K468">
        <v>1</v>
      </c>
      <c r="L468" t="s">
        <v>104</v>
      </c>
      <c r="M468" t="s">
        <v>105</v>
      </c>
      <c r="N468" t="s">
        <v>106</v>
      </c>
      <c r="O468" t="s">
        <v>104</v>
      </c>
      <c r="P468" t="s">
        <v>104</v>
      </c>
      <c r="Q468">
        <v>10</v>
      </c>
      <c r="R468">
        <v>10</v>
      </c>
      <c r="S468">
        <v>0</v>
      </c>
      <c r="T468" t="s">
        <v>104</v>
      </c>
      <c r="U468" t="s">
        <v>104</v>
      </c>
      <c r="V468" t="s">
        <v>104</v>
      </c>
      <c r="W468" t="s">
        <v>104</v>
      </c>
      <c r="X468" t="s">
        <v>104</v>
      </c>
      <c r="Y468" t="s">
        <v>104</v>
      </c>
      <c r="Z468" t="s">
        <v>104</v>
      </c>
      <c r="AA468" t="s">
        <v>104</v>
      </c>
      <c r="AB468" t="s">
        <v>104</v>
      </c>
      <c r="AC468" t="s">
        <v>104</v>
      </c>
    </row>
    <row r="469" spans="1:29" x14ac:dyDescent="0.45">
      <c r="A469">
        <f>MATCH(I469,'TABLE-VIEW'!$E$2:$E$92,0)</f>
        <v>27</v>
      </c>
      <c r="B469">
        <v>468</v>
      </c>
      <c r="C469" t="str">
        <f t="shared" si="28"/>
        <v>merge (c468:column {name:'PictureAngle',ordinal_position:'16',is_nullable:'YES',data_type:'nvarchar',char_max_length:'256',numeric_precision:'NULL',date_time_precision:'NULL'})</v>
      </c>
      <c r="D469" t="str">
        <f t="shared" si="29"/>
        <v>match (tv27:table_view {name:'vProductModelCatalogDescription'}),(c468:column {name:'PictureAngle'})</v>
      </c>
      <c r="E469" t="str">
        <f t="shared" si="30"/>
        <v>merge (c468)-[:PART_OF]-&gt;(tv27)</v>
      </c>
      <c r="F469" t="str">
        <f t="shared" si="31"/>
        <v>merge (tv27)-[:HAS_A]-&gt;(c468)</v>
      </c>
      <c r="G469" t="s">
        <v>0</v>
      </c>
      <c r="H469" t="s">
        <v>7</v>
      </c>
      <c r="I469" t="s">
        <v>32</v>
      </c>
      <c r="J469" t="s">
        <v>278</v>
      </c>
      <c r="K469">
        <v>16</v>
      </c>
      <c r="L469" t="s">
        <v>104</v>
      </c>
      <c r="M469" t="s">
        <v>118</v>
      </c>
      <c r="N469" t="s">
        <v>137</v>
      </c>
      <c r="O469">
        <v>256</v>
      </c>
      <c r="P469">
        <v>512</v>
      </c>
      <c r="Q469" t="s">
        <v>104</v>
      </c>
      <c r="R469" t="s">
        <v>104</v>
      </c>
      <c r="S469" t="s">
        <v>104</v>
      </c>
      <c r="T469" t="s">
        <v>104</v>
      </c>
      <c r="U469" t="s">
        <v>104</v>
      </c>
      <c r="V469" t="s">
        <v>104</v>
      </c>
      <c r="W469" t="s">
        <v>138</v>
      </c>
      <c r="X469" t="s">
        <v>104</v>
      </c>
      <c r="Y469" t="s">
        <v>104</v>
      </c>
      <c r="Z469" t="s">
        <v>139</v>
      </c>
      <c r="AA469" t="s">
        <v>104</v>
      </c>
      <c r="AB469" t="s">
        <v>104</v>
      </c>
      <c r="AC469" t="s">
        <v>104</v>
      </c>
    </row>
    <row r="470" spans="1:29" x14ac:dyDescent="0.45">
      <c r="A470">
        <f>MATCH(I470,'TABLE-VIEW'!$E$2:$E$92,0)</f>
        <v>27</v>
      </c>
      <c r="B470">
        <v>469</v>
      </c>
      <c r="C470" t="str">
        <f t="shared" si="28"/>
        <v>merge (c469:column {name:'PictureSize',ordinal_position:'17',is_nullable:'YES',data_type:'nvarchar',char_max_length:'256',numeric_precision:'NULL',date_time_precision:'NULL'})</v>
      </c>
      <c r="D470" t="str">
        <f t="shared" si="29"/>
        <v>match (tv27:table_view {name:'vProductModelCatalogDescription'}),(c469:column {name:'PictureSize'})</v>
      </c>
      <c r="E470" t="str">
        <f t="shared" si="30"/>
        <v>merge (c469)-[:PART_OF]-&gt;(tv27)</v>
      </c>
      <c r="F470" t="str">
        <f t="shared" si="31"/>
        <v>merge (tv27)-[:HAS_A]-&gt;(c469)</v>
      </c>
      <c r="G470" t="s">
        <v>0</v>
      </c>
      <c r="H470" t="s">
        <v>7</v>
      </c>
      <c r="I470" t="s">
        <v>32</v>
      </c>
      <c r="J470" t="s">
        <v>279</v>
      </c>
      <c r="K470">
        <v>17</v>
      </c>
      <c r="L470" t="s">
        <v>104</v>
      </c>
      <c r="M470" t="s">
        <v>118</v>
      </c>
      <c r="N470" t="s">
        <v>137</v>
      </c>
      <c r="O470">
        <v>256</v>
      </c>
      <c r="P470">
        <v>512</v>
      </c>
      <c r="Q470" t="s">
        <v>104</v>
      </c>
      <c r="R470" t="s">
        <v>104</v>
      </c>
      <c r="S470" t="s">
        <v>104</v>
      </c>
      <c r="T470" t="s">
        <v>104</v>
      </c>
      <c r="U470" t="s">
        <v>104</v>
      </c>
      <c r="V470" t="s">
        <v>104</v>
      </c>
      <c r="W470" t="s">
        <v>138</v>
      </c>
      <c r="X470" t="s">
        <v>104</v>
      </c>
      <c r="Y470" t="s">
        <v>104</v>
      </c>
      <c r="Z470" t="s">
        <v>139</v>
      </c>
      <c r="AA470" t="s">
        <v>104</v>
      </c>
      <c r="AB470" t="s">
        <v>104</v>
      </c>
      <c r="AC470" t="s">
        <v>104</v>
      </c>
    </row>
    <row r="471" spans="1:29" x14ac:dyDescent="0.45">
      <c r="A471">
        <f>MATCH(I471,'TABLE-VIEW'!$E$2:$E$92,0)</f>
        <v>80</v>
      </c>
      <c r="B471">
        <v>470</v>
      </c>
      <c r="C471" t="str">
        <f t="shared" si="28"/>
        <v>merge (c470:column {name:'PlannedCost',ordinal_position:'10',is_nullable:'NO',data_type:'money',char_max_length:'NULL',numeric_precision:'19',date_time_precision:'NULL'})</v>
      </c>
      <c r="D471" t="str">
        <f t="shared" si="29"/>
        <v>match (tv80:table_view {name:'WorkOrderRouting'}),(c470:column {name:'PlannedCost'})</v>
      </c>
      <c r="E471" t="str">
        <f t="shared" si="30"/>
        <v>merge (c470)-[:PART_OF]-&gt;(tv80)</v>
      </c>
      <c r="F471" t="str">
        <f t="shared" si="31"/>
        <v>merge (tv80)-[:HAS_A]-&gt;(c470)</v>
      </c>
      <c r="G471" t="s">
        <v>0</v>
      </c>
      <c r="H471" t="s">
        <v>7</v>
      </c>
      <c r="I471" t="s">
        <v>87</v>
      </c>
      <c r="J471" t="s">
        <v>414</v>
      </c>
      <c r="K471">
        <v>10</v>
      </c>
      <c r="L471" t="s">
        <v>104</v>
      </c>
      <c r="M471" t="s">
        <v>105</v>
      </c>
      <c r="N471" t="s">
        <v>110</v>
      </c>
      <c r="O471" t="s">
        <v>104</v>
      </c>
      <c r="P471" t="s">
        <v>104</v>
      </c>
      <c r="Q471">
        <v>19</v>
      </c>
      <c r="R471">
        <v>10</v>
      </c>
      <c r="S471">
        <v>4</v>
      </c>
      <c r="T471" t="s">
        <v>104</v>
      </c>
      <c r="U471" t="s">
        <v>104</v>
      </c>
      <c r="V471" t="s">
        <v>104</v>
      </c>
      <c r="W471" t="s">
        <v>104</v>
      </c>
      <c r="X471" t="s">
        <v>104</v>
      </c>
      <c r="Y471" t="s">
        <v>104</v>
      </c>
      <c r="Z471" t="s">
        <v>104</v>
      </c>
      <c r="AA471" t="s">
        <v>104</v>
      </c>
      <c r="AB471" t="s">
        <v>104</v>
      </c>
      <c r="AC471" t="s">
        <v>104</v>
      </c>
    </row>
    <row r="472" spans="1:29" x14ac:dyDescent="0.45">
      <c r="A472">
        <f>MATCH(I472,'TABLE-VIEW'!$E$2:$E$92,0)</f>
        <v>13</v>
      </c>
      <c r="B472">
        <v>471</v>
      </c>
      <c r="C472" t="str">
        <f t="shared" si="28"/>
        <v>merge (c471:column {name:'PostalCode',ordinal_position:'10',is_nullable:'YES',data_type:'nvarchar',char_max_length:'50',numeric_precision:'NULL',date_time_precision:'NULL'})</v>
      </c>
      <c r="D472" t="str">
        <f t="shared" si="29"/>
        <v>match (tv13:table_view {name:'vAdditionalContactInfo'}),(c471:column {name:'PostalCode'})</v>
      </c>
      <c r="E472" t="str">
        <f t="shared" si="30"/>
        <v>merge (c471)-[:PART_OF]-&gt;(tv13)</v>
      </c>
      <c r="F472" t="str">
        <f t="shared" si="31"/>
        <v>merge (tv13)-[:HAS_A]-&gt;(c471)</v>
      </c>
      <c r="G472" t="s">
        <v>0</v>
      </c>
      <c r="H472" t="s">
        <v>11</v>
      </c>
      <c r="I472" t="s">
        <v>17</v>
      </c>
      <c r="J472" t="s">
        <v>171</v>
      </c>
      <c r="K472">
        <v>10</v>
      </c>
      <c r="L472" t="s">
        <v>104</v>
      </c>
      <c r="M472" t="s">
        <v>118</v>
      </c>
      <c r="N472" t="s">
        <v>137</v>
      </c>
      <c r="O472">
        <v>50</v>
      </c>
      <c r="P472">
        <v>100</v>
      </c>
      <c r="Q472" t="s">
        <v>104</v>
      </c>
      <c r="R472" t="s">
        <v>104</v>
      </c>
      <c r="S472" t="s">
        <v>104</v>
      </c>
      <c r="T472" t="s">
        <v>104</v>
      </c>
      <c r="U472" t="s">
        <v>104</v>
      </c>
      <c r="V472" t="s">
        <v>104</v>
      </c>
      <c r="W472" t="s">
        <v>138</v>
      </c>
      <c r="X472" t="s">
        <v>104</v>
      </c>
      <c r="Y472" t="s">
        <v>104</v>
      </c>
      <c r="Z472" t="s">
        <v>139</v>
      </c>
      <c r="AA472" t="s">
        <v>104</v>
      </c>
      <c r="AB472" t="s">
        <v>104</v>
      </c>
      <c r="AC472" t="s">
        <v>104</v>
      </c>
    </row>
    <row r="473" spans="1:29" x14ac:dyDescent="0.45">
      <c r="A473">
        <f>MATCH(I473,'TABLE-VIEW'!$E$2:$E$92,0)</f>
        <v>15</v>
      </c>
      <c r="B473">
        <v>472</v>
      </c>
      <c r="C473" t="str">
        <f t="shared" si="28"/>
        <v>merge (c472:column {name:'PostalCode',ordinal_position:'16',is_nullable:'NO',data_type:'nvarchar',char_max_length:'15',numeric_precision:'NULL',date_time_precision:'NULL'})</v>
      </c>
      <c r="D473" t="str">
        <f t="shared" si="29"/>
        <v>match (tv15:table_view {name:'vEmployee'}),(c472:column {name:'PostalCode'})</v>
      </c>
      <c r="E473" t="str">
        <f t="shared" si="30"/>
        <v>merge (c472)-[:PART_OF]-&gt;(tv15)</v>
      </c>
      <c r="F473" t="str">
        <f t="shared" si="31"/>
        <v>merge (tv15)-[:HAS_A]-&gt;(c472)</v>
      </c>
      <c r="G473" t="s">
        <v>0</v>
      </c>
      <c r="H473" t="s">
        <v>1</v>
      </c>
      <c r="I473" t="s">
        <v>20</v>
      </c>
      <c r="J473" t="s">
        <v>171</v>
      </c>
      <c r="K473">
        <v>16</v>
      </c>
      <c r="L473" t="s">
        <v>104</v>
      </c>
      <c r="M473" t="s">
        <v>105</v>
      </c>
      <c r="N473" t="s">
        <v>137</v>
      </c>
      <c r="O473">
        <v>15</v>
      </c>
      <c r="P473">
        <v>30</v>
      </c>
      <c r="Q473" t="s">
        <v>104</v>
      </c>
      <c r="R473" t="s">
        <v>104</v>
      </c>
      <c r="S473" t="s">
        <v>104</v>
      </c>
      <c r="T473" t="s">
        <v>104</v>
      </c>
      <c r="U473" t="s">
        <v>104</v>
      </c>
      <c r="V473" t="s">
        <v>104</v>
      </c>
      <c r="W473" t="s">
        <v>138</v>
      </c>
      <c r="X473" t="s">
        <v>104</v>
      </c>
      <c r="Y473" t="s">
        <v>104</v>
      </c>
      <c r="Z473" t="s">
        <v>139</v>
      </c>
      <c r="AA473" t="s">
        <v>104</v>
      </c>
      <c r="AB473" t="s">
        <v>104</v>
      </c>
      <c r="AC473" t="s">
        <v>104</v>
      </c>
    </row>
    <row r="474" spans="1:29" x14ac:dyDescent="0.45">
      <c r="A474">
        <f>MATCH(I474,'TABLE-VIEW'!$E$2:$E$92,0)</f>
        <v>20</v>
      </c>
      <c r="B474">
        <v>473</v>
      </c>
      <c r="C474" t="str">
        <f t="shared" si="28"/>
        <v>merge (c473:column {name:'PostalCode',ordinal_position:'16',is_nullable:'NO',data_type:'nvarchar',char_max_length:'15',numeric_precision:'NULL',date_time_precision:'NULL'})</v>
      </c>
      <c r="D474" t="str">
        <f t="shared" si="29"/>
        <v>match (tv20:table_view {name:'vIndividualCustomer'}),(c473:column {name:'PostalCode'})</v>
      </c>
      <c r="E474" t="str">
        <f t="shared" si="30"/>
        <v>merge (c473)-[:PART_OF]-&gt;(tv20)</v>
      </c>
      <c r="F474" t="str">
        <f t="shared" si="31"/>
        <v>merge (tv20)-[:HAS_A]-&gt;(c473)</v>
      </c>
      <c r="G474" t="s">
        <v>0</v>
      </c>
      <c r="H474" t="s">
        <v>4</v>
      </c>
      <c r="I474" t="s">
        <v>25</v>
      </c>
      <c r="J474" t="s">
        <v>171</v>
      </c>
      <c r="K474">
        <v>16</v>
      </c>
      <c r="L474" t="s">
        <v>104</v>
      </c>
      <c r="M474" t="s">
        <v>105</v>
      </c>
      <c r="N474" t="s">
        <v>137</v>
      </c>
      <c r="O474">
        <v>15</v>
      </c>
      <c r="P474">
        <v>30</v>
      </c>
      <c r="Q474" t="s">
        <v>104</v>
      </c>
      <c r="R474" t="s">
        <v>104</v>
      </c>
      <c r="S474" t="s">
        <v>104</v>
      </c>
      <c r="T474" t="s">
        <v>104</v>
      </c>
      <c r="U474" t="s">
        <v>104</v>
      </c>
      <c r="V474" t="s">
        <v>104</v>
      </c>
      <c r="W474" t="s">
        <v>138</v>
      </c>
      <c r="X474" t="s">
        <v>104</v>
      </c>
      <c r="Y474" t="s">
        <v>104</v>
      </c>
      <c r="Z474" t="s">
        <v>139</v>
      </c>
      <c r="AA474" t="s">
        <v>104</v>
      </c>
      <c r="AB474" t="s">
        <v>104</v>
      </c>
      <c r="AC474" t="s">
        <v>104</v>
      </c>
    </row>
    <row r="475" spans="1:29" x14ac:dyDescent="0.45">
      <c r="A475">
        <f>MATCH(I475,'TABLE-VIEW'!$E$2:$E$92,0)</f>
        <v>29</v>
      </c>
      <c r="B475">
        <v>474</v>
      </c>
      <c r="C475" t="str">
        <f t="shared" si="28"/>
        <v>merge (c474:column {name:'PostalCode',ordinal_position:'16',is_nullable:'NO',data_type:'nvarchar',char_max_length:'15',numeric_precision:'NULL',date_time_precision:'NULL'})</v>
      </c>
      <c r="D475" t="str">
        <f t="shared" si="29"/>
        <v>match (tv29:table_view {name:'vSalesPerson'}),(c474:column {name:'PostalCode'})</v>
      </c>
      <c r="E475" t="str">
        <f t="shared" si="30"/>
        <v>merge (c474)-[:PART_OF]-&gt;(tv29)</v>
      </c>
      <c r="F475" t="str">
        <f t="shared" si="31"/>
        <v>merge (tv29)-[:HAS_A]-&gt;(c474)</v>
      </c>
      <c r="G475" t="s">
        <v>0</v>
      </c>
      <c r="H475" t="s">
        <v>4</v>
      </c>
      <c r="I475" t="s">
        <v>34</v>
      </c>
      <c r="J475" t="s">
        <v>171</v>
      </c>
      <c r="K475">
        <v>16</v>
      </c>
      <c r="L475" t="s">
        <v>104</v>
      </c>
      <c r="M475" t="s">
        <v>105</v>
      </c>
      <c r="N475" t="s">
        <v>137</v>
      </c>
      <c r="O475">
        <v>15</v>
      </c>
      <c r="P475">
        <v>30</v>
      </c>
      <c r="Q475" t="s">
        <v>104</v>
      </c>
      <c r="R475" t="s">
        <v>104</v>
      </c>
      <c r="S475" t="s">
        <v>104</v>
      </c>
      <c r="T475" t="s">
        <v>104</v>
      </c>
      <c r="U475" t="s">
        <v>104</v>
      </c>
      <c r="V475" t="s">
        <v>104</v>
      </c>
      <c r="W475" t="s">
        <v>138</v>
      </c>
      <c r="X475" t="s">
        <v>104</v>
      </c>
      <c r="Y475" t="s">
        <v>104</v>
      </c>
      <c r="Z475" t="s">
        <v>139</v>
      </c>
      <c r="AA475" t="s">
        <v>104</v>
      </c>
      <c r="AB475" t="s">
        <v>104</v>
      </c>
      <c r="AC475" t="s">
        <v>104</v>
      </c>
    </row>
    <row r="476" spans="1:29" x14ac:dyDescent="0.45">
      <c r="A476">
        <f>MATCH(I476,'TABLE-VIEW'!$E$2:$E$92,0)</f>
        <v>36</v>
      </c>
      <c r="B476">
        <v>475</v>
      </c>
      <c r="C476" t="str">
        <f t="shared" si="28"/>
        <v>merge (c475:column {name:'PostalCode',ordinal_position:'8',is_nullable:'NO',data_type:'nvarchar',char_max_length:'15',numeric_precision:'NULL',date_time_precision:'NULL'})</v>
      </c>
      <c r="D476" t="str">
        <f t="shared" si="29"/>
        <v>match (tv36:table_view {name:'vStoreWithAddresses'}),(c475:column {name:'PostalCode'})</v>
      </c>
      <c r="E476" t="str">
        <f t="shared" si="30"/>
        <v>merge (c475)-[:PART_OF]-&gt;(tv36)</v>
      </c>
      <c r="F476" t="str">
        <f t="shared" si="31"/>
        <v>merge (tv36)-[:HAS_A]-&gt;(c475)</v>
      </c>
      <c r="G476" t="s">
        <v>0</v>
      </c>
      <c r="H476" t="s">
        <v>4</v>
      </c>
      <c r="I476" t="s">
        <v>41</v>
      </c>
      <c r="J476" t="s">
        <v>171</v>
      </c>
      <c r="K476">
        <v>8</v>
      </c>
      <c r="L476" t="s">
        <v>104</v>
      </c>
      <c r="M476" t="s">
        <v>105</v>
      </c>
      <c r="N476" t="s">
        <v>137</v>
      </c>
      <c r="O476">
        <v>15</v>
      </c>
      <c r="P476">
        <v>30</v>
      </c>
      <c r="Q476" t="s">
        <v>104</v>
      </c>
      <c r="R476" t="s">
        <v>104</v>
      </c>
      <c r="S476" t="s">
        <v>104</v>
      </c>
      <c r="T476" t="s">
        <v>104</v>
      </c>
      <c r="U476" t="s">
        <v>104</v>
      </c>
      <c r="V476" t="s">
        <v>104</v>
      </c>
      <c r="W476" t="s">
        <v>138</v>
      </c>
      <c r="X476" t="s">
        <v>104</v>
      </c>
      <c r="Y476" t="s">
        <v>104</v>
      </c>
      <c r="Z476" t="s">
        <v>139</v>
      </c>
      <c r="AA476" t="s">
        <v>104</v>
      </c>
      <c r="AB476" t="s">
        <v>104</v>
      </c>
      <c r="AC476" t="s">
        <v>104</v>
      </c>
    </row>
    <row r="477" spans="1:29" x14ac:dyDescent="0.45">
      <c r="A477">
        <f>MATCH(I477,'TABLE-VIEW'!$E$2:$E$92,0)</f>
        <v>39</v>
      </c>
      <c r="B477">
        <v>476</v>
      </c>
      <c r="C477" t="str">
        <f t="shared" si="28"/>
        <v>merge (c476:column {name:'PostalCode',ordinal_position:'8',is_nullable:'NO',data_type:'nvarchar',char_max_length:'15',numeric_precision:'NULL',date_time_precision:'NULL'})</v>
      </c>
      <c r="D477" t="str">
        <f t="shared" si="29"/>
        <v>match (tv39:table_view {name:'vVendorWithAddresses'}),(c476:column {name:'PostalCode'})</v>
      </c>
      <c r="E477" t="str">
        <f t="shared" si="30"/>
        <v>merge (c476)-[:PART_OF]-&gt;(tv39)</v>
      </c>
      <c r="F477" t="str">
        <f t="shared" si="31"/>
        <v>merge (tv39)-[:HAS_A]-&gt;(c476)</v>
      </c>
      <c r="G477" t="s">
        <v>0</v>
      </c>
      <c r="H477" t="s">
        <v>42</v>
      </c>
      <c r="I477" t="s">
        <v>45</v>
      </c>
      <c r="J477" t="s">
        <v>171</v>
      </c>
      <c r="K477">
        <v>8</v>
      </c>
      <c r="L477" t="s">
        <v>104</v>
      </c>
      <c r="M477" t="s">
        <v>105</v>
      </c>
      <c r="N477" t="s">
        <v>137</v>
      </c>
      <c r="O477">
        <v>15</v>
      </c>
      <c r="P477">
        <v>30</v>
      </c>
      <c r="Q477" t="s">
        <v>104</v>
      </c>
      <c r="R477" t="s">
        <v>104</v>
      </c>
      <c r="S477" t="s">
        <v>104</v>
      </c>
      <c r="T477" t="s">
        <v>104</v>
      </c>
      <c r="U477" t="s">
        <v>104</v>
      </c>
      <c r="V477" t="s">
        <v>104</v>
      </c>
      <c r="W477" t="s">
        <v>138</v>
      </c>
      <c r="X477" t="s">
        <v>104</v>
      </c>
      <c r="Y477" t="s">
        <v>104</v>
      </c>
      <c r="Z477" t="s">
        <v>139</v>
      </c>
      <c r="AA477" t="s">
        <v>104</v>
      </c>
      <c r="AB477" t="s">
        <v>104</v>
      </c>
      <c r="AC477" t="s">
        <v>104</v>
      </c>
    </row>
    <row r="478" spans="1:29" x14ac:dyDescent="0.45">
      <c r="A478">
        <f>MATCH(I478,'TABLE-VIEW'!$E$2:$E$92,0)</f>
        <v>51</v>
      </c>
      <c r="B478">
        <v>477</v>
      </c>
      <c r="C478" t="str">
        <f t="shared" si="28"/>
        <v>merge (c477:column {name:'PostalCode',ordinal_position:'6',is_nullable:'NO',data_type:'nvarchar',char_max_length:'15',numeric_precision:'NULL',date_time_precision:'NULL'})</v>
      </c>
      <c r="D478" t="str">
        <f t="shared" si="29"/>
        <v>match (tv51:table_view {name:'Address'}),(c477:column {name:'PostalCode'})</v>
      </c>
      <c r="E478" t="str">
        <f t="shared" si="30"/>
        <v>merge (c477)-[:PART_OF]-&gt;(tv51)</v>
      </c>
      <c r="F478" t="str">
        <f t="shared" si="31"/>
        <v>merge (tv51)-[:HAS_A]-&gt;(c477)</v>
      </c>
      <c r="G478" t="s">
        <v>0</v>
      </c>
      <c r="H478" t="s">
        <v>11</v>
      </c>
      <c r="I478" t="s">
        <v>58</v>
      </c>
      <c r="J478" t="s">
        <v>171</v>
      </c>
      <c r="K478">
        <v>6</v>
      </c>
      <c r="L478" t="s">
        <v>104</v>
      </c>
      <c r="M478" t="s">
        <v>105</v>
      </c>
      <c r="N478" t="s">
        <v>137</v>
      </c>
      <c r="O478">
        <v>15</v>
      </c>
      <c r="P478">
        <v>30</v>
      </c>
      <c r="Q478" t="s">
        <v>104</v>
      </c>
      <c r="R478" t="s">
        <v>104</v>
      </c>
      <c r="S478" t="s">
        <v>104</v>
      </c>
      <c r="T478" t="s">
        <v>104</v>
      </c>
      <c r="U478" t="s">
        <v>104</v>
      </c>
      <c r="V478" t="s">
        <v>104</v>
      </c>
      <c r="W478" t="s">
        <v>138</v>
      </c>
      <c r="X478" t="s">
        <v>104</v>
      </c>
      <c r="Y478" t="s">
        <v>104</v>
      </c>
      <c r="Z478" t="s">
        <v>139</v>
      </c>
      <c r="AA478" t="s">
        <v>104</v>
      </c>
      <c r="AB478" t="s">
        <v>104</v>
      </c>
      <c r="AC478" t="s">
        <v>104</v>
      </c>
    </row>
    <row r="479" spans="1:29" x14ac:dyDescent="0.45">
      <c r="A479">
        <f>MATCH(I479,'TABLE-VIEW'!$E$2:$E$92,0)</f>
        <v>46</v>
      </c>
      <c r="B479">
        <v>478</v>
      </c>
      <c r="C479" t="str">
        <f t="shared" si="28"/>
        <v>merge (c478:column {name:'PostTime',ordinal_position:'2',is_nullable:'NO',data_type:'datetime',char_max_length:'NULL',numeric_precision:'NULL',date_time_precision:'3'})</v>
      </c>
      <c r="D479" t="str">
        <f t="shared" si="29"/>
        <v>match (tv46:table_view {name:'DatabaseLog'}),(c478:column {name:'PostTime'})</v>
      </c>
      <c r="E479" t="str">
        <f t="shared" si="30"/>
        <v>merge (c478)-[:PART_OF]-&gt;(tv46)</v>
      </c>
      <c r="F479" t="str">
        <f t="shared" si="31"/>
        <v>merge (tv46)-[:HAS_A]-&gt;(c478)</v>
      </c>
      <c r="G479" t="s">
        <v>0</v>
      </c>
      <c r="H479" t="s">
        <v>52</v>
      </c>
      <c r="I479" t="s">
        <v>53</v>
      </c>
      <c r="J479" t="s">
        <v>322</v>
      </c>
      <c r="K479">
        <v>2</v>
      </c>
      <c r="L479" t="s">
        <v>104</v>
      </c>
      <c r="M479" t="s">
        <v>105</v>
      </c>
      <c r="N479" t="s">
        <v>108</v>
      </c>
      <c r="O479" t="s">
        <v>104</v>
      </c>
      <c r="P479" t="s">
        <v>104</v>
      </c>
      <c r="Q479" t="s">
        <v>104</v>
      </c>
      <c r="R479" t="s">
        <v>104</v>
      </c>
      <c r="S479" t="s">
        <v>104</v>
      </c>
      <c r="T479">
        <v>3</v>
      </c>
      <c r="U479" t="s">
        <v>104</v>
      </c>
      <c r="V479" t="s">
        <v>104</v>
      </c>
      <c r="W479" t="s">
        <v>104</v>
      </c>
      <c r="X479" t="s">
        <v>104</v>
      </c>
      <c r="Y479" t="s">
        <v>104</v>
      </c>
      <c r="Z479" t="s">
        <v>104</v>
      </c>
      <c r="AA479" t="s">
        <v>104</v>
      </c>
      <c r="AB479" t="s">
        <v>104</v>
      </c>
      <c r="AC479" t="s">
        <v>104</v>
      </c>
    </row>
    <row r="480" spans="1:29" x14ac:dyDescent="0.45">
      <c r="A480">
        <f>MATCH(I480,'TABLE-VIEW'!$E$2:$E$92,0)</f>
        <v>72</v>
      </c>
      <c r="B480">
        <v>479</v>
      </c>
      <c r="C480" t="str">
        <f t="shared" si="28"/>
        <v>merge (c479:column {name:'PreferredVendorStatus',ordinal_position:'5',is_nullable:'NO',data_type:'bit',char_max_length:'NULL',numeric_precision:'NULL',date_time_precision:'NULL'})</v>
      </c>
      <c r="D480" t="str">
        <f t="shared" si="29"/>
        <v>match (tv72:table_view {name:'Vendor'}),(c479:column {name:'PreferredVendorStatus'})</v>
      </c>
      <c r="E480" t="str">
        <f t="shared" si="30"/>
        <v>merge (c479)-[:PART_OF]-&gt;(tv72)</v>
      </c>
      <c r="F480" t="str">
        <f t="shared" si="31"/>
        <v>merge (tv72)-[:HAS_A]-&gt;(c479)</v>
      </c>
      <c r="G480" t="s">
        <v>0</v>
      </c>
      <c r="H480" t="s">
        <v>42</v>
      </c>
      <c r="I480" t="s">
        <v>79</v>
      </c>
      <c r="J480" t="s">
        <v>389</v>
      </c>
      <c r="K480">
        <v>5</v>
      </c>
      <c r="L480" t="s">
        <v>195</v>
      </c>
      <c r="M480" t="s">
        <v>105</v>
      </c>
      <c r="N480" t="s">
        <v>152</v>
      </c>
      <c r="O480" t="s">
        <v>104</v>
      </c>
      <c r="P480" t="s">
        <v>104</v>
      </c>
      <c r="Q480" t="s">
        <v>104</v>
      </c>
      <c r="R480" t="s">
        <v>104</v>
      </c>
      <c r="S480" t="s">
        <v>104</v>
      </c>
      <c r="T480" t="s">
        <v>104</v>
      </c>
      <c r="U480" t="s">
        <v>104</v>
      </c>
      <c r="V480" t="s">
        <v>104</v>
      </c>
      <c r="W480" t="s">
        <v>104</v>
      </c>
      <c r="X480" t="s">
        <v>104</v>
      </c>
      <c r="Y480" t="s">
        <v>104</v>
      </c>
      <c r="Z480" t="s">
        <v>104</v>
      </c>
      <c r="AA480" t="s">
        <v>0</v>
      </c>
      <c r="AB480" t="s">
        <v>52</v>
      </c>
      <c r="AC480" t="s">
        <v>196</v>
      </c>
    </row>
    <row r="481" spans="1:29" x14ac:dyDescent="0.45">
      <c r="A481">
        <f>MATCH(I481,'TABLE-VIEW'!$E$2:$E$92,0)</f>
        <v>62</v>
      </c>
      <c r="B481">
        <v>480</v>
      </c>
      <c r="C481" t="str">
        <f t="shared" si="28"/>
        <v>merge (c480:column {name:'Primary',ordinal_position:'3',is_nullable:'NO',data_type:'bit',char_max_length:'NULL',numeric_precision:'NULL',date_time_precision:'NULL'})</v>
      </c>
      <c r="D481" t="str">
        <f t="shared" si="29"/>
        <v>match (tv62:table_view {name:'ProductProductPhoto'}),(c480:column {name:'Primary'})</v>
      </c>
      <c r="E481" t="str">
        <f t="shared" si="30"/>
        <v>merge (c480)-[:PART_OF]-&gt;(tv62)</v>
      </c>
      <c r="F481" t="str">
        <f t="shared" si="31"/>
        <v>merge (tv62)-[:HAS_A]-&gt;(c480)</v>
      </c>
      <c r="G481" t="s">
        <v>0</v>
      </c>
      <c r="H481" t="s">
        <v>7</v>
      </c>
      <c r="I481" t="s">
        <v>69</v>
      </c>
      <c r="J481" t="s">
        <v>366</v>
      </c>
      <c r="K481">
        <v>3</v>
      </c>
      <c r="L481" t="s">
        <v>151</v>
      </c>
      <c r="M481" t="s">
        <v>105</v>
      </c>
      <c r="N481" t="s">
        <v>152</v>
      </c>
      <c r="O481" t="s">
        <v>104</v>
      </c>
      <c r="P481" t="s">
        <v>104</v>
      </c>
      <c r="Q481" t="s">
        <v>104</v>
      </c>
      <c r="R481" t="s">
        <v>104</v>
      </c>
      <c r="S481" t="s">
        <v>104</v>
      </c>
      <c r="T481" t="s">
        <v>104</v>
      </c>
      <c r="U481" t="s">
        <v>104</v>
      </c>
      <c r="V481" t="s">
        <v>104</v>
      </c>
      <c r="W481" t="s">
        <v>104</v>
      </c>
      <c r="X481" t="s">
        <v>104</v>
      </c>
      <c r="Y481" t="s">
        <v>104</v>
      </c>
      <c r="Z481" t="s">
        <v>104</v>
      </c>
      <c r="AA481" t="s">
        <v>0</v>
      </c>
      <c r="AB481" t="s">
        <v>52</v>
      </c>
      <c r="AC481" t="s">
        <v>196</v>
      </c>
    </row>
    <row r="482" spans="1:29" x14ac:dyDescent="0.45">
      <c r="A482">
        <f>MATCH(I482,'TABLE-VIEW'!$E$2:$E$92,0)</f>
        <v>59</v>
      </c>
      <c r="B482">
        <v>481</v>
      </c>
      <c r="C482" t="str">
        <f t="shared" si="28"/>
        <v>merge (c481:column {name:'ProductAssemblyID',ordinal_position:'2',is_nullable:'YES',data_type:'int',char_max_length:'NULL',numeric_precision:'10',date_time_precision:'NULL'})</v>
      </c>
      <c r="D482" t="str">
        <f t="shared" si="29"/>
        <v>match (tv59:table_view {name:'BillOfMaterials'}),(c481:column {name:'ProductAssemblyID'})</v>
      </c>
      <c r="E482" t="str">
        <f t="shared" si="30"/>
        <v>merge (c481)-[:PART_OF]-&gt;(tv59)</v>
      </c>
      <c r="F482" t="str">
        <f t="shared" si="31"/>
        <v>merge (tv59)-[:HAS_A]-&gt;(c481)</v>
      </c>
      <c r="G482" t="s">
        <v>0</v>
      </c>
      <c r="H482" t="s">
        <v>7</v>
      </c>
      <c r="I482" t="s">
        <v>66</v>
      </c>
      <c r="J482" t="s">
        <v>355</v>
      </c>
      <c r="K482">
        <v>2</v>
      </c>
      <c r="L482" t="s">
        <v>104</v>
      </c>
      <c r="M482" t="s">
        <v>118</v>
      </c>
      <c r="N482" t="s">
        <v>106</v>
      </c>
      <c r="O482" t="s">
        <v>104</v>
      </c>
      <c r="P482" t="s">
        <v>104</v>
      </c>
      <c r="Q482">
        <v>10</v>
      </c>
      <c r="R482">
        <v>10</v>
      </c>
      <c r="S482">
        <v>0</v>
      </c>
      <c r="T482" t="s">
        <v>104</v>
      </c>
      <c r="U482" t="s">
        <v>104</v>
      </c>
      <c r="V482" t="s">
        <v>104</v>
      </c>
      <c r="W482" t="s">
        <v>104</v>
      </c>
      <c r="X482" t="s">
        <v>104</v>
      </c>
      <c r="Y482" t="s">
        <v>104</v>
      </c>
      <c r="Z482" t="s">
        <v>104</v>
      </c>
      <c r="AA482" t="s">
        <v>104</v>
      </c>
      <c r="AB482" t="s">
        <v>104</v>
      </c>
      <c r="AC482" t="s">
        <v>104</v>
      </c>
    </row>
    <row r="483" spans="1:29" x14ac:dyDescent="0.45">
      <c r="A483">
        <f>MATCH(I483,'TABLE-VIEW'!$E$2:$E$92,0)</f>
        <v>40</v>
      </c>
      <c r="B483">
        <v>482</v>
      </c>
      <c r="C483" t="str">
        <f t="shared" si="28"/>
        <v>merge (c482:column {name:'ProductCategoryID',ordinal_position:'1',is_nullable:'NO',data_type:'int',char_max_length:'NULL',numeric_precision:'10',date_time_precision:'NULL'})</v>
      </c>
      <c r="D483" t="str">
        <f t="shared" si="29"/>
        <v>match (tv40:table_view {name:'ProductCategory'}),(c482:column {name:'ProductCategoryID'})</v>
      </c>
      <c r="E483" t="str">
        <f t="shared" si="30"/>
        <v>merge (c482)-[:PART_OF]-&gt;(tv40)</v>
      </c>
      <c r="F483" t="str">
        <f t="shared" si="31"/>
        <v>merge (tv40)-[:HAS_A]-&gt;(c482)</v>
      </c>
      <c r="G483" t="s">
        <v>0</v>
      </c>
      <c r="H483" t="s">
        <v>7</v>
      </c>
      <c r="I483" t="s">
        <v>46</v>
      </c>
      <c r="J483" t="s">
        <v>310</v>
      </c>
      <c r="K483">
        <v>1</v>
      </c>
      <c r="L483" t="s">
        <v>104</v>
      </c>
      <c r="M483" t="s">
        <v>105</v>
      </c>
      <c r="N483" t="s">
        <v>106</v>
      </c>
      <c r="O483" t="s">
        <v>104</v>
      </c>
      <c r="P483" t="s">
        <v>104</v>
      </c>
      <c r="Q483">
        <v>10</v>
      </c>
      <c r="R483">
        <v>10</v>
      </c>
      <c r="S483">
        <v>0</v>
      </c>
      <c r="T483" t="s">
        <v>104</v>
      </c>
      <c r="U483" t="s">
        <v>104</v>
      </c>
      <c r="V483" t="s">
        <v>104</v>
      </c>
      <c r="W483" t="s">
        <v>104</v>
      </c>
      <c r="X483" t="s">
        <v>104</v>
      </c>
      <c r="Y483" t="s">
        <v>104</v>
      </c>
      <c r="Z483" t="s">
        <v>104</v>
      </c>
      <c r="AA483" t="s">
        <v>104</v>
      </c>
      <c r="AB483" t="s">
        <v>104</v>
      </c>
      <c r="AC483" t="s">
        <v>104</v>
      </c>
    </row>
    <row r="484" spans="1:29" x14ac:dyDescent="0.45">
      <c r="A484">
        <f>MATCH(I484,'TABLE-VIEW'!$E$2:$E$92,0)</f>
        <v>67</v>
      </c>
      <c r="B484">
        <v>483</v>
      </c>
      <c r="C484" t="str">
        <f t="shared" si="28"/>
        <v>merge (c483:column {name:'ProductCategoryID',ordinal_position:'2',is_nullable:'NO',data_type:'int',char_max_length:'NULL',numeric_precision:'10',date_time_precision:'NULL'})</v>
      </c>
      <c r="D484" t="str">
        <f t="shared" si="29"/>
        <v>match (tv67:table_view {name:'ProductSubcategory'}),(c483:column {name:'ProductCategoryID'})</v>
      </c>
      <c r="E484" t="str">
        <f t="shared" si="30"/>
        <v>merge (c483)-[:PART_OF]-&gt;(tv67)</v>
      </c>
      <c r="F484" t="str">
        <f t="shared" si="31"/>
        <v>merge (tv67)-[:HAS_A]-&gt;(c483)</v>
      </c>
      <c r="G484" t="s">
        <v>0</v>
      </c>
      <c r="H484" t="s">
        <v>7</v>
      </c>
      <c r="I484" t="s">
        <v>74</v>
      </c>
      <c r="J484" t="s">
        <v>310</v>
      </c>
      <c r="K484">
        <v>2</v>
      </c>
      <c r="L484" t="s">
        <v>104</v>
      </c>
      <c r="M484" t="s">
        <v>105</v>
      </c>
      <c r="N484" t="s">
        <v>106</v>
      </c>
      <c r="O484" t="s">
        <v>104</v>
      </c>
      <c r="P484" t="s">
        <v>104</v>
      </c>
      <c r="Q484">
        <v>10</v>
      </c>
      <c r="R484">
        <v>10</v>
      </c>
      <c r="S484">
        <v>0</v>
      </c>
      <c r="T484" t="s">
        <v>104</v>
      </c>
      <c r="U484" t="s">
        <v>104</v>
      </c>
      <c r="V484" t="s">
        <v>104</v>
      </c>
      <c r="W484" t="s">
        <v>104</v>
      </c>
      <c r="X484" t="s">
        <v>104</v>
      </c>
      <c r="Y484" t="s">
        <v>104</v>
      </c>
      <c r="Z484" t="s">
        <v>104</v>
      </c>
      <c r="AA484" t="s">
        <v>104</v>
      </c>
      <c r="AB484" t="s">
        <v>104</v>
      </c>
      <c r="AC484" t="s">
        <v>104</v>
      </c>
    </row>
    <row r="485" spans="1:29" x14ac:dyDescent="0.45">
      <c r="A485">
        <f>MATCH(I485,'TABLE-VIEW'!$E$2:$E$92,0)</f>
        <v>43</v>
      </c>
      <c r="B485">
        <v>484</v>
      </c>
      <c r="C485" t="str">
        <f t="shared" si="28"/>
        <v>merge (c484:column {name:'ProductDescriptionID',ordinal_position:'1',is_nullable:'NO',data_type:'int',char_max_length:'NULL',numeric_precision:'10',date_time_precision:'NULL'})</v>
      </c>
      <c r="D485" t="str">
        <f t="shared" si="29"/>
        <v>match (tv43:table_view {name:'ProductDescription'}),(c484:column {name:'ProductDescriptionID'})</v>
      </c>
      <c r="E485" t="str">
        <f t="shared" si="30"/>
        <v>merge (c484)-[:PART_OF]-&gt;(tv43)</v>
      </c>
      <c r="F485" t="str">
        <f t="shared" si="31"/>
        <v>merge (tv43)-[:HAS_A]-&gt;(c484)</v>
      </c>
      <c r="G485" t="s">
        <v>0</v>
      </c>
      <c r="H485" t="s">
        <v>7</v>
      </c>
      <c r="I485" t="s">
        <v>49</v>
      </c>
      <c r="J485" t="s">
        <v>314</v>
      </c>
      <c r="K485">
        <v>1</v>
      </c>
      <c r="L485" t="s">
        <v>104</v>
      </c>
      <c r="M485" t="s">
        <v>105</v>
      </c>
      <c r="N485" t="s">
        <v>106</v>
      </c>
      <c r="O485" t="s">
        <v>104</v>
      </c>
      <c r="P485" t="s">
        <v>104</v>
      </c>
      <c r="Q485">
        <v>10</v>
      </c>
      <c r="R485">
        <v>10</v>
      </c>
      <c r="S485">
        <v>0</v>
      </c>
      <c r="T485" t="s">
        <v>104</v>
      </c>
      <c r="U485" t="s">
        <v>104</v>
      </c>
      <c r="V485" t="s">
        <v>104</v>
      </c>
      <c r="W485" t="s">
        <v>104</v>
      </c>
      <c r="X485" t="s">
        <v>104</v>
      </c>
      <c r="Y485" t="s">
        <v>104</v>
      </c>
      <c r="Z485" t="s">
        <v>104</v>
      </c>
      <c r="AA485" t="s">
        <v>104</v>
      </c>
      <c r="AB485" t="s">
        <v>104</v>
      </c>
      <c r="AC485" t="s">
        <v>104</v>
      </c>
    </row>
    <row r="486" spans="1:29" x14ac:dyDescent="0.45">
      <c r="A486">
        <f>MATCH(I486,'TABLE-VIEW'!$E$2:$E$92,0)</f>
        <v>58</v>
      </c>
      <c r="B486">
        <v>485</v>
      </c>
      <c r="C486" t="str">
        <f t="shared" si="28"/>
        <v>merge (c485:column {name:'ProductDescriptionID',ordinal_position:'2',is_nullable:'NO',data_type:'int',char_max_length:'NULL',numeric_precision:'10',date_time_precision:'NULL'})</v>
      </c>
      <c r="D486" t="str">
        <f t="shared" si="29"/>
        <v>match (tv58:table_view {name:'ProductModelProductDescriptionCulture'}),(c485:column {name:'ProductDescriptionID'})</v>
      </c>
      <c r="E486" t="str">
        <f t="shared" si="30"/>
        <v>merge (c485)-[:PART_OF]-&gt;(tv58)</v>
      </c>
      <c r="F486" t="str">
        <f t="shared" si="31"/>
        <v>merge (tv58)-[:HAS_A]-&gt;(c485)</v>
      </c>
      <c r="G486" t="s">
        <v>0</v>
      </c>
      <c r="H486" t="s">
        <v>7</v>
      </c>
      <c r="I486" t="s">
        <v>65</v>
      </c>
      <c r="J486" t="s">
        <v>314</v>
      </c>
      <c r="K486">
        <v>2</v>
      </c>
      <c r="L486" t="s">
        <v>104</v>
      </c>
      <c r="M486" t="s">
        <v>105</v>
      </c>
      <c r="N486" t="s">
        <v>106</v>
      </c>
      <c r="O486" t="s">
        <v>104</v>
      </c>
      <c r="P486" t="s">
        <v>104</v>
      </c>
      <c r="Q486">
        <v>10</v>
      </c>
      <c r="R486">
        <v>10</v>
      </c>
      <c r="S486">
        <v>0</v>
      </c>
      <c r="T486" t="s">
        <v>104</v>
      </c>
      <c r="U486" t="s">
        <v>104</v>
      </c>
      <c r="V486" t="s">
        <v>104</v>
      </c>
      <c r="W486" t="s">
        <v>104</v>
      </c>
      <c r="X486" t="s">
        <v>104</v>
      </c>
      <c r="Y486" t="s">
        <v>104</v>
      </c>
      <c r="Z486" t="s">
        <v>104</v>
      </c>
      <c r="AA486" t="s">
        <v>104</v>
      </c>
      <c r="AB486" t="s">
        <v>104</v>
      </c>
      <c r="AC486" t="s">
        <v>104</v>
      </c>
    </row>
    <row r="487" spans="1:29" x14ac:dyDescent="0.45">
      <c r="A487">
        <f>MATCH(I487,'TABLE-VIEW'!$E$2:$E$92,0)</f>
        <v>21</v>
      </c>
      <c r="B487">
        <v>486</v>
      </c>
      <c r="C487" t="str">
        <f t="shared" si="28"/>
        <v>merge (c486:column {name:'ProductID',ordinal_position:'1',is_nullable:'NO',data_type:'int',char_max_length:'NULL',numeric_precision:'10',date_time_precision:'NULL'})</v>
      </c>
      <c r="D487" t="str">
        <f t="shared" si="29"/>
        <v>match (tv21:table_view {name:'Product'}),(c486:column {name:'ProductID'})</v>
      </c>
      <c r="E487" t="str">
        <f t="shared" si="30"/>
        <v>merge (c486)-[:PART_OF]-&gt;(tv21)</v>
      </c>
      <c r="F487" t="str">
        <f t="shared" si="31"/>
        <v>merge (tv21)-[:HAS_A]-&gt;(c486)</v>
      </c>
      <c r="G487" t="s">
        <v>0</v>
      </c>
      <c r="H487" t="s">
        <v>7</v>
      </c>
      <c r="I487" t="s">
        <v>26</v>
      </c>
      <c r="J487" t="s">
        <v>192</v>
      </c>
      <c r="K487">
        <v>1</v>
      </c>
      <c r="L487" t="s">
        <v>104</v>
      </c>
      <c r="M487" t="s">
        <v>105</v>
      </c>
      <c r="N487" t="s">
        <v>106</v>
      </c>
      <c r="O487" t="s">
        <v>104</v>
      </c>
      <c r="P487" t="s">
        <v>104</v>
      </c>
      <c r="Q487">
        <v>10</v>
      </c>
      <c r="R487">
        <v>10</v>
      </c>
      <c r="S487">
        <v>0</v>
      </c>
      <c r="T487" t="s">
        <v>104</v>
      </c>
      <c r="U487" t="s">
        <v>104</v>
      </c>
      <c r="V487" t="s">
        <v>104</v>
      </c>
      <c r="W487" t="s">
        <v>104</v>
      </c>
      <c r="X487" t="s">
        <v>104</v>
      </c>
      <c r="Y487" t="s">
        <v>104</v>
      </c>
      <c r="Z487" t="s">
        <v>104</v>
      </c>
      <c r="AA487" t="s">
        <v>104</v>
      </c>
      <c r="AB487" t="s">
        <v>104</v>
      </c>
      <c r="AC487" t="s">
        <v>104</v>
      </c>
    </row>
    <row r="488" spans="1:29" x14ac:dyDescent="0.45">
      <c r="A488">
        <f>MATCH(I488,'TABLE-VIEW'!$E$2:$E$92,0)</f>
        <v>26</v>
      </c>
      <c r="B488">
        <v>487</v>
      </c>
      <c r="C488" t="str">
        <f t="shared" si="28"/>
        <v>merge (c487:column {name:'ProductID',ordinal_position:'1',is_nullable:'NO',data_type:'int',char_max_length:'NULL',numeric_precision:'10',date_time_precision:'NULL'})</v>
      </c>
      <c r="D488" t="str">
        <f t="shared" si="29"/>
        <v>match (tv26:table_view {name:'vProductAndDescription'}),(c487:column {name:'ProductID'})</v>
      </c>
      <c r="E488" t="str">
        <f t="shared" si="30"/>
        <v>merge (c487)-[:PART_OF]-&gt;(tv26)</v>
      </c>
      <c r="F488" t="str">
        <f t="shared" si="31"/>
        <v>merge (tv26)-[:HAS_A]-&gt;(c487)</v>
      </c>
      <c r="G488" t="s">
        <v>0</v>
      </c>
      <c r="H488" t="s">
        <v>7</v>
      </c>
      <c r="I488" t="s">
        <v>31</v>
      </c>
      <c r="J488" t="s">
        <v>192</v>
      </c>
      <c r="K488">
        <v>1</v>
      </c>
      <c r="L488" t="s">
        <v>104</v>
      </c>
      <c r="M488" t="s">
        <v>105</v>
      </c>
      <c r="N488" t="s">
        <v>106</v>
      </c>
      <c r="O488" t="s">
        <v>104</v>
      </c>
      <c r="P488" t="s">
        <v>104</v>
      </c>
      <c r="Q488">
        <v>10</v>
      </c>
      <c r="R488">
        <v>10</v>
      </c>
      <c r="S488">
        <v>0</v>
      </c>
      <c r="T488" t="s">
        <v>104</v>
      </c>
      <c r="U488" t="s">
        <v>104</v>
      </c>
      <c r="V488" t="s">
        <v>104</v>
      </c>
      <c r="W488" t="s">
        <v>104</v>
      </c>
      <c r="X488" t="s">
        <v>104</v>
      </c>
      <c r="Y488" t="s">
        <v>104</v>
      </c>
      <c r="Z488" t="s">
        <v>104</v>
      </c>
      <c r="AA488" t="s">
        <v>104</v>
      </c>
      <c r="AB488" t="s">
        <v>104</v>
      </c>
      <c r="AC488" t="s">
        <v>104</v>
      </c>
    </row>
    <row r="489" spans="1:29" x14ac:dyDescent="0.45">
      <c r="A489">
        <f>MATCH(I489,'TABLE-VIEW'!$E$2:$E$92,0)</f>
        <v>42</v>
      </c>
      <c r="B489">
        <v>488</v>
      </c>
      <c r="C489" t="str">
        <f t="shared" si="28"/>
        <v>merge (c488:column {name:'ProductID',ordinal_position:'1',is_nullable:'NO',data_type:'int',char_max_length:'NULL',numeric_precision:'10',date_time_precision:'NULL'})</v>
      </c>
      <c r="D489" t="str">
        <f t="shared" si="29"/>
        <v>match (tv42:table_view {name:'ProductCostHistory'}),(c488:column {name:'ProductID'})</v>
      </c>
      <c r="E489" t="str">
        <f t="shared" si="30"/>
        <v>merge (c488)-[:PART_OF]-&gt;(tv42)</v>
      </c>
      <c r="F489" t="str">
        <f t="shared" si="31"/>
        <v>merge (tv42)-[:HAS_A]-&gt;(c488)</v>
      </c>
      <c r="G489" t="s">
        <v>0</v>
      </c>
      <c r="H489" t="s">
        <v>7</v>
      </c>
      <c r="I489" t="s">
        <v>48</v>
      </c>
      <c r="J489" t="s">
        <v>192</v>
      </c>
      <c r="K489">
        <v>1</v>
      </c>
      <c r="L489" t="s">
        <v>104</v>
      </c>
      <c r="M489" t="s">
        <v>105</v>
      </c>
      <c r="N489" t="s">
        <v>106</v>
      </c>
      <c r="O489" t="s">
        <v>104</v>
      </c>
      <c r="P489" t="s">
        <v>104</v>
      </c>
      <c r="Q489">
        <v>10</v>
      </c>
      <c r="R489">
        <v>10</v>
      </c>
      <c r="S489">
        <v>0</v>
      </c>
      <c r="T489" t="s">
        <v>104</v>
      </c>
      <c r="U489" t="s">
        <v>104</v>
      </c>
      <c r="V489" t="s">
        <v>104</v>
      </c>
      <c r="W489" t="s">
        <v>104</v>
      </c>
      <c r="X489" t="s">
        <v>104</v>
      </c>
      <c r="Y489" t="s">
        <v>104</v>
      </c>
      <c r="Z489" t="s">
        <v>104</v>
      </c>
      <c r="AA489" t="s">
        <v>104</v>
      </c>
      <c r="AB489" t="s">
        <v>104</v>
      </c>
      <c r="AC489" t="s">
        <v>104</v>
      </c>
    </row>
    <row r="490" spans="1:29" x14ac:dyDescent="0.45">
      <c r="A490">
        <f>MATCH(I490,'TABLE-VIEW'!$E$2:$E$92,0)</f>
        <v>44</v>
      </c>
      <c r="B490">
        <v>489</v>
      </c>
      <c r="C490" t="str">
        <f t="shared" si="28"/>
        <v>merge (c489:column {name:'ProductID',ordinal_position:'4',is_nullable:'NO',data_type:'int',char_max_length:'NULL',numeric_precision:'10',date_time_precision:'NULL'})</v>
      </c>
      <c r="D490" t="str">
        <f t="shared" si="29"/>
        <v>match (tv44:table_view {name:'ShoppingCartItem'}),(c489:column {name:'ProductID'})</v>
      </c>
      <c r="E490" t="str">
        <f t="shared" si="30"/>
        <v>merge (c489)-[:PART_OF]-&gt;(tv44)</v>
      </c>
      <c r="F490" t="str">
        <f t="shared" si="31"/>
        <v>merge (tv44)-[:HAS_A]-&gt;(c489)</v>
      </c>
      <c r="G490" t="s">
        <v>0</v>
      </c>
      <c r="H490" t="s">
        <v>4</v>
      </c>
      <c r="I490" t="s">
        <v>50</v>
      </c>
      <c r="J490" t="s">
        <v>192</v>
      </c>
      <c r="K490">
        <v>4</v>
      </c>
      <c r="L490" t="s">
        <v>104</v>
      </c>
      <c r="M490" t="s">
        <v>105</v>
      </c>
      <c r="N490" t="s">
        <v>106</v>
      </c>
      <c r="O490" t="s">
        <v>104</v>
      </c>
      <c r="P490" t="s">
        <v>104</v>
      </c>
      <c r="Q490">
        <v>10</v>
      </c>
      <c r="R490">
        <v>10</v>
      </c>
      <c r="S490">
        <v>0</v>
      </c>
      <c r="T490" t="s">
        <v>104</v>
      </c>
      <c r="U490" t="s">
        <v>104</v>
      </c>
      <c r="V490" t="s">
        <v>104</v>
      </c>
      <c r="W490" t="s">
        <v>104</v>
      </c>
      <c r="X490" t="s">
        <v>104</v>
      </c>
      <c r="Y490" t="s">
        <v>104</v>
      </c>
      <c r="Z490" t="s">
        <v>104</v>
      </c>
      <c r="AA490" t="s">
        <v>104</v>
      </c>
      <c r="AB490" t="s">
        <v>104</v>
      </c>
      <c r="AC490" t="s">
        <v>104</v>
      </c>
    </row>
    <row r="491" spans="1:29" x14ac:dyDescent="0.45">
      <c r="A491">
        <f>MATCH(I491,'TABLE-VIEW'!$E$2:$E$92,0)</f>
        <v>45</v>
      </c>
      <c r="B491">
        <v>490</v>
      </c>
      <c r="C491" t="str">
        <f t="shared" si="28"/>
        <v>merge (c490:column {name:'ProductID',ordinal_position:'1',is_nullable:'NO',data_type:'int',char_max_length:'NULL',numeric_precision:'10',date_time_precision:'NULL'})</v>
      </c>
      <c r="D491" t="str">
        <f t="shared" si="29"/>
        <v>match (tv45:table_view {name:'ProductDocument'}),(c490:column {name:'ProductID'})</v>
      </c>
      <c r="E491" t="str">
        <f t="shared" si="30"/>
        <v>merge (c490)-[:PART_OF]-&gt;(tv45)</v>
      </c>
      <c r="F491" t="str">
        <f t="shared" si="31"/>
        <v>merge (tv45)-[:HAS_A]-&gt;(c490)</v>
      </c>
      <c r="G491" t="s">
        <v>0</v>
      </c>
      <c r="H491" t="s">
        <v>7</v>
      </c>
      <c r="I491" t="s">
        <v>51</v>
      </c>
      <c r="J491" t="s">
        <v>192</v>
      </c>
      <c r="K491">
        <v>1</v>
      </c>
      <c r="L491" t="s">
        <v>104</v>
      </c>
      <c r="M491" t="s">
        <v>105</v>
      </c>
      <c r="N491" t="s">
        <v>106</v>
      </c>
      <c r="O491" t="s">
        <v>104</v>
      </c>
      <c r="P491" t="s">
        <v>104</v>
      </c>
      <c r="Q491">
        <v>10</v>
      </c>
      <c r="R491">
        <v>10</v>
      </c>
      <c r="S491">
        <v>0</v>
      </c>
      <c r="T491" t="s">
        <v>104</v>
      </c>
      <c r="U491" t="s">
        <v>104</v>
      </c>
      <c r="V491" t="s">
        <v>104</v>
      </c>
      <c r="W491" t="s">
        <v>104</v>
      </c>
      <c r="X491" t="s">
        <v>104</v>
      </c>
      <c r="Y491" t="s">
        <v>104</v>
      </c>
      <c r="Z491" t="s">
        <v>104</v>
      </c>
      <c r="AA491" t="s">
        <v>104</v>
      </c>
      <c r="AB491" t="s">
        <v>104</v>
      </c>
      <c r="AC491" t="s">
        <v>104</v>
      </c>
    </row>
    <row r="492" spans="1:29" x14ac:dyDescent="0.45">
      <c r="A492">
        <f>MATCH(I492,'TABLE-VIEW'!$E$2:$E$92,0)</f>
        <v>47</v>
      </c>
      <c r="B492">
        <v>491</v>
      </c>
      <c r="C492" t="str">
        <f t="shared" si="28"/>
        <v>merge (c491:column {name:'ProductID',ordinal_position:'1',is_nullable:'NO',data_type:'int',char_max_length:'NULL',numeric_precision:'10',date_time_precision:'NULL'})</v>
      </c>
      <c r="D492" t="str">
        <f t="shared" si="29"/>
        <v>match (tv47:table_view {name:'ProductInventory'}),(c491:column {name:'ProductID'})</v>
      </c>
      <c r="E492" t="str">
        <f t="shared" si="30"/>
        <v>merge (c491)-[:PART_OF]-&gt;(tv47)</v>
      </c>
      <c r="F492" t="str">
        <f t="shared" si="31"/>
        <v>merge (tv47)-[:HAS_A]-&gt;(c491)</v>
      </c>
      <c r="G492" t="s">
        <v>0</v>
      </c>
      <c r="H492" t="s">
        <v>7</v>
      </c>
      <c r="I492" t="s">
        <v>54</v>
      </c>
      <c r="J492" t="s">
        <v>192</v>
      </c>
      <c r="K492">
        <v>1</v>
      </c>
      <c r="L492" t="s">
        <v>104</v>
      </c>
      <c r="M492" t="s">
        <v>105</v>
      </c>
      <c r="N492" t="s">
        <v>106</v>
      </c>
      <c r="O492" t="s">
        <v>104</v>
      </c>
      <c r="P492" t="s">
        <v>104</v>
      </c>
      <c r="Q492">
        <v>10</v>
      </c>
      <c r="R492">
        <v>10</v>
      </c>
      <c r="S492">
        <v>0</v>
      </c>
      <c r="T492" t="s">
        <v>104</v>
      </c>
      <c r="U492" t="s">
        <v>104</v>
      </c>
      <c r="V492" t="s">
        <v>104</v>
      </c>
      <c r="W492" t="s">
        <v>104</v>
      </c>
      <c r="X492" t="s">
        <v>104</v>
      </c>
      <c r="Y492" t="s">
        <v>104</v>
      </c>
      <c r="Z492" t="s">
        <v>104</v>
      </c>
      <c r="AA492" t="s">
        <v>104</v>
      </c>
      <c r="AB492" t="s">
        <v>104</v>
      </c>
      <c r="AC492" t="s">
        <v>104</v>
      </c>
    </row>
    <row r="493" spans="1:29" x14ac:dyDescent="0.45">
      <c r="A493">
        <f>MATCH(I493,'TABLE-VIEW'!$E$2:$E$92,0)</f>
        <v>50</v>
      </c>
      <c r="B493">
        <v>492</v>
      </c>
      <c r="C493" t="str">
        <f t="shared" si="28"/>
        <v>merge (c492:column {name:'ProductID',ordinal_position:'1',is_nullable:'NO',data_type:'int',char_max_length:'NULL',numeric_precision:'10',date_time_precision:'NULL'})</v>
      </c>
      <c r="D493" t="str">
        <f t="shared" si="29"/>
        <v>match (tv50:table_view {name:'ProductListPriceHistory'}),(c492:column {name:'ProductID'})</v>
      </c>
      <c r="E493" t="str">
        <f t="shared" si="30"/>
        <v>merge (c492)-[:PART_OF]-&gt;(tv50)</v>
      </c>
      <c r="F493" t="str">
        <f t="shared" si="31"/>
        <v>merge (tv50)-[:HAS_A]-&gt;(c492)</v>
      </c>
      <c r="G493" t="s">
        <v>0</v>
      </c>
      <c r="H493" t="s">
        <v>7</v>
      </c>
      <c r="I493" t="s">
        <v>57</v>
      </c>
      <c r="J493" t="s">
        <v>192</v>
      </c>
      <c r="K493">
        <v>1</v>
      </c>
      <c r="L493" t="s">
        <v>104</v>
      </c>
      <c r="M493" t="s">
        <v>105</v>
      </c>
      <c r="N493" t="s">
        <v>106</v>
      </c>
      <c r="O493" t="s">
        <v>104</v>
      </c>
      <c r="P493" t="s">
        <v>104</v>
      </c>
      <c r="Q493">
        <v>10</v>
      </c>
      <c r="R493">
        <v>10</v>
      </c>
      <c r="S493">
        <v>0</v>
      </c>
      <c r="T493" t="s">
        <v>104</v>
      </c>
      <c r="U493" t="s">
        <v>104</v>
      </c>
      <c r="V493" t="s">
        <v>104</v>
      </c>
      <c r="W493" t="s">
        <v>104</v>
      </c>
      <c r="X493" t="s">
        <v>104</v>
      </c>
      <c r="Y493" t="s">
        <v>104</v>
      </c>
      <c r="Z493" t="s">
        <v>104</v>
      </c>
      <c r="AA493" t="s">
        <v>104</v>
      </c>
      <c r="AB493" t="s">
        <v>104</v>
      </c>
      <c r="AC493" t="s">
        <v>104</v>
      </c>
    </row>
    <row r="494" spans="1:29" x14ac:dyDescent="0.45">
      <c r="A494">
        <f>MATCH(I494,'TABLE-VIEW'!$E$2:$E$92,0)</f>
        <v>52</v>
      </c>
      <c r="B494">
        <v>493</v>
      </c>
      <c r="C494" t="str">
        <f t="shared" si="28"/>
        <v>merge (c493:column {name:'ProductID',ordinal_position:'2',is_nullable:'NO',data_type:'int',char_max_length:'NULL',numeric_precision:'10',date_time_precision:'NULL'})</v>
      </c>
      <c r="D494" t="str">
        <f t="shared" si="29"/>
        <v>match (tv52:table_view {name:'SpecialOfferProduct'}),(c493:column {name:'ProductID'})</v>
      </c>
      <c r="E494" t="str">
        <f t="shared" si="30"/>
        <v>merge (c493)-[:PART_OF]-&gt;(tv52)</v>
      </c>
      <c r="F494" t="str">
        <f t="shared" si="31"/>
        <v>merge (tv52)-[:HAS_A]-&gt;(c493)</v>
      </c>
      <c r="G494" t="s">
        <v>0</v>
      </c>
      <c r="H494" t="s">
        <v>4</v>
      </c>
      <c r="I494" t="s">
        <v>59</v>
      </c>
      <c r="J494" t="s">
        <v>192</v>
      </c>
      <c r="K494">
        <v>2</v>
      </c>
      <c r="L494" t="s">
        <v>104</v>
      </c>
      <c r="M494" t="s">
        <v>105</v>
      </c>
      <c r="N494" t="s">
        <v>106</v>
      </c>
      <c r="O494" t="s">
        <v>104</v>
      </c>
      <c r="P494" t="s">
        <v>104</v>
      </c>
      <c r="Q494">
        <v>10</v>
      </c>
      <c r="R494">
        <v>10</v>
      </c>
      <c r="S494">
        <v>0</v>
      </c>
      <c r="T494" t="s">
        <v>104</v>
      </c>
      <c r="U494" t="s">
        <v>104</v>
      </c>
      <c r="V494" t="s">
        <v>104</v>
      </c>
      <c r="W494" t="s">
        <v>104</v>
      </c>
      <c r="X494" t="s">
        <v>104</v>
      </c>
      <c r="Y494" t="s">
        <v>104</v>
      </c>
      <c r="Z494" t="s">
        <v>104</v>
      </c>
      <c r="AA494" t="s">
        <v>104</v>
      </c>
      <c r="AB494" t="s">
        <v>104</v>
      </c>
      <c r="AC494" t="s">
        <v>104</v>
      </c>
    </row>
    <row r="495" spans="1:29" x14ac:dyDescent="0.45">
      <c r="A495">
        <f>MATCH(I495,'TABLE-VIEW'!$E$2:$E$92,0)</f>
        <v>62</v>
      </c>
      <c r="B495">
        <v>494</v>
      </c>
      <c r="C495" t="str">
        <f t="shared" si="28"/>
        <v>merge (c494:column {name:'ProductID',ordinal_position:'1',is_nullable:'NO',data_type:'int',char_max_length:'NULL',numeric_precision:'10',date_time_precision:'NULL'})</v>
      </c>
      <c r="D495" t="str">
        <f t="shared" si="29"/>
        <v>match (tv62:table_view {name:'ProductProductPhoto'}),(c494:column {name:'ProductID'})</v>
      </c>
      <c r="E495" t="str">
        <f t="shared" si="30"/>
        <v>merge (c494)-[:PART_OF]-&gt;(tv62)</v>
      </c>
      <c r="F495" t="str">
        <f t="shared" si="31"/>
        <v>merge (tv62)-[:HAS_A]-&gt;(c494)</v>
      </c>
      <c r="G495" t="s">
        <v>0</v>
      </c>
      <c r="H495" t="s">
        <v>7</v>
      </c>
      <c r="I495" t="s">
        <v>69</v>
      </c>
      <c r="J495" t="s">
        <v>192</v>
      </c>
      <c r="K495">
        <v>1</v>
      </c>
      <c r="L495" t="s">
        <v>104</v>
      </c>
      <c r="M495" t="s">
        <v>105</v>
      </c>
      <c r="N495" t="s">
        <v>106</v>
      </c>
      <c r="O495" t="s">
        <v>104</v>
      </c>
      <c r="P495" t="s">
        <v>104</v>
      </c>
      <c r="Q495">
        <v>10</v>
      </c>
      <c r="R495">
        <v>10</v>
      </c>
      <c r="S495">
        <v>0</v>
      </c>
      <c r="T495" t="s">
        <v>104</v>
      </c>
      <c r="U495" t="s">
        <v>104</v>
      </c>
      <c r="V495" t="s">
        <v>104</v>
      </c>
      <c r="W495" t="s">
        <v>104</v>
      </c>
      <c r="X495" t="s">
        <v>104</v>
      </c>
      <c r="Y495" t="s">
        <v>104</v>
      </c>
      <c r="Z495" t="s">
        <v>104</v>
      </c>
      <c r="AA495" t="s">
        <v>104</v>
      </c>
      <c r="AB495" t="s">
        <v>104</v>
      </c>
      <c r="AC495" t="s">
        <v>104</v>
      </c>
    </row>
    <row r="496" spans="1:29" x14ac:dyDescent="0.45">
      <c r="A496">
        <f>MATCH(I496,'TABLE-VIEW'!$E$2:$E$92,0)</f>
        <v>63</v>
      </c>
      <c r="B496">
        <v>495</v>
      </c>
      <c r="C496" t="str">
        <f t="shared" si="28"/>
        <v>merge (c495:column {name:'ProductID',ordinal_position:'2',is_nullable:'NO',data_type:'int',char_max_length:'NULL',numeric_precision:'10',date_time_precision:'NULL'})</v>
      </c>
      <c r="D496" t="str">
        <f t="shared" si="29"/>
        <v>match (tv63:table_view {name:'TransactionHistory'}),(c495:column {name:'ProductID'})</v>
      </c>
      <c r="E496" t="str">
        <f t="shared" si="30"/>
        <v>merge (c495)-[:PART_OF]-&gt;(tv63)</v>
      </c>
      <c r="F496" t="str">
        <f t="shared" si="31"/>
        <v>merge (tv63)-[:HAS_A]-&gt;(c495)</v>
      </c>
      <c r="G496" t="s">
        <v>0</v>
      </c>
      <c r="H496" t="s">
        <v>7</v>
      </c>
      <c r="I496" t="s">
        <v>70</v>
      </c>
      <c r="J496" t="s">
        <v>192</v>
      </c>
      <c r="K496">
        <v>2</v>
      </c>
      <c r="L496" t="s">
        <v>104</v>
      </c>
      <c r="M496" t="s">
        <v>105</v>
      </c>
      <c r="N496" t="s">
        <v>106</v>
      </c>
      <c r="O496" t="s">
        <v>104</v>
      </c>
      <c r="P496" t="s">
        <v>104</v>
      </c>
      <c r="Q496">
        <v>10</v>
      </c>
      <c r="R496">
        <v>10</v>
      </c>
      <c r="S496">
        <v>0</v>
      </c>
      <c r="T496" t="s">
        <v>104</v>
      </c>
      <c r="U496" t="s">
        <v>104</v>
      </c>
      <c r="V496" t="s">
        <v>104</v>
      </c>
      <c r="W496" t="s">
        <v>104</v>
      </c>
      <c r="X496" t="s">
        <v>104</v>
      </c>
      <c r="Y496" t="s">
        <v>104</v>
      </c>
      <c r="Z496" t="s">
        <v>104</v>
      </c>
      <c r="AA496" t="s">
        <v>104</v>
      </c>
      <c r="AB496" t="s">
        <v>104</v>
      </c>
      <c r="AC496" t="s">
        <v>104</v>
      </c>
    </row>
    <row r="497" spans="1:29" x14ac:dyDescent="0.45">
      <c r="A497">
        <f>MATCH(I497,'TABLE-VIEW'!$E$2:$E$92,0)</f>
        <v>64</v>
      </c>
      <c r="B497">
        <v>496</v>
      </c>
      <c r="C497" t="str">
        <f t="shared" si="28"/>
        <v>merge (c496:column {name:'ProductID',ordinal_position:'2',is_nullable:'NO',data_type:'int',char_max_length:'NULL',numeric_precision:'10',date_time_precision:'NULL'})</v>
      </c>
      <c r="D497" t="str">
        <f t="shared" si="29"/>
        <v>match (tv64:table_view {name:'ProductReview'}),(c496:column {name:'ProductID'})</v>
      </c>
      <c r="E497" t="str">
        <f t="shared" si="30"/>
        <v>merge (c496)-[:PART_OF]-&gt;(tv64)</v>
      </c>
      <c r="F497" t="str">
        <f t="shared" si="31"/>
        <v>merge (tv64)-[:HAS_A]-&gt;(c496)</v>
      </c>
      <c r="G497" t="s">
        <v>0</v>
      </c>
      <c r="H497" t="s">
        <v>7</v>
      </c>
      <c r="I497" t="s">
        <v>71</v>
      </c>
      <c r="J497" t="s">
        <v>192</v>
      </c>
      <c r="K497">
        <v>2</v>
      </c>
      <c r="L497" t="s">
        <v>104</v>
      </c>
      <c r="M497" t="s">
        <v>105</v>
      </c>
      <c r="N497" t="s">
        <v>106</v>
      </c>
      <c r="O497" t="s">
        <v>104</v>
      </c>
      <c r="P497" t="s">
        <v>104</v>
      </c>
      <c r="Q497">
        <v>10</v>
      </c>
      <c r="R497">
        <v>10</v>
      </c>
      <c r="S497">
        <v>0</v>
      </c>
      <c r="T497" t="s">
        <v>104</v>
      </c>
      <c r="U497" t="s">
        <v>104</v>
      </c>
      <c r="V497" t="s">
        <v>104</v>
      </c>
      <c r="W497" t="s">
        <v>104</v>
      </c>
      <c r="X497" t="s">
        <v>104</v>
      </c>
      <c r="Y497" t="s">
        <v>104</v>
      </c>
      <c r="Z497" t="s">
        <v>104</v>
      </c>
      <c r="AA497" t="s">
        <v>104</v>
      </c>
      <c r="AB497" t="s">
        <v>104</v>
      </c>
      <c r="AC497" t="s">
        <v>104</v>
      </c>
    </row>
    <row r="498" spans="1:29" x14ac:dyDescent="0.45">
      <c r="A498">
        <f>MATCH(I498,'TABLE-VIEW'!$E$2:$E$92,0)</f>
        <v>66</v>
      </c>
      <c r="B498">
        <v>497</v>
      </c>
      <c r="C498" t="str">
        <f t="shared" si="28"/>
        <v>merge (c497:column {name:'ProductID',ordinal_position:'2',is_nullable:'NO',data_type:'int',char_max_length:'NULL',numeric_precision:'10',date_time_precision:'NULL'})</v>
      </c>
      <c r="D498" t="str">
        <f t="shared" si="29"/>
        <v>match (tv66:table_view {name:'TransactionHistoryArchive'}),(c497:column {name:'ProductID'})</v>
      </c>
      <c r="E498" t="str">
        <f t="shared" si="30"/>
        <v>merge (c497)-[:PART_OF]-&gt;(tv66)</v>
      </c>
      <c r="F498" t="str">
        <f t="shared" si="31"/>
        <v>merge (tv66)-[:HAS_A]-&gt;(c497)</v>
      </c>
      <c r="G498" t="s">
        <v>0</v>
      </c>
      <c r="H498" t="s">
        <v>7</v>
      </c>
      <c r="I498" t="s">
        <v>73</v>
      </c>
      <c r="J498" t="s">
        <v>192</v>
      </c>
      <c r="K498">
        <v>2</v>
      </c>
      <c r="L498" t="s">
        <v>104</v>
      </c>
      <c r="M498" t="s">
        <v>105</v>
      </c>
      <c r="N498" t="s">
        <v>106</v>
      </c>
      <c r="O498" t="s">
        <v>104</v>
      </c>
      <c r="P498" t="s">
        <v>104</v>
      </c>
      <c r="Q498">
        <v>10</v>
      </c>
      <c r="R498">
        <v>10</v>
      </c>
      <c r="S498">
        <v>0</v>
      </c>
      <c r="T498" t="s">
        <v>104</v>
      </c>
      <c r="U498" t="s">
        <v>104</v>
      </c>
      <c r="V498" t="s">
        <v>104</v>
      </c>
      <c r="W498" t="s">
        <v>104</v>
      </c>
      <c r="X498" t="s">
        <v>104</v>
      </c>
      <c r="Y498" t="s">
        <v>104</v>
      </c>
      <c r="Z498" t="s">
        <v>104</v>
      </c>
      <c r="AA498" t="s">
        <v>104</v>
      </c>
      <c r="AB498" t="s">
        <v>104</v>
      </c>
      <c r="AC498" t="s">
        <v>104</v>
      </c>
    </row>
    <row r="499" spans="1:29" x14ac:dyDescent="0.45">
      <c r="A499">
        <f>MATCH(I499,'TABLE-VIEW'!$E$2:$E$92,0)</f>
        <v>69</v>
      </c>
      <c r="B499">
        <v>498</v>
      </c>
      <c r="C499" t="str">
        <f t="shared" si="28"/>
        <v>merge (c498:column {name:'ProductID',ordinal_position:'1',is_nullable:'NO',data_type:'int',char_max_length:'NULL',numeric_precision:'10',date_time_precision:'NULL'})</v>
      </c>
      <c r="D499" t="str">
        <f t="shared" si="29"/>
        <v>match (tv69:table_view {name:'ProductVendor'}),(c498:column {name:'ProductID'})</v>
      </c>
      <c r="E499" t="str">
        <f t="shared" si="30"/>
        <v>merge (c498)-[:PART_OF]-&gt;(tv69)</v>
      </c>
      <c r="F499" t="str">
        <f t="shared" si="31"/>
        <v>merge (tv69)-[:HAS_A]-&gt;(c498)</v>
      </c>
      <c r="G499" t="s">
        <v>0</v>
      </c>
      <c r="H499" t="s">
        <v>42</v>
      </c>
      <c r="I499" t="s">
        <v>76</v>
      </c>
      <c r="J499" t="s">
        <v>192</v>
      </c>
      <c r="K499">
        <v>1</v>
      </c>
      <c r="L499" t="s">
        <v>104</v>
      </c>
      <c r="M499" t="s">
        <v>105</v>
      </c>
      <c r="N499" t="s">
        <v>106</v>
      </c>
      <c r="O499" t="s">
        <v>104</v>
      </c>
      <c r="P499" t="s">
        <v>104</v>
      </c>
      <c r="Q499">
        <v>10</v>
      </c>
      <c r="R499">
        <v>10</v>
      </c>
      <c r="S499">
        <v>0</v>
      </c>
      <c r="T499" t="s">
        <v>104</v>
      </c>
      <c r="U499" t="s">
        <v>104</v>
      </c>
      <c r="V499" t="s">
        <v>104</v>
      </c>
      <c r="W499" t="s">
        <v>104</v>
      </c>
      <c r="X499" t="s">
        <v>104</v>
      </c>
      <c r="Y499" t="s">
        <v>104</v>
      </c>
      <c r="Z499" t="s">
        <v>104</v>
      </c>
      <c r="AA499" t="s">
        <v>104</v>
      </c>
      <c r="AB499" t="s">
        <v>104</v>
      </c>
      <c r="AC499" t="s">
        <v>104</v>
      </c>
    </row>
    <row r="500" spans="1:29" x14ac:dyDescent="0.45">
      <c r="A500">
        <f>MATCH(I500,'TABLE-VIEW'!$E$2:$E$92,0)</f>
        <v>76</v>
      </c>
      <c r="B500">
        <v>499</v>
      </c>
      <c r="C500" t="str">
        <f t="shared" si="28"/>
        <v>merge (c499:column {name:'ProductID',ordinal_position:'2',is_nullable:'NO',data_type:'int',char_max_length:'NULL',numeric_precision:'10',date_time_precision:'NULL'})</v>
      </c>
      <c r="D500" t="str">
        <f t="shared" si="29"/>
        <v>match (tv76:table_view {name:'WorkOrder'}),(c499:column {name:'ProductID'})</v>
      </c>
      <c r="E500" t="str">
        <f t="shared" si="30"/>
        <v>merge (c499)-[:PART_OF]-&gt;(tv76)</v>
      </c>
      <c r="F500" t="str">
        <f t="shared" si="31"/>
        <v>merge (tv76)-[:HAS_A]-&gt;(c499)</v>
      </c>
      <c r="G500" t="s">
        <v>0</v>
      </c>
      <c r="H500" t="s">
        <v>7</v>
      </c>
      <c r="I500" t="s">
        <v>83</v>
      </c>
      <c r="J500" t="s">
        <v>192</v>
      </c>
      <c r="K500">
        <v>2</v>
      </c>
      <c r="L500" t="s">
        <v>104</v>
      </c>
      <c r="M500" t="s">
        <v>105</v>
      </c>
      <c r="N500" t="s">
        <v>106</v>
      </c>
      <c r="O500" t="s">
        <v>104</v>
      </c>
      <c r="P500" t="s">
        <v>104</v>
      </c>
      <c r="Q500">
        <v>10</v>
      </c>
      <c r="R500">
        <v>10</v>
      </c>
      <c r="S500">
        <v>0</v>
      </c>
      <c r="T500" t="s">
        <v>104</v>
      </c>
      <c r="U500" t="s">
        <v>104</v>
      </c>
      <c r="V500" t="s">
        <v>104</v>
      </c>
      <c r="W500" t="s">
        <v>104</v>
      </c>
      <c r="X500" t="s">
        <v>104</v>
      </c>
      <c r="Y500" t="s">
        <v>104</v>
      </c>
      <c r="Z500" t="s">
        <v>104</v>
      </c>
      <c r="AA500" t="s">
        <v>104</v>
      </c>
      <c r="AB500" t="s">
        <v>104</v>
      </c>
      <c r="AC500" t="s">
        <v>104</v>
      </c>
    </row>
    <row r="501" spans="1:29" x14ac:dyDescent="0.45">
      <c r="A501">
        <f>MATCH(I501,'TABLE-VIEW'!$E$2:$E$92,0)</f>
        <v>77</v>
      </c>
      <c r="B501">
        <v>500</v>
      </c>
      <c r="C501" t="str">
        <f t="shared" si="28"/>
        <v>merge (c500:column {name:'ProductID',ordinal_position:'5',is_nullable:'NO',data_type:'int',char_max_length:'NULL',numeric_precision:'10',date_time_precision:'NULL'})</v>
      </c>
      <c r="D501" t="str">
        <f t="shared" si="29"/>
        <v>match (tv77:table_view {name:'PurchaseOrderDetail'}),(c500:column {name:'ProductID'})</v>
      </c>
      <c r="E501" t="str">
        <f t="shared" si="30"/>
        <v>merge (c500)-[:PART_OF]-&gt;(tv77)</v>
      </c>
      <c r="F501" t="str">
        <f t="shared" si="31"/>
        <v>merge (tv77)-[:HAS_A]-&gt;(c500)</v>
      </c>
      <c r="G501" t="s">
        <v>0</v>
      </c>
      <c r="H501" t="s">
        <v>42</v>
      </c>
      <c r="I501" t="s">
        <v>84</v>
      </c>
      <c r="J501" t="s">
        <v>192</v>
      </c>
      <c r="K501">
        <v>5</v>
      </c>
      <c r="L501" t="s">
        <v>104</v>
      </c>
      <c r="M501" t="s">
        <v>105</v>
      </c>
      <c r="N501" t="s">
        <v>106</v>
      </c>
      <c r="O501" t="s">
        <v>104</v>
      </c>
      <c r="P501" t="s">
        <v>104</v>
      </c>
      <c r="Q501">
        <v>10</v>
      </c>
      <c r="R501">
        <v>10</v>
      </c>
      <c r="S501">
        <v>0</v>
      </c>
      <c r="T501" t="s">
        <v>104</v>
      </c>
      <c r="U501" t="s">
        <v>104</v>
      </c>
      <c r="V501" t="s">
        <v>104</v>
      </c>
      <c r="W501" t="s">
        <v>104</v>
      </c>
      <c r="X501" t="s">
        <v>104</v>
      </c>
      <c r="Y501" t="s">
        <v>104</v>
      </c>
      <c r="Z501" t="s">
        <v>104</v>
      </c>
      <c r="AA501" t="s">
        <v>104</v>
      </c>
      <c r="AB501" t="s">
        <v>104</v>
      </c>
      <c r="AC501" t="s">
        <v>104</v>
      </c>
    </row>
    <row r="502" spans="1:29" x14ac:dyDescent="0.45">
      <c r="A502">
        <f>MATCH(I502,'TABLE-VIEW'!$E$2:$E$92,0)</f>
        <v>80</v>
      </c>
      <c r="B502">
        <v>501</v>
      </c>
      <c r="C502" t="str">
        <f t="shared" si="28"/>
        <v>merge (c501:column {name:'ProductID',ordinal_position:'2',is_nullable:'NO',data_type:'int',char_max_length:'NULL',numeric_precision:'10',date_time_precision:'NULL'})</v>
      </c>
      <c r="D502" t="str">
        <f t="shared" si="29"/>
        <v>match (tv80:table_view {name:'WorkOrderRouting'}),(c501:column {name:'ProductID'})</v>
      </c>
      <c r="E502" t="str">
        <f t="shared" si="30"/>
        <v>merge (c501)-[:PART_OF]-&gt;(tv80)</v>
      </c>
      <c r="F502" t="str">
        <f t="shared" si="31"/>
        <v>merge (tv80)-[:HAS_A]-&gt;(c501)</v>
      </c>
      <c r="G502" t="s">
        <v>0</v>
      </c>
      <c r="H502" t="s">
        <v>7</v>
      </c>
      <c r="I502" t="s">
        <v>87</v>
      </c>
      <c r="J502" t="s">
        <v>192</v>
      </c>
      <c r="K502">
        <v>2</v>
      </c>
      <c r="L502" t="s">
        <v>104</v>
      </c>
      <c r="M502" t="s">
        <v>105</v>
      </c>
      <c r="N502" t="s">
        <v>106</v>
      </c>
      <c r="O502" t="s">
        <v>104</v>
      </c>
      <c r="P502" t="s">
        <v>104</v>
      </c>
      <c r="Q502">
        <v>10</v>
      </c>
      <c r="R502">
        <v>10</v>
      </c>
      <c r="S502">
        <v>0</v>
      </c>
      <c r="T502" t="s">
        <v>104</v>
      </c>
      <c r="U502" t="s">
        <v>104</v>
      </c>
      <c r="V502" t="s">
        <v>104</v>
      </c>
      <c r="W502" t="s">
        <v>104</v>
      </c>
      <c r="X502" t="s">
        <v>104</v>
      </c>
      <c r="Y502" t="s">
        <v>104</v>
      </c>
      <c r="Z502" t="s">
        <v>104</v>
      </c>
      <c r="AA502" t="s">
        <v>104</v>
      </c>
      <c r="AB502" t="s">
        <v>104</v>
      </c>
      <c r="AC502" t="s">
        <v>104</v>
      </c>
    </row>
    <row r="503" spans="1:29" x14ac:dyDescent="0.45">
      <c r="A503">
        <f>MATCH(I503,'TABLE-VIEW'!$E$2:$E$92,0)</f>
        <v>87</v>
      </c>
      <c r="B503">
        <v>502</v>
      </c>
      <c r="C503" t="str">
        <f t="shared" si="28"/>
        <v>merge (c502:column {name:'ProductID',ordinal_position:'5',is_nullable:'NO',data_type:'int',char_max_length:'NULL',numeric_precision:'10',date_time_precision:'NULL'})</v>
      </c>
      <c r="D503" t="str">
        <f t="shared" si="29"/>
        <v>match (tv87:table_view {name:'SalesOrderDetail'}),(c502:column {name:'ProductID'})</v>
      </c>
      <c r="E503" t="str">
        <f t="shared" si="30"/>
        <v>merge (c502)-[:PART_OF]-&gt;(tv87)</v>
      </c>
      <c r="F503" t="str">
        <f t="shared" si="31"/>
        <v>merge (tv87)-[:HAS_A]-&gt;(c502)</v>
      </c>
      <c r="G503" t="s">
        <v>0</v>
      </c>
      <c r="H503" t="s">
        <v>4</v>
      </c>
      <c r="I503" t="s">
        <v>94</v>
      </c>
      <c r="J503" t="s">
        <v>192</v>
      </c>
      <c r="K503">
        <v>5</v>
      </c>
      <c r="L503" t="s">
        <v>104</v>
      </c>
      <c r="M503" t="s">
        <v>105</v>
      </c>
      <c r="N503" t="s">
        <v>106</v>
      </c>
      <c r="O503" t="s">
        <v>104</v>
      </c>
      <c r="P503" t="s">
        <v>104</v>
      </c>
      <c r="Q503">
        <v>10</v>
      </c>
      <c r="R503">
        <v>10</v>
      </c>
      <c r="S503">
        <v>0</v>
      </c>
      <c r="T503" t="s">
        <v>104</v>
      </c>
      <c r="U503" t="s">
        <v>104</v>
      </c>
      <c r="V503" t="s">
        <v>104</v>
      </c>
      <c r="W503" t="s">
        <v>104</v>
      </c>
      <c r="X503" t="s">
        <v>104</v>
      </c>
      <c r="Y503" t="s">
        <v>104</v>
      </c>
      <c r="Z503" t="s">
        <v>104</v>
      </c>
      <c r="AA503" t="s">
        <v>104</v>
      </c>
      <c r="AB503" t="s">
        <v>104</v>
      </c>
      <c r="AC503" t="s">
        <v>104</v>
      </c>
    </row>
    <row r="504" spans="1:29" x14ac:dyDescent="0.45">
      <c r="A504">
        <f>MATCH(I504,'TABLE-VIEW'!$E$2:$E$92,0)</f>
        <v>21</v>
      </c>
      <c r="B504">
        <v>503</v>
      </c>
      <c r="C504" t="str">
        <f t="shared" si="28"/>
        <v>merge (c503:column {name:'ProductLine',ordinal_position:'16',is_nullable:'YES',data_type:'nchar',char_max_length:'2',numeric_precision:'NULL',date_time_precision:'NULL'})</v>
      </c>
      <c r="D504" t="str">
        <f t="shared" si="29"/>
        <v>match (tv21:table_view {name:'Product'}),(c503:column {name:'ProductLine'})</v>
      </c>
      <c r="E504" t="str">
        <f t="shared" si="30"/>
        <v>merge (c503)-[:PART_OF]-&gt;(tv21)</v>
      </c>
      <c r="F504" t="str">
        <f t="shared" si="31"/>
        <v>merge (tv21)-[:HAS_A]-&gt;(c503)</v>
      </c>
      <c r="G504" t="s">
        <v>0</v>
      </c>
      <c r="H504" t="s">
        <v>7</v>
      </c>
      <c r="I504" t="s">
        <v>26</v>
      </c>
      <c r="J504" t="s">
        <v>208</v>
      </c>
      <c r="K504">
        <v>16</v>
      </c>
      <c r="L504" t="s">
        <v>104</v>
      </c>
      <c r="M504" t="s">
        <v>118</v>
      </c>
      <c r="N504" t="s">
        <v>149</v>
      </c>
      <c r="O504">
        <v>2</v>
      </c>
      <c r="P504">
        <v>4</v>
      </c>
      <c r="Q504" t="s">
        <v>104</v>
      </c>
      <c r="R504" t="s">
        <v>104</v>
      </c>
      <c r="S504" t="s">
        <v>104</v>
      </c>
      <c r="T504" t="s">
        <v>104</v>
      </c>
      <c r="U504" t="s">
        <v>104</v>
      </c>
      <c r="V504" t="s">
        <v>104</v>
      </c>
      <c r="W504" t="s">
        <v>138</v>
      </c>
      <c r="X504" t="s">
        <v>104</v>
      </c>
      <c r="Y504" t="s">
        <v>104</v>
      </c>
      <c r="Z504" t="s">
        <v>139</v>
      </c>
      <c r="AA504" t="s">
        <v>104</v>
      </c>
      <c r="AB504" t="s">
        <v>104</v>
      </c>
      <c r="AC504" t="s">
        <v>104</v>
      </c>
    </row>
    <row r="505" spans="1:29" x14ac:dyDescent="0.45">
      <c r="A505">
        <f>MATCH(I505,'TABLE-VIEW'!$E$2:$E$92,0)</f>
        <v>27</v>
      </c>
      <c r="B505">
        <v>504</v>
      </c>
      <c r="C505" t="str">
        <f t="shared" si="28"/>
        <v>merge (c504:column {name:'ProductLine',ordinal_position:'21',is_nullable:'YES',data_type:'nvarchar',char_max_length:'256',numeric_precision:'NULL',date_time_precision:'NULL'})</v>
      </c>
      <c r="D505" t="str">
        <f t="shared" si="29"/>
        <v>match (tv27:table_view {name:'vProductModelCatalogDescription'}),(c504:column {name:'ProductLine'})</v>
      </c>
      <c r="E505" t="str">
        <f t="shared" si="30"/>
        <v>merge (c504)-[:PART_OF]-&gt;(tv27)</v>
      </c>
      <c r="F505" t="str">
        <f t="shared" si="31"/>
        <v>merge (tv27)-[:HAS_A]-&gt;(c504)</v>
      </c>
      <c r="G505" t="s">
        <v>0</v>
      </c>
      <c r="H505" t="s">
        <v>7</v>
      </c>
      <c r="I505" t="s">
        <v>32</v>
      </c>
      <c r="J505" t="s">
        <v>208</v>
      </c>
      <c r="K505">
        <v>21</v>
      </c>
      <c r="L505" t="s">
        <v>104</v>
      </c>
      <c r="M505" t="s">
        <v>118</v>
      </c>
      <c r="N505" t="s">
        <v>137</v>
      </c>
      <c r="O505">
        <v>256</v>
      </c>
      <c r="P505">
        <v>512</v>
      </c>
      <c r="Q505" t="s">
        <v>104</v>
      </c>
      <c r="R505" t="s">
        <v>104</v>
      </c>
      <c r="S505" t="s">
        <v>104</v>
      </c>
      <c r="T505" t="s">
        <v>104</v>
      </c>
      <c r="U505" t="s">
        <v>104</v>
      </c>
      <c r="V505" t="s">
        <v>104</v>
      </c>
      <c r="W505" t="s">
        <v>138</v>
      </c>
      <c r="X505" t="s">
        <v>104</v>
      </c>
      <c r="Y505" t="s">
        <v>104</v>
      </c>
      <c r="Z505" t="s">
        <v>139</v>
      </c>
      <c r="AA505" t="s">
        <v>104</v>
      </c>
      <c r="AB505" t="s">
        <v>104</v>
      </c>
      <c r="AC505" t="s">
        <v>104</v>
      </c>
    </row>
    <row r="506" spans="1:29" x14ac:dyDescent="0.45">
      <c r="A506">
        <f>MATCH(I506,'TABLE-VIEW'!$E$2:$E$92,0)</f>
        <v>26</v>
      </c>
      <c r="B506">
        <v>505</v>
      </c>
      <c r="C506" t="str">
        <f t="shared" si="28"/>
        <v>merge (c505:column {name:'ProductModel',ordinal_position:'3',is_nullable:'NO',data_type:'nvarchar',char_max_length:'50',numeric_precision:'NULL',date_time_precision:'NULL'})</v>
      </c>
      <c r="D506" t="str">
        <f t="shared" si="29"/>
        <v>match (tv26:table_view {name:'vProductAndDescription'}),(c505:column {name:'ProductModel'})</v>
      </c>
      <c r="E506" t="str">
        <f t="shared" si="30"/>
        <v>merge (c505)-[:PART_OF]-&gt;(tv26)</v>
      </c>
      <c r="F506" t="str">
        <f t="shared" si="31"/>
        <v>merge (tv26)-[:HAS_A]-&gt;(c505)</v>
      </c>
      <c r="G506" t="s">
        <v>0</v>
      </c>
      <c r="H506" t="s">
        <v>7</v>
      </c>
      <c r="I506" t="s">
        <v>31</v>
      </c>
      <c r="J506" t="s">
        <v>60</v>
      </c>
      <c r="K506">
        <v>3</v>
      </c>
      <c r="L506" t="s">
        <v>104</v>
      </c>
      <c r="M506" t="s">
        <v>105</v>
      </c>
      <c r="N506" t="s">
        <v>137</v>
      </c>
      <c r="O506">
        <v>50</v>
      </c>
      <c r="P506">
        <v>100</v>
      </c>
      <c r="Q506" t="s">
        <v>104</v>
      </c>
      <c r="R506" t="s">
        <v>104</v>
      </c>
      <c r="S506" t="s">
        <v>104</v>
      </c>
      <c r="T506" t="s">
        <v>104</v>
      </c>
      <c r="U506" t="s">
        <v>104</v>
      </c>
      <c r="V506" t="s">
        <v>104</v>
      </c>
      <c r="W506" t="s">
        <v>138</v>
      </c>
      <c r="X506" t="s">
        <v>104</v>
      </c>
      <c r="Y506" t="s">
        <v>104</v>
      </c>
      <c r="Z506" t="s">
        <v>139</v>
      </c>
      <c r="AA506" t="s">
        <v>0</v>
      </c>
      <c r="AB506" t="s">
        <v>52</v>
      </c>
      <c r="AC506" t="s">
        <v>136</v>
      </c>
    </row>
    <row r="507" spans="1:29" x14ac:dyDescent="0.45">
      <c r="A507">
        <f>MATCH(I507,'TABLE-VIEW'!$E$2:$E$92,0)</f>
        <v>21</v>
      </c>
      <c r="B507">
        <v>506</v>
      </c>
      <c r="C507" t="str">
        <f t="shared" si="28"/>
        <v>merge (c506:column {name:'ProductModelID',ordinal_position:'20',is_nullable:'YES',data_type:'int',char_max_length:'NULL',numeric_precision:'10',date_time_precision:'NULL'})</v>
      </c>
      <c r="D507" t="str">
        <f t="shared" si="29"/>
        <v>match (tv21:table_view {name:'Product'}),(c506:column {name:'ProductModelID'})</v>
      </c>
      <c r="E507" t="str">
        <f t="shared" si="30"/>
        <v>merge (c506)-[:PART_OF]-&gt;(tv21)</v>
      </c>
      <c r="F507" t="str">
        <f t="shared" si="31"/>
        <v>merge (tv21)-[:HAS_A]-&gt;(c506)</v>
      </c>
      <c r="G507" t="s">
        <v>0</v>
      </c>
      <c r="H507" t="s">
        <v>7</v>
      </c>
      <c r="I507" t="s">
        <v>26</v>
      </c>
      <c r="J507" t="s">
        <v>212</v>
      </c>
      <c r="K507">
        <v>20</v>
      </c>
      <c r="L507" t="s">
        <v>104</v>
      </c>
      <c r="M507" t="s">
        <v>118</v>
      </c>
      <c r="N507" t="s">
        <v>106</v>
      </c>
      <c r="O507" t="s">
        <v>104</v>
      </c>
      <c r="P507" t="s">
        <v>104</v>
      </c>
      <c r="Q507">
        <v>10</v>
      </c>
      <c r="R507">
        <v>10</v>
      </c>
      <c r="S507">
        <v>0</v>
      </c>
      <c r="T507" t="s">
        <v>104</v>
      </c>
      <c r="U507" t="s">
        <v>104</v>
      </c>
      <c r="V507" t="s">
        <v>104</v>
      </c>
      <c r="W507" t="s">
        <v>104</v>
      </c>
      <c r="X507" t="s">
        <v>104</v>
      </c>
      <c r="Y507" t="s">
        <v>104</v>
      </c>
      <c r="Z507" t="s">
        <v>104</v>
      </c>
      <c r="AA507" t="s">
        <v>104</v>
      </c>
      <c r="AB507" t="s">
        <v>104</v>
      </c>
      <c r="AC507" t="s">
        <v>104</v>
      </c>
    </row>
    <row r="508" spans="1:29" x14ac:dyDescent="0.45">
      <c r="A508">
        <f>MATCH(I508,'TABLE-VIEW'!$E$2:$E$92,0)</f>
        <v>27</v>
      </c>
      <c r="B508">
        <v>507</v>
      </c>
      <c r="C508" t="str">
        <f t="shared" si="28"/>
        <v>merge (c507:column {name:'ProductModelID',ordinal_position:'1',is_nullable:'NO',data_type:'int',char_max_length:'NULL',numeric_precision:'10',date_time_precision:'NULL'})</v>
      </c>
      <c r="D508" t="str">
        <f t="shared" si="29"/>
        <v>match (tv27:table_view {name:'vProductModelCatalogDescription'}),(c507:column {name:'ProductModelID'})</v>
      </c>
      <c r="E508" t="str">
        <f t="shared" si="30"/>
        <v>merge (c507)-[:PART_OF]-&gt;(tv27)</v>
      </c>
      <c r="F508" t="str">
        <f t="shared" si="31"/>
        <v>merge (tv27)-[:HAS_A]-&gt;(c507)</v>
      </c>
      <c r="G508" t="s">
        <v>0</v>
      </c>
      <c r="H508" t="s">
        <v>7</v>
      </c>
      <c r="I508" t="s">
        <v>32</v>
      </c>
      <c r="J508" t="s">
        <v>212</v>
      </c>
      <c r="K508">
        <v>1</v>
      </c>
      <c r="L508" t="s">
        <v>104</v>
      </c>
      <c r="M508" t="s">
        <v>105</v>
      </c>
      <c r="N508" t="s">
        <v>106</v>
      </c>
      <c r="O508" t="s">
        <v>104</v>
      </c>
      <c r="P508" t="s">
        <v>104</v>
      </c>
      <c r="Q508">
        <v>10</v>
      </c>
      <c r="R508">
        <v>10</v>
      </c>
      <c r="S508">
        <v>0</v>
      </c>
      <c r="T508" t="s">
        <v>104</v>
      </c>
      <c r="U508" t="s">
        <v>104</v>
      </c>
      <c r="V508" t="s">
        <v>104</v>
      </c>
      <c r="W508" t="s">
        <v>104</v>
      </c>
      <c r="X508" t="s">
        <v>104</v>
      </c>
      <c r="Y508" t="s">
        <v>104</v>
      </c>
      <c r="Z508" t="s">
        <v>104</v>
      </c>
      <c r="AA508" t="s">
        <v>104</v>
      </c>
      <c r="AB508" t="s">
        <v>104</v>
      </c>
      <c r="AC508" t="s">
        <v>104</v>
      </c>
    </row>
    <row r="509" spans="1:29" x14ac:dyDescent="0.45">
      <c r="A509">
        <f>MATCH(I509,'TABLE-VIEW'!$E$2:$E$92,0)</f>
        <v>28</v>
      </c>
      <c r="B509">
        <v>508</v>
      </c>
      <c r="C509" t="str">
        <f t="shared" si="28"/>
        <v>merge (c508:column {name:'ProductModelID',ordinal_position:'1',is_nullable:'NO',data_type:'int',char_max_length:'NULL',numeric_precision:'10',date_time_precision:'NULL'})</v>
      </c>
      <c r="D509" t="str">
        <f t="shared" si="29"/>
        <v>match (tv28:table_view {name:'vProductModelInstructions'}),(c508:column {name:'ProductModelID'})</v>
      </c>
      <c r="E509" t="str">
        <f t="shared" si="30"/>
        <v>merge (c508)-[:PART_OF]-&gt;(tv28)</v>
      </c>
      <c r="F509" t="str">
        <f t="shared" si="31"/>
        <v>merge (tv28)-[:HAS_A]-&gt;(c508)</v>
      </c>
      <c r="G509" t="s">
        <v>0</v>
      </c>
      <c r="H509" t="s">
        <v>7</v>
      </c>
      <c r="I509" t="s">
        <v>33</v>
      </c>
      <c r="J509" t="s">
        <v>212</v>
      </c>
      <c r="K509">
        <v>1</v>
      </c>
      <c r="L509" t="s">
        <v>104</v>
      </c>
      <c r="M509" t="s">
        <v>105</v>
      </c>
      <c r="N509" t="s">
        <v>106</v>
      </c>
      <c r="O509" t="s">
        <v>104</v>
      </c>
      <c r="P509" t="s">
        <v>104</v>
      </c>
      <c r="Q509">
        <v>10</v>
      </c>
      <c r="R509">
        <v>10</v>
      </c>
      <c r="S509">
        <v>0</v>
      </c>
      <c r="T509" t="s">
        <v>104</v>
      </c>
      <c r="U509" t="s">
        <v>104</v>
      </c>
      <c r="V509" t="s">
        <v>104</v>
      </c>
      <c r="W509" t="s">
        <v>104</v>
      </c>
      <c r="X509" t="s">
        <v>104</v>
      </c>
      <c r="Y509" t="s">
        <v>104</v>
      </c>
      <c r="Z509" t="s">
        <v>104</v>
      </c>
      <c r="AA509" t="s">
        <v>104</v>
      </c>
      <c r="AB509" t="s">
        <v>104</v>
      </c>
      <c r="AC509" t="s">
        <v>104</v>
      </c>
    </row>
    <row r="510" spans="1:29" x14ac:dyDescent="0.45">
      <c r="A510">
        <f>MATCH(I510,'TABLE-VIEW'!$E$2:$E$92,0)</f>
        <v>53</v>
      </c>
      <c r="B510">
        <v>509</v>
      </c>
      <c r="C510" t="str">
        <f t="shared" si="28"/>
        <v>merge (c509:column {name:'ProductModelID',ordinal_position:'1',is_nullable:'NO',data_type:'int',char_max_length:'NULL',numeric_precision:'10',date_time_precision:'NULL'})</v>
      </c>
      <c r="D510" t="str">
        <f t="shared" si="29"/>
        <v>match (tv53:table_view {name:'ProductModel'}),(c509:column {name:'ProductModelID'})</v>
      </c>
      <c r="E510" t="str">
        <f t="shared" si="30"/>
        <v>merge (c509)-[:PART_OF]-&gt;(tv53)</v>
      </c>
      <c r="F510" t="str">
        <f t="shared" si="31"/>
        <v>merge (tv53)-[:HAS_A]-&gt;(c509)</v>
      </c>
      <c r="G510" t="s">
        <v>0</v>
      </c>
      <c r="H510" t="s">
        <v>7</v>
      </c>
      <c r="I510" t="s">
        <v>60</v>
      </c>
      <c r="J510" t="s">
        <v>212</v>
      </c>
      <c r="K510">
        <v>1</v>
      </c>
      <c r="L510" t="s">
        <v>104</v>
      </c>
      <c r="M510" t="s">
        <v>105</v>
      </c>
      <c r="N510" t="s">
        <v>106</v>
      </c>
      <c r="O510" t="s">
        <v>104</v>
      </c>
      <c r="P510" t="s">
        <v>104</v>
      </c>
      <c r="Q510">
        <v>10</v>
      </c>
      <c r="R510">
        <v>10</v>
      </c>
      <c r="S510">
        <v>0</v>
      </c>
      <c r="T510" t="s">
        <v>104</v>
      </c>
      <c r="U510" t="s">
        <v>104</v>
      </c>
      <c r="V510" t="s">
        <v>104</v>
      </c>
      <c r="W510" t="s">
        <v>104</v>
      </c>
      <c r="X510" t="s">
        <v>104</v>
      </c>
      <c r="Y510" t="s">
        <v>104</v>
      </c>
      <c r="Z510" t="s">
        <v>104</v>
      </c>
      <c r="AA510" t="s">
        <v>104</v>
      </c>
      <c r="AB510" t="s">
        <v>104</v>
      </c>
      <c r="AC510" t="s">
        <v>104</v>
      </c>
    </row>
    <row r="511" spans="1:29" x14ac:dyDescent="0.45">
      <c r="A511">
        <f>MATCH(I511,'TABLE-VIEW'!$E$2:$E$92,0)</f>
        <v>56</v>
      </c>
      <c r="B511">
        <v>510</v>
      </c>
      <c r="C511" t="str">
        <f t="shared" si="28"/>
        <v>merge (c510:column {name:'ProductModelID',ordinal_position:'1',is_nullable:'NO',data_type:'int',char_max_length:'NULL',numeric_precision:'10',date_time_precision:'NULL'})</v>
      </c>
      <c r="D511" t="str">
        <f t="shared" si="29"/>
        <v>match (tv56:table_view {name:'ProductModelIllustration'}),(c510:column {name:'ProductModelID'})</v>
      </c>
      <c r="E511" t="str">
        <f t="shared" si="30"/>
        <v>merge (c510)-[:PART_OF]-&gt;(tv56)</v>
      </c>
      <c r="F511" t="str">
        <f t="shared" si="31"/>
        <v>merge (tv56)-[:HAS_A]-&gt;(c510)</v>
      </c>
      <c r="G511" t="s">
        <v>0</v>
      </c>
      <c r="H511" t="s">
        <v>7</v>
      </c>
      <c r="I511" t="s">
        <v>63</v>
      </c>
      <c r="J511" t="s">
        <v>212</v>
      </c>
      <c r="K511">
        <v>1</v>
      </c>
      <c r="L511" t="s">
        <v>104</v>
      </c>
      <c r="M511" t="s">
        <v>105</v>
      </c>
      <c r="N511" t="s">
        <v>106</v>
      </c>
      <c r="O511" t="s">
        <v>104</v>
      </c>
      <c r="P511" t="s">
        <v>104</v>
      </c>
      <c r="Q511">
        <v>10</v>
      </c>
      <c r="R511">
        <v>10</v>
      </c>
      <c r="S511">
        <v>0</v>
      </c>
      <c r="T511" t="s">
        <v>104</v>
      </c>
      <c r="U511" t="s">
        <v>104</v>
      </c>
      <c r="V511" t="s">
        <v>104</v>
      </c>
      <c r="W511" t="s">
        <v>104</v>
      </c>
      <c r="X511" t="s">
        <v>104</v>
      </c>
      <c r="Y511" t="s">
        <v>104</v>
      </c>
      <c r="Z511" t="s">
        <v>104</v>
      </c>
      <c r="AA511" t="s">
        <v>104</v>
      </c>
      <c r="AB511" t="s">
        <v>104</v>
      </c>
      <c r="AC511" t="s">
        <v>104</v>
      </c>
    </row>
    <row r="512" spans="1:29" x14ac:dyDescent="0.45">
      <c r="A512">
        <f>MATCH(I512,'TABLE-VIEW'!$E$2:$E$92,0)</f>
        <v>58</v>
      </c>
      <c r="B512">
        <v>511</v>
      </c>
      <c r="C512" t="str">
        <f t="shared" si="28"/>
        <v>merge (c511:column {name:'ProductModelID',ordinal_position:'1',is_nullable:'NO',data_type:'int',char_max_length:'NULL',numeric_precision:'10',date_time_precision:'NULL'})</v>
      </c>
      <c r="D512" t="str">
        <f t="shared" si="29"/>
        <v>match (tv58:table_view {name:'ProductModelProductDescriptionCulture'}),(c511:column {name:'ProductModelID'})</v>
      </c>
      <c r="E512" t="str">
        <f t="shared" si="30"/>
        <v>merge (c511)-[:PART_OF]-&gt;(tv58)</v>
      </c>
      <c r="F512" t="str">
        <f t="shared" si="31"/>
        <v>merge (tv58)-[:HAS_A]-&gt;(c511)</v>
      </c>
      <c r="G512" t="s">
        <v>0</v>
      </c>
      <c r="H512" t="s">
        <v>7</v>
      </c>
      <c r="I512" t="s">
        <v>65</v>
      </c>
      <c r="J512" t="s">
        <v>212</v>
      </c>
      <c r="K512">
        <v>1</v>
      </c>
      <c r="L512" t="s">
        <v>104</v>
      </c>
      <c r="M512" t="s">
        <v>105</v>
      </c>
      <c r="N512" t="s">
        <v>106</v>
      </c>
      <c r="O512" t="s">
        <v>104</v>
      </c>
      <c r="P512" t="s">
        <v>104</v>
      </c>
      <c r="Q512">
        <v>10</v>
      </c>
      <c r="R512">
        <v>10</v>
      </c>
      <c r="S512">
        <v>0</v>
      </c>
      <c r="T512" t="s">
        <v>104</v>
      </c>
      <c r="U512" t="s">
        <v>104</v>
      </c>
      <c r="V512" t="s">
        <v>104</v>
      </c>
      <c r="W512" t="s">
        <v>104</v>
      </c>
      <c r="X512" t="s">
        <v>104</v>
      </c>
      <c r="Y512" t="s">
        <v>104</v>
      </c>
      <c r="Z512" t="s">
        <v>104</v>
      </c>
      <c r="AA512" t="s">
        <v>104</v>
      </c>
      <c r="AB512" t="s">
        <v>104</v>
      </c>
      <c r="AC512" t="s">
        <v>104</v>
      </c>
    </row>
    <row r="513" spans="1:29" x14ac:dyDescent="0.45">
      <c r="A513">
        <f>MATCH(I513,'TABLE-VIEW'!$E$2:$E$92,0)</f>
        <v>21</v>
      </c>
      <c r="B513">
        <v>512</v>
      </c>
      <c r="C513" t="str">
        <f t="shared" si="28"/>
        <v>merge (c512:column {name:'ProductNumber',ordinal_position:'3',is_nullable:'NO',data_type:'nvarchar',char_max_length:'25',numeric_precision:'NULL',date_time_precision:'NULL'})</v>
      </c>
      <c r="D513" t="str">
        <f t="shared" si="29"/>
        <v>match (tv21:table_view {name:'Product'}),(c512:column {name:'ProductNumber'})</v>
      </c>
      <c r="E513" t="str">
        <f t="shared" si="30"/>
        <v>merge (c512)-[:PART_OF]-&gt;(tv21)</v>
      </c>
      <c r="F513" t="str">
        <f t="shared" si="31"/>
        <v>merge (tv21)-[:HAS_A]-&gt;(c512)</v>
      </c>
      <c r="G513" t="s">
        <v>0</v>
      </c>
      <c r="H513" t="s">
        <v>7</v>
      </c>
      <c r="I513" t="s">
        <v>26</v>
      </c>
      <c r="J513" t="s">
        <v>193</v>
      </c>
      <c r="K513">
        <v>3</v>
      </c>
      <c r="L513" t="s">
        <v>104</v>
      </c>
      <c r="M513" t="s">
        <v>105</v>
      </c>
      <c r="N513" t="s">
        <v>137</v>
      </c>
      <c r="O513">
        <v>25</v>
      </c>
      <c r="P513">
        <v>50</v>
      </c>
      <c r="Q513" t="s">
        <v>104</v>
      </c>
      <c r="R513" t="s">
        <v>104</v>
      </c>
      <c r="S513" t="s">
        <v>104</v>
      </c>
      <c r="T513" t="s">
        <v>104</v>
      </c>
      <c r="U513" t="s">
        <v>104</v>
      </c>
      <c r="V513" t="s">
        <v>104</v>
      </c>
      <c r="W513" t="s">
        <v>138</v>
      </c>
      <c r="X513" t="s">
        <v>104</v>
      </c>
      <c r="Y513" t="s">
        <v>104</v>
      </c>
      <c r="Z513" t="s">
        <v>139</v>
      </c>
      <c r="AA513" t="s">
        <v>104</v>
      </c>
      <c r="AB513" t="s">
        <v>104</v>
      </c>
      <c r="AC513" t="s">
        <v>104</v>
      </c>
    </row>
    <row r="514" spans="1:29" x14ac:dyDescent="0.45">
      <c r="A514">
        <f>MATCH(I514,'TABLE-VIEW'!$E$2:$E$92,0)</f>
        <v>27</v>
      </c>
      <c r="B514">
        <v>513</v>
      </c>
      <c r="C514" t="str">
        <f t="shared" si="28"/>
        <v>merge (c513:column {name:'ProductPhotoID',ordinal_position:'18',is_nullable:'YES',data_type:'nvarchar',char_max_length:'256',numeric_precision:'NULL',date_time_precision:'NULL'})</v>
      </c>
      <c r="D514" t="str">
        <f t="shared" si="29"/>
        <v>match (tv27:table_view {name:'vProductModelCatalogDescription'}),(c513:column {name:'ProductPhotoID'})</v>
      </c>
      <c r="E514" t="str">
        <f t="shared" si="30"/>
        <v>merge (c513)-[:PART_OF]-&gt;(tv27)</v>
      </c>
      <c r="F514" t="str">
        <f t="shared" si="31"/>
        <v>merge (tv27)-[:HAS_A]-&gt;(c513)</v>
      </c>
      <c r="G514" t="s">
        <v>0</v>
      </c>
      <c r="H514" t="s">
        <v>7</v>
      </c>
      <c r="I514" t="s">
        <v>32</v>
      </c>
      <c r="J514" t="s">
        <v>280</v>
      </c>
      <c r="K514">
        <v>18</v>
      </c>
      <c r="L514" t="s">
        <v>104</v>
      </c>
      <c r="M514" t="s">
        <v>118</v>
      </c>
      <c r="N514" t="s">
        <v>137</v>
      </c>
      <c r="O514">
        <v>256</v>
      </c>
      <c r="P514">
        <v>512</v>
      </c>
      <c r="Q514" t="s">
        <v>104</v>
      </c>
      <c r="R514" t="s">
        <v>104</v>
      </c>
      <c r="S514" t="s">
        <v>104</v>
      </c>
      <c r="T514" t="s">
        <v>104</v>
      </c>
      <c r="U514" t="s">
        <v>104</v>
      </c>
      <c r="V514" t="s">
        <v>104</v>
      </c>
      <c r="W514" t="s">
        <v>138</v>
      </c>
      <c r="X514" t="s">
        <v>104</v>
      </c>
      <c r="Y514" t="s">
        <v>104</v>
      </c>
      <c r="Z514" t="s">
        <v>139</v>
      </c>
      <c r="AA514" t="s">
        <v>104</v>
      </c>
      <c r="AB514" t="s">
        <v>104</v>
      </c>
      <c r="AC514" t="s">
        <v>104</v>
      </c>
    </row>
    <row r="515" spans="1:29" x14ac:dyDescent="0.45">
      <c r="A515">
        <f>MATCH(I515,'TABLE-VIEW'!$E$2:$E$92,0)</f>
        <v>61</v>
      </c>
      <c r="B515">
        <v>514</v>
      </c>
      <c r="C515" t="str">
        <f t="shared" ref="C515:C578" si="32">"merge (c"&amp;B515&amp;":column {name:'"&amp;J515&amp;"',ordinal_position:'"&amp;K515&amp;"',is_nullable:'"&amp;M515&amp;"',data_type:'"&amp;N515&amp;"',char_max_length:'"&amp;O515&amp;"',numeric_precision:'"&amp;Q515&amp;"',date_time_precision:'"&amp;T515&amp;"'})"</f>
        <v>merge (c514:column {name:'ProductPhotoID',ordinal_position:'1',is_nullable:'NO',data_type:'int',char_max_length:'NULL',numeric_precision:'10',date_time_precision:'NULL'})</v>
      </c>
      <c r="D515" t="str">
        <f t="shared" ref="D515:D578" si="33">"match (tv"&amp;A515&amp;":table_view {name:'"&amp;I515&amp;"'}),(c"&amp;B515&amp;":column {name:'"&amp;J515&amp;"'})"</f>
        <v>match (tv61:table_view {name:'ProductPhoto'}),(c514:column {name:'ProductPhotoID'})</v>
      </c>
      <c r="E515" t="str">
        <f t="shared" ref="E515:E578" si="34">"merge (c"&amp;B515&amp;")-[:PART_OF]-&gt;(tv"&amp;A515&amp;")"</f>
        <v>merge (c514)-[:PART_OF]-&gt;(tv61)</v>
      </c>
      <c r="F515" t="str">
        <f t="shared" ref="F515:F578" si="35">"merge (tv"&amp;A515&amp;")-[:HAS_A]-&gt;(c"&amp;B515&amp;")"</f>
        <v>merge (tv61)-[:HAS_A]-&gt;(c514)</v>
      </c>
      <c r="G515" t="s">
        <v>0</v>
      </c>
      <c r="H515" t="s">
        <v>7</v>
      </c>
      <c r="I515" t="s">
        <v>68</v>
      </c>
      <c r="J515" t="s">
        <v>280</v>
      </c>
      <c r="K515">
        <v>1</v>
      </c>
      <c r="L515" t="s">
        <v>104</v>
      </c>
      <c r="M515" t="s">
        <v>105</v>
      </c>
      <c r="N515" t="s">
        <v>106</v>
      </c>
      <c r="O515" t="s">
        <v>104</v>
      </c>
      <c r="P515" t="s">
        <v>104</v>
      </c>
      <c r="Q515">
        <v>10</v>
      </c>
      <c r="R515">
        <v>10</v>
      </c>
      <c r="S515">
        <v>0</v>
      </c>
      <c r="T515" t="s">
        <v>104</v>
      </c>
      <c r="U515" t="s">
        <v>104</v>
      </c>
      <c r="V515" t="s">
        <v>104</v>
      </c>
      <c r="W515" t="s">
        <v>104</v>
      </c>
      <c r="X515" t="s">
        <v>104</v>
      </c>
      <c r="Y515" t="s">
        <v>104</v>
      </c>
      <c r="Z515" t="s">
        <v>104</v>
      </c>
      <c r="AA515" t="s">
        <v>104</v>
      </c>
      <c r="AB515" t="s">
        <v>104</v>
      </c>
      <c r="AC515" t="s">
        <v>104</v>
      </c>
    </row>
    <row r="516" spans="1:29" x14ac:dyDescent="0.45">
      <c r="A516">
        <f>MATCH(I516,'TABLE-VIEW'!$E$2:$E$92,0)</f>
        <v>62</v>
      </c>
      <c r="B516">
        <v>515</v>
      </c>
      <c r="C516" t="str">
        <f t="shared" si="32"/>
        <v>merge (c515:column {name:'ProductPhotoID',ordinal_position:'2',is_nullable:'NO',data_type:'int',char_max_length:'NULL',numeric_precision:'10',date_time_precision:'NULL'})</v>
      </c>
      <c r="D516" t="str">
        <f t="shared" si="33"/>
        <v>match (tv62:table_view {name:'ProductProductPhoto'}),(c515:column {name:'ProductPhotoID'})</v>
      </c>
      <c r="E516" t="str">
        <f t="shared" si="34"/>
        <v>merge (c515)-[:PART_OF]-&gt;(tv62)</v>
      </c>
      <c r="F516" t="str">
        <f t="shared" si="35"/>
        <v>merge (tv62)-[:HAS_A]-&gt;(c515)</v>
      </c>
      <c r="G516" t="s">
        <v>0</v>
      </c>
      <c r="H516" t="s">
        <v>7</v>
      </c>
      <c r="I516" t="s">
        <v>69</v>
      </c>
      <c r="J516" t="s">
        <v>280</v>
      </c>
      <c r="K516">
        <v>2</v>
      </c>
      <c r="L516" t="s">
        <v>104</v>
      </c>
      <c r="M516" t="s">
        <v>105</v>
      </c>
      <c r="N516" t="s">
        <v>106</v>
      </c>
      <c r="O516" t="s">
        <v>104</v>
      </c>
      <c r="P516" t="s">
        <v>104</v>
      </c>
      <c r="Q516">
        <v>10</v>
      </c>
      <c r="R516">
        <v>10</v>
      </c>
      <c r="S516">
        <v>0</v>
      </c>
      <c r="T516" t="s">
        <v>104</v>
      </c>
      <c r="U516" t="s">
        <v>104</v>
      </c>
      <c r="V516" t="s">
        <v>104</v>
      </c>
      <c r="W516" t="s">
        <v>104</v>
      </c>
      <c r="X516" t="s">
        <v>104</v>
      </c>
      <c r="Y516" t="s">
        <v>104</v>
      </c>
      <c r="Z516" t="s">
        <v>104</v>
      </c>
      <c r="AA516" t="s">
        <v>104</v>
      </c>
      <c r="AB516" t="s">
        <v>104</v>
      </c>
      <c r="AC516" t="s">
        <v>104</v>
      </c>
    </row>
    <row r="517" spans="1:29" x14ac:dyDescent="0.45">
      <c r="A517">
        <f>MATCH(I517,'TABLE-VIEW'!$E$2:$E$92,0)</f>
        <v>64</v>
      </c>
      <c r="B517">
        <v>516</v>
      </c>
      <c r="C517" t="str">
        <f t="shared" si="32"/>
        <v>merge (c516:column {name:'ProductReviewID',ordinal_position:'1',is_nullable:'NO',data_type:'int',char_max_length:'NULL',numeric_precision:'10',date_time_precision:'NULL'})</v>
      </c>
      <c r="D517" t="str">
        <f t="shared" si="33"/>
        <v>match (tv64:table_view {name:'ProductReview'}),(c516:column {name:'ProductReviewID'})</v>
      </c>
      <c r="E517" t="str">
        <f t="shared" si="34"/>
        <v>merge (c516)-[:PART_OF]-&gt;(tv64)</v>
      </c>
      <c r="F517" t="str">
        <f t="shared" si="35"/>
        <v>merge (tv64)-[:HAS_A]-&gt;(c516)</v>
      </c>
      <c r="G517" t="s">
        <v>0</v>
      </c>
      <c r="H517" t="s">
        <v>7</v>
      </c>
      <c r="I517" t="s">
        <v>71</v>
      </c>
      <c r="J517" t="s">
        <v>373</v>
      </c>
      <c r="K517">
        <v>1</v>
      </c>
      <c r="L517" t="s">
        <v>104</v>
      </c>
      <c r="M517" t="s">
        <v>105</v>
      </c>
      <c r="N517" t="s">
        <v>106</v>
      </c>
      <c r="O517" t="s">
        <v>104</v>
      </c>
      <c r="P517" t="s">
        <v>104</v>
      </c>
      <c r="Q517">
        <v>10</v>
      </c>
      <c r="R517">
        <v>10</v>
      </c>
      <c r="S517">
        <v>0</v>
      </c>
      <c r="T517" t="s">
        <v>104</v>
      </c>
      <c r="U517" t="s">
        <v>104</v>
      </c>
      <c r="V517" t="s">
        <v>104</v>
      </c>
      <c r="W517" t="s">
        <v>104</v>
      </c>
      <c r="X517" t="s">
        <v>104</v>
      </c>
      <c r="Y517" t="s">
        <v>104</v>
      </c>
      <c r="Z517" t="s">
        <v>104</v>
      </c>
      <c r="AA517" t="s">
        <v>104</v>
      </c>
      <c r="AB517" t="s">
        <v>104</v>
      </c>
      <c r="AC517" t="s">
        <v>104</v>
      </c>
    </row>
    <row r="518" spans="1:29" x14ac:dyDescent="0.45">
      <c r="A518">
        <f>MATCH(I518,'TABLE-VIEW'!$E$2:$E$92,0)</f>
        <v>21</v>
      </c>
      <c r="B518">
        <v>517</v>
      </c>
      <c r="C518" t="str">
        <f t="shared" si="32"/>
        <v>merge (c517:column {name:'ProductSubcategoryID',ordinal_position:'19',is_nullable:'YES',data_type:'int',char_max_length:'NULL',numeric_precision:'10',date_time_precision:'NULL'})</v>
      </c>
      <c r="D518" t="str">
        <f t="shared" si="33"/>
        <v>match (tv21:table_view {name:'Product'}),(c517:column {name:'ProductSubcategoryID'})</v>
      </c>
      <c r="E518" t="str">
        <f t="shared" si="34"/>
        <v>merge (c517)-[:PART_OF]-&gt;(tv21)</v>
      </c>
      <c r="F518" t="str">
        <f t="shared" si="35"/>
        <v>merge (tv21)-[:HAS_A]-&gt;(c517)</v>
      </c>
      <c r="G518" t="s">
        <v>0</v>
      </c>
      <c r="H518" t="s">
        <v>7</v>
      </c>
      <c r="I518" t="s">
        <v>26</v>
      </c>
      <c r="J518" t="s">
        <v>211</v>
      </c>
      <c r="K518">
        <v>19</v>
      </c>
      <c r="L518" t="s">
        <v>104</v>
      </c>
      <c r="M518" t="s">
        <v>118</v>
      </c>
      <c r="N518" t="s">
        <v>106</v>
      </c>
      <c r="O518" t="s">
        <v>104</v>
      </c>
      <c r="P518" t="s">
        <v>104</v>
      </c>
      <c r="Q518">
        <v>10</v>
      </c>
      <c r="R518">
        <v>10</v>
      </c>
      <c r="S518">
        <v>0</v>
      </c>
      <c r="T518" t="s">
        <v>104</v>
      </c>
      <c r="U518" t="s">
        <v>104</v>
      </c>
      <c r="V518" t="s">
        <v>104</v>
      </c>
      <c r="W518" t="s">
        <v>104</v>
      </c>
      <c r="X518" t="s">
        <v>104</v>
      </c>
      <c r="Y518" t="s">
        <v>104</v>
      </c>
      <c r="Z518" t="s">
        <v>104</v>
      </c>
      <c r="AA518" t="s">
        <v>104</v>
      </c>
      <c r="AB518" t="s">
        <v>104</v>
      </c>
      <c r="AC518" t="s">
        <v>104</v>
      </c>
    </row>
    <row r="519" spans="1:29" x14ac:dyDescent="0.45">
      <c r="A519">
        <f>MATCH(I519,'TABLE-VIEW'!$E$2:$E$92,0)</f>
        <v>67</v>
      </c>
      <c r="B519">
        <v>518</v>
      </c>
      <c r="C519" t="str">
        <f t="shared" si="32"/>
        <v>merge (c518:column {name:'ProductSubcategoryID',ordinal_position:'1',is_nullable:'NO',data_type:'int',char_max_length:'NULL',numeric_precision:'10',date_time_precision:'NULL'})</v>
      </c>
      <c r="D519" t="str">
        <f t="shared" si="33"/>
        <v>match (tv67:table_view {name:'ProductSubcategory'}),(c518:column {name:'ProductSubcategoryID'})</v>
      </c>
      <c r="E519" t="str">
        <f t="shared" si="34"/>
        <v>merge (c518)-[:PART_OF]-&gt;(tv67)</v>
      </c>
      <c r="F519" t="str">
        <f t="shared" si="35"/>
        <v>merge (tv67)-[:HAS_A]-&gt;(c518)</v>
      </c>
      <c r="G519" t="s">
        <v>0</v>
      </c>
      <c r="H519" t="s">
        <v>7</v>
      </c>
      <c r="I519" t="s">
        <v>74</v>
      </c>
      <c r="J519" t="s">
        <v>211</v>
      </c>
      <c r="K519">
        <v>1</v>
      </c>
      <c r="L519" t="s">
        <v>104</v>
      </c>
      <c r="M519" t="s">
        <v>105</v>
      </c>
      <c r="N519" t="s">
        <v>106</v>
      </c>
      <c r="O519" t="s">
        <v>104</v>
      </c>
      <c r="P519" t="s">
        <v>104</v>
      </c>
      <c r="Q519">
        <v>10</v>
      </c>
      <c r="R519">
        <v>10</v>
      </c>
      <c r="S519">
        <v>0</v>
      </c>
      <c r="T519" t="s">
        <v>104</v>
      </c>
      <c r="U519" t="s">
        <v>104</v>
      </c>
      <c r="V519" t="s">
        <v>104</v>
      </c>
      <c r="W519" t="s">
        <v>104</v>
      </c>
      <c r="X519" t="s">
        <v>104</v>
      </c>
      <c r="Y519" t="s">
        <v>104</v>
      </c>
      <c r="Z519" t="s">
        <v>104</v>
      </c>
      <c r="AA519" t="s">
        <v>104</v>
      </c>
      <c r="AB519" t="s">
        <v>104</v>
      </c>
      <c r="AC519" t="s">
        <v>104</v>
      </c>
    </row>
    <row r="520" spans="1:29" x14ac:dyDescent="0.45">
      <c r="A520">
        <f>MATCH(I520,'TABLE-VIEW'!$E$2:$E$92,0)</f>
        <v>27</v>
      </c>
      <c r="B520">
        <v>519</v>
      </c>
      <c r="C520" t="str">
        <f t="shared" si="32"/>
        <v>merge (c519:column {name:'ProductURL',ordinal_position:'6',is_nullable:'YES',data_type:'nvarchar',char_max_length:'256',numeric_precision:'NULL',date_time_precision:'NULL'})</v>
      </c>
      <c r="D520" t="str">
        <f t="shared" si="33"/>
        <v>match (tv27:table_view {name:'vProductModelCatalogDescription'}),(c519:column {name:'ProductURL'})</v>
      </c>
      <c r="E520" t="str">
        <f t="shared" si="34"/>
        <v>merge (c519)-[:PART_OF]-&gt;(tv27)</v>
      </c>
      <c r="F520" t="str">
        <f t="shared" si="35"/>
        <v>merge (tv27)-[:HAS_A]-&gt;(c519)</v>
      </c>
      <c r="G520" t="s">
        <v>0</v>
      </c>
      <c r="H520" t="s">
        <v>7</v>
      </c>
      <c r="I520" t="s">
        <v>32</v>
      </c>
      <c r="J520" t="s">
        <v>268</v>
      </c>
      <c r="K520">
        <v>6</v>
      </c>
      <c r="L520" t="s">
        <v>104</v>
      </c>
      <c r="M520" t="s">
        <v>118</v>
      </c>
      <c r="N520" t="s">
        <v>137</v>
      </c>
      <c r="O520">
        <v>256</v>
      </c>
      <c r="P520">
        <v>512</v>
      </c>
      <c r="Q520" t="s">
        <v>104</v>
      </c>
      <c r="R520" t="s">
        <v>104</v>
      </c>
      <c r="S520" t="s">
        <v>104</v>
      </c>
      <c r="T520" t="s">
        <v>104</v>
      </c>
      <c r="U520" t="s">
        <v>104</v>
      </c>
      <c r="V520" t="s">
        <v>104</v>
      </c>
      <c r="W520" t="s">
        <v>138</v>
      </c>
      <c r="X520" t="s">
        <v>104</v>
      </c>
      <c r="Y520" t="s">
        <v>104</v>
      </c>
      <c r="Z520" t="s">
        <v>139</v>
      </c>
      <c r="AA520" t="s">
        <v>104</v>
      </c>
      <c r="AB520" t="s">
        <v>104</v>
      </c>
      <c r="AC520" t="s">
        <v>104</v>
      </c>
    </row>
    <row r="521" spans="1:29" x14ac:dyDescent="0.45">
      <c r="A521">
        <f>MATCH(I521,'TABLE-VIEW'!$E$2:$E$92,0)</f>
        <v>77</v>
      </c>
      <c r="B521">
        <v>520</v>
      </c>
      <c r="C521" t="str">
        <f t="shared" si="32"/>
        <v>merge (c520:column {name:'PurchaseOrderDetailID',ordinal_position:'2',is_nullable:'NO',data_type:'int',char_max_length:'NULL',numeric_precision:'10',date_time_precision:'NULL'})</v>
      </c>
      <c r="D521" t="str">
        <f t="shared" si="33"/>
        <v>match (tv77:table_view {name:'PurchaseOrderDetail'}),(c520:column {name:'PurchaseOrderDetailID'})</v>
      </c>
      <c r="E521" t="str">
        <f t="shared" si="34"/>
        <v>merge (c520)-[:PART_OF]-&gt;(tv77)</v>
      </c>
      <c r="F521" t="str">
        <f t="shared" si="35"/>
        <v>merge (tv77)-[:HAS_A]-&gt;(c520)</v>
      </c>
      <c r="G521" t="s">
        <v>0</v>
      </c>
      <c r="H521" t="s">
        <v>42</v>
      </c>
      <c r="I521" t="s">
        <v>84</v>
      </c>
      <c r="J521" t="s">
        <v>399</v>
      </c>
      <c r="K521">
        <v>2</v>
      </c>
      <c r="L521" t="s">
        <v>104</v>
      </c>
      <c r="M521" t="s">
        <v>105</v>
      </c>
      <c r="N521" t="s">
        <v>106</v>
      </c>
      <c r="O521" t="s">
        <v>104</v>
      </c>
      <c r="P521" t="s">
        <v>104</v>
      </c>
      <c r="Q521">
        <v>10</v>
      </c>
      <c r="R521">
        <v>10</v>
      </c>
      <c r="S521">
        <v>0</v>
      </c>
      <c r="T521" t="s">
        <v>104</v>
      </c>
      <c r="U521" t="s">
        <v>104</v>
      </c>
      <c r="V521" t="s">
        <v>104</v>
      </c>
      <c r="W521" t="s">
        <v>104</v>
      </c>
      <c r="X521" t="s">
        <v>104</v>
      </c>
      <c r="Y521" t="s">
        <v>104</v>
      </c>
      <c r="Z521" t="s">
        <v>104</v>
      </c>
      <c r="AA521" t="s">
        <v>104</v>
      </c>
      <c r="AB521" t="s">
        <v>104</v>
      </c>
      <c r="AC521" t="s">
        <v>104</v>
      </c>
    </row>
    <row r="522" spans="1:29" x14ac:dyDescent="0.45">
      <c r="A522">
        <f>MATCH(I522,'TABLE-VIEW'!$E$2:$E$92,0)</f>
        <v>77</v>
      </c>
      <c r="B522">
        <v>521</v>
      </c>
      <c r="C522" t="str">
        <f t="shared" si="32"/>
        <v>merge (c521:column {name:'PurchaseOrderID',ordinal_position:'1',is_nullable:'NO',data_type:'int',char_max_length:'NULL',numeric_precision:'10',date_time_precision:'NULL'})</v>
      </c>
      <c r="D522" t="str">
        <f t="shared" si="33"/>
        <v>match (tv77:table_view {name:'PurchaseOrderDetail'}),(c521:column {name:'PurchaseOrderID'})</v>
      </c>
      <c r="E522" t="str">
        <f t="shared" si="34"/>
        <v>merge (c521)-[:PART_OF]-&gt;(tv77)</v>
      </c>
      <c r="F522" t="str">
        <f t="shared" si="35"/>
        <v>merge (tv77)-[:HAS_A]-&gt;(c521)</v>
      </c>
      <c r="G522" t="s">
        <v>0</v>
      </c>
      <c r="H522" t="s">
        <v>42</v>
      </c>
      <c r="I522" t="s">
        <v>84</v>
      </c>
      <c r="J522" t="s">
        <v>398</v>
      </c>
      <c r="K522">
        <v>1</v>
      </c>
      <c r="L522" t="s">
        <v>104</v>
      </c>
      <c r="M522" t="s">
        <v>105</v>
      </c>
      <c r="N522" t="s">
        <v>106</v>
      </c>
      <c r="O522" t="s">
        <v>104</v>
      </c>
      <c r="P522" t="s">
        <v>104</v>
      </c>
      <c r="Q522">
        <v>10</v>
      </c>
      <c r="R522">
        <v>10</v>
      </c>
      <c r="S522">
        <v>0</v>
      </c>
      <c r="T522" t="s">
        <v>104</v>
      </c>
      <c r="U522" t="s">
        <v>104</v>
      </c>
      <c r="V522" t="s">
        <v>104</v>
      </c>
      <c r="W522" t="s">
        <v>104</v>
      </c>
      <c r="X522" t="s">
        <v>104</v>
      </c>
      <c r="Y522" t="s">
        <v>104</v>
      </c>
      <c r="Z522" t="s">
        <v>104</v>
      </c>
      <c r="AA522" t="s">
        <v>104</v>
      </c>
      <c r="AB522" t="s">
        <v>104</v>
      </c>
      <c r="AC522" t="s">
        <v>104</v>
      </c>
    </row>
    <row r="523" spans="1:29" x14ac:dyDescent="0.45">
      <c r="A523">
        <f>MATCH(I523,'TABLE-VIEW'!$E$2:$E$92,0)</f>
        <v>82</v>
      </c>
      <c r="B523">
        <v>522</v>
      </c>
      <c r="C523" t="str">
        <f t="shared" si="32"/>
        <v>merge (c522:column {name:'PurchaseOrderID',ordinal_position:'1',is_nullable:'NO',data_type:'int',char_max_length:'NULL',numeric_precision:'10',date_time_precision:'NULL'})</v>
      </c>
      <c r="D523" t="str">
        <f t="shared" si="33"/>
        <v>match (tv82:table_view {name:'PurchaseOrderHeader'}),(c522:column {name:'PurchaseOrderID'})</v>
      </c>
      <c r="E523" t="str">
        <f t="shared" si="34"/>
        <v>merge (c522)-[:PART_OF]-&gt;(tv82)</v>
      </c>
      <c r="F523" t="str">
        <f t="shared" si="35"/>
        <v>merge (tv82)-[:HAS_A]-&gt;(c522)</v>
      </c>
      <c r="G523" t="s">
        <v>0</v>
      </c>
      <c r="H523" t="s">
        <v>42</v>
      </c>
      <c r="I523" t="s">
        <v>89</v>
      </c>
      <c r="J523" t="s">
        <v>398</v>
      </c>
      <c r="K523">
        <v>1</v>
      </c>
      <c r="L523" t="s">
        <v>104</v>
      </c>
      <c r="M523" t="s">
        <v>105</v>
      </c>
      <c r="N523" t="s">
        <v>106</v>
      </c>
      <c r="O523" t="s">
        <v>104</v>
      </c>
      <c r="P523" t="s">
        <v>104</v>
      </c>
      <c r="Q523">
        <v>10</v>
      </c>
      <c r="R523">
        <v>10</v>
      </c>
      <c r="S523">
        <v>0</v>
      </c>
      <c r="T523" t="s">
        <v>104</v>
      </c>
      <c r="U523" t="s">
        <v>104</v>
      </c>
      <c r="V523" t="s">
        <v>104</v>
      </c>
      <c r="W523" t="s">
        <v>104</v>
      </c>
      <c r="X523" t="s">
        <v>104</v>
      </c>
      <c r="Y523" t="s">
        <v>104</v>
      </c>
      <c r="Z523" t="s">
        <v>104</v>
      </c>
      <c r="AA523" t="s">
        <v>104</v>
      </c>
      <c r="AB523" t="s">
        <v>104</v>
      </c>
      <c r="AC523" t="s">
        <v>104</v>
      </c>
    </row>
    <row r="524" spans="1:29" x14ac:dyDescent="0.45">
      <c r="A524">
        <f>MATCH(I524,'TABLE-VIEW'!$E$2:$E$92,0)</f>
        <v>90</v>
      </c>
      <c r="B524">
        <v>523</v>
      </c>
      <c r="C524" t="str">
        <f t="shared" si="32"/>
        <v>merge (c523:column {name:'PurchaseOrderNumber',ordinal_position:'9',is_nullable:'YES',data_type:'nvarchar',char_max_length:'25',numeric_precision:'NULL',date_time_precision:'NULL'})</v>
      </c>
      <c r="D524" t="str">
        <f t="shared" si="33"/>
        <v>match (tv90:table_view {name:'SalesOrderHeader'}),(c523:column {name:'PurchaseOrderNumber'})</v>
      </c>
      <c r="E524" t="str">
        <f t="shared" si="34"/>
        <v>merge (c523)-[:PART_OF]-&gt;(tv90)</v>
      </c>
      <c r="F524" t="str">
        <f t="shared" si="35"/>
        <v>merge (tv90)-[:HAS_A]-&gt;(c523)</v>
      </c>
      <c r="G524" t="s">
        <v>0</v>
      </c>
      <c r="H524" t="s">
        <v>4</v>
      </c>
      <c r="I524" t="s">
        <v>97</v>
      </c>
      <c r="J524" t="s">
        <v>459</v>
      </c>
      <c r="K524">
        <v>9</v>
      </c>
      <c r="L524" t="s">
        <v>104</v>
      </c>
      <c r="M524" t="s">
        <v>118</v>
      </c>
      <c r="N524" t="s">
        <v>137</v>
      </c>
      <c r="O524">
        <v>25</v>
      </c>
      <c r="P524">
        <v>50</v>
      </c>
      <c r="Q524" t="s">
        <v>104</v>
      </c>
      <c r="R524" t="s">
        <v>104</v>
      </c>
      <c r="S524" t="s">
        <v>104</v>
      </c>
      <c r="T524" t="s">
        <v>104</v>
      </c>
      <c r="U524" t="s">
        <v>104</v>
      </c>
      <c r="V524" t="s">
        <v>104</v>
      </c>
      <c r="W524" t="s">
        <v>138</v>
      </c>
      <c r="X524" t="s">
        <v>104</v>
      </c>
      <c r="Y524" t="s">
        <v>104</v>
      </c>
      <c r="Z524" t="s">
        <v>139</v>
      </c>
      <c r="AA524" t="s">
        <v>0</v>
      </c>
      <c r="AB524" t="s">
        <v>52</v>
      </c>
      <c r="AC524" t="s">
        <v>460</v>
      </c>
    </row>
    <row r="525" spans="1:29" x14ac:dyDescent="0.45">
      <c r="A525">
        <f>MATCH(I525,'TABLE-VIEW'!$E$2:$E$92,0)</f>
        <v>72</v>
      </c>
      <c r="B525">
        <v>524</v>
      </c>
      <c r="C525" t="str">
        <f t="shared" si="32"/>
        <v>merge (c524:column {name:'PurchasingWebServiceURL',ordinal_position:'7',is_nullable:'YES',data_type:'nvarchar',char_max_length:'1024',numeric_precision:'NULL',date_time_precision:'NULL'})</v>
      </c>
      <c r="D525" t="str">
        <f t="shared" si="33"/>
        <v>match (tv72:table_view {name:'Vendor'}),(c524:column {name:'PurchasingWebServiceURL'})</v>
      </c>
      <c r="E525" t="str">
        <f t="shared" si="34"/>
        <v>merge (c524)-[:PART_OF]-&gt;(tv72)</v>
      </c>
      <c r="F525" t="str">
        <f t="shared" si="35"/>
        <v>merge (tv72)-[:HAS_A]-&gt;(c524)</v>
      </c>
      <c r="G525" t="s">
        <v>0</v>
      </c>
      <c r="H525" t="s">
        <v>42</v>
      </c>
      <c r="I525" t="s">
        <v>79</v>
      </c>
      <c r="J525" t="s">
        <v>391</v>
      </c>
      <c r="K525">
        <v>7</v>
      </c>
      <c r="L525" t="s">
        <v>104</v>
      </c>
      <c r="M525" t="s">
        <v>118</v>
      </c>
      <c r="N525" t="s">
        <v>137</v>
      </c>
      <c r="O525">
        <v>1024</v>
      </c>
      <c r="P525">
        <v>2048</v>
      </c>
      <c r="Q525" t="s">
        <v>104</v>
      </c>
      <c r="R525" t="s">
        <v>104</v>
      </c>
      <c r="S525" t="s">
        <v>104</v>
      </c>
      <c r="T525" t="s">
        <v>104</v>
      </c>
      <c r="U525" t="s">
        <v>104</v>
      </c>
      <c r="V525" t="s">
        <v>104</v>
      </c>
      <c r="W525" t="s">
        <v>138</v>
      </c>
      <c r="X525" t="s">
        <v>104</v>
      </c>
      <c r="Y525" t="s">
        <v>104</v>
      </c>
      <c r="Z525" t="s">
        <v>139</v>
      </c>
      <c r="AA525" t="s">
        <v>104</v>
      </c>
      <c r="AB525" t="s">
        <v>104</v>
      </c>
      <c r="AC525" t="s">
        <v>104</v>
      </c>
    </row>
    <row r="526" spans="1:29" x14ac:dyDescent="0.45">
      <c r="A526">
        <f>MATCH(I526,'TABLE-VIEW'!$E$2:$E$92,0)</f>
        <v>44</v>
      </c>
      <c r="B526">
        <v>525</v>
      </c>
      <c r="C526" t="str">
        <f t="shared" si="32"/>
        <v>merge (c525:column {name:'Quantity',ordinal_position:'3',is_nullable:'NO',data_type:'int',char_max_length:'NULL',numeric_precision:'10',date_time_precision:'NULL'})</v>
      </c>
      <c r="D526" t="str">
        <f t="shared" si="33"/>
        <v>match (tv44:table_view {name:'ShoppingCartItem'}),(c525:column {name:'Quantity'})</v>
      </c>
      <c r="E526" t="str">
        <f t="shared" si="34"/>
        <v>merge (c525)-[:PART_OF]-&gt;(tv44)</v>
      </c>
      <c r="F526" t="str">
        <f t="shared" si="35"/>
        <v>merge (tv44)-[:HAS_A]-&gt;(c525)</v>
      </c>
      <c r="G526" t="s">
        <v>0</v>
      </c>
      <c r="H526" t="s">
        <v>4</v>
      </c>
      <c r="I526" t="s">
        <v>50</v>
      </c>
      <c r="J526" t="s">
        <v>317</v>
      </c>
      <c r="K526">
        <v>3</v>
      </c>
      <c r="L526" t="s">
        <v>195</v>
      </c>
      <c r="M526" t="s">
        <v>105</v>
      </c>
      <c r="N526" t="s">
        <v>106</v>
      </c>
      <c r="O526" t="s">
        <v>104</v>
      </c>
      <c r="P526" t="s">
        <v>104</v>
      </c>
      <c r="Q526">
        <v>10</v>
      </c>
      <c r="R526">
        <v>10</v>
      </c>
      <c r="S526">
        <v>0</v>
      </c>
      <c r="T526" t="s">
        <v>104</v>
      </c>
      <c r="U526" t="s">
        <v>104</v>
      </c>
      <c r="V526" t="s">
        <v>104</v>
      </c>
      <c r="W526" t="s">
        <v>104</v>
      </c>
      <c r="X526" t="s">
        <v>104</v>
      </c>
      <c r="Y526" t="s">
        <v>104</v>
      </c>
      <c r="Z526" t="s">
        <v>104</v>
      </c>
      <c r="AA526" t="s">
        <v>104</v>
      </c>
      <c r="AB526" t="s">
        <v>104</v>
      </c>
      <c r="AC526" t="s">
        <v>104</v>
      </c>
    </row>
    <row r="527" spans="1:29" x14ac:dyDescent="0.45">
      <c r="A527">
        <f>MATCH(I527,'TABLE-VIEW'!$E$2:$E$92,0)</f>
        <v>47</v>
      </c>
      <c r="B527">
        <v>526</v>
      </c>
      <c r="C527" t="str">
        <f t="shared" si="32"/>
        <v>merge (c526:column {name:'Quantity',ordinal_position:'5',is_nullable:'NO',data_type:'smallint',char_max_length:'NULL',numeric_precision:'5',date_time_precision:'NULL'})</v>
      </c>
      <c r="D527" t="str">
        <f t="shared" si="33"/>
        <v>match (tv47:table_view {name:'ProductInventory'}),(c526:column {name:'Quantity'})</v>
      </c>
      <c r="E527" t="str">
        <f t="shared" si="34"/>
        <v>merge (c526)-[:PART_OF]-&gt;(tv47)</v>
      </c>
      <c r="F527" t="str">
        <f t="shared" si="35"/>
        <v>merge (tv47)-[:HAS_A]-&gt;(c526)</v>
      </c>
      <c r="G527" t="s">
        <v>0</v>
      </c>
      <c r="H527" t="s">
        <v>7</v>
      </c>
      <c r="I527" t="s">
        <v>54</v>
      </c>
      <c r="J527" t="s">
        <v>317</v>
      </c>
      <c r="K527">
        <v>5</v>
      </c>
      <c r="L527" t="s">
        <v>151</v>
      </c>
      <c r="M527" t="s">
        <v>105</v>
      </c>
      <c r="N527" t="s">
        <v>135</v>
      </c>
      <c r="O527" t="s">
        <v>104</v>
      </c>
      <c r="P527" t="s">
        <v>104</v>
      </c>
      <c r="Q527">
        <v>5</v>
      </c>
      <c r="R527">
        <v>10</v>
      </c>
      <c r="S527">
        <v>0</v>
      </c>
      <c r="T527" t="s">
        <v>104</v>
      </c>
      <c r="U527" t="s">
        <v>104</v>
      </c>
      <c r="V527" t="s">
        <v>104</v>
      </c>
      <c r="W527" t="s">
        <v>104</v>
      </c>
      <c r="X527" t="s">
        <v>104</v>
      </c>
      <c r="Y527" t="s">
        <v>104</v>
      </c>
      <c r="Z527" t="s">
        <v>104</v>
      </c>
      <c r="AA527" t="s">
        <v>104</v>
      </c>
      <c r="AB527" t="s">
        <v>104</v>
      </c>
      <c r="AC527" t="s">
        <v>104</v>
      </c>
    </row>
    <row r="528" spans="1:29" x14ac:dyDescent="0.45">
      <c r="A528">
        <f>MATCH(I528,'TABLE-VIEW'!$E$2:$E$92,0)</f>
        <v>63</v>
      </c>
      <c r="B528">
        <v>527</v>
      </c>
      <c r="C528" t="str">
        <f t="shared" si="32"/>
        <v>merge (c527:column {name:'Quantity',ordinal_position:'7',is_nullable:'NO',data_type:'int',char_max_length:'NULL',numeric_precision:'10',date_time_precision:'NULL'})</v>
      </c>
      <c r="D528" t="str">
        <f t="shared" si="33"/>
        <v>match (tv63:table_view {name:'TransactionHistory'}),(c527:column {name:'Quantity'})</v>
      </c>
      <c r="E528" t="str">
        <f t="shared" si="34"/>
        <v>merge (c527)-[:PART_OF]-&gt;(tv63)</v>
      </c>
      <c r="F528" t="str">
        <f t="shared" si="35"/>
        <v>merge (tv63)-[:HAS_A]-&gt;(c527)</v>
      </c>
      <c r="G528" t="s">
        <v>0</v>
      </c>
      <c r="H528" t="s">
        <v>7</v>
      </c>
      <c r="I528" t="s">
        <v>70</v>
      </c>
      <c r="J528" t="s">
        <v>317</v>
      </c>
      <c r="K528">
        <v>7</v>
      </c>
      <c r="L528" t="s">
        <v>104</v>
      </c>
      <c r="M528" t="s">
        <v>105</v>
      </c>
      <c r="N528" t="s">
        <v>106</v>
      </c>
      <c r="O528" t="s">
        <v>104</v>
      </c>
      <c r="P528" t="s">
        <v>104</v>
      </c>
      <c r="Q528">
        <v>10</v>
      </c>
      <c r="R528">
        <v>10</v>
      </c>
      <c r="S528">
        <v>0</v>
      </c>
      <c r="T528" t="s">
        <v>104</v>
      </c>
      <c r="U528" t="s">
        <v>104</v>
      </c>
      <c r="V528" t="s">
        <v>104</v>
      </c>
      <c r="W528" t="s">
        <v>104</v>
      </c>
      <c r="X528" t="s">
        <v>104</v>
      </c>
      <c r="Y528" t="s">
        <v>104</v>
      </c>
      <c r="Z528" t="s">
        <v>104</v>
      </c>
      <c r="AA528" t="s">
        <v>104</v>
      </c>
      <c r="AB528" t="s">
        <v>104</v>
      </c>
      <c r="AC528" t="s">
        <v>104</v>
      </c>
    </row>
    <row r="529" spans="1:29" x14ac:dyDescent="0.45">
      <c r="A529">
        <f>MATCH(I529,'TABLE-VIEW'!$E$2:$E$92,0)</f>
        <v>66</v>
      </c>
      <c r="B529">
        <v>528</v>
      </c>
      <c r="C529" t="str">
        <f t="shared" si="32"/>
        <v>merge (c528:column {name:'Quantity',ordinal_position:'7',is_nullable:'NO',data_type:'int',char_max_length:'NULL',numeric_precision:'10',date_time_precision:'NULL'})</v>
      </c>
      <c r="D529" t="str">
        <f t="shared" si="33"/>
        <v>match (tv66:table_view {name:'TransactionHistoryArchive'}),(c528:column {name:'Quantity'})</v>
      </c>
      <c r="E529" t="str">
        <f t="shared" si="34"/>
        <v>merge (c528)-[:PART_OF]-&gt;(tv66)</v>
      </c>
      <c r="F529" t="str">
        <f t="shared" si="35"/>
        <v>merge (tv66)-[:HAS_A]-&gt;(c528)</v>
      </c>
      <c r="G529" t="s">
        <v>0</v>
      </c>
      <c r="H529" t="s">
        <v>7</v>
      </c>
      <c r="I529" t="s">
        <v>73</v>
      </c>
      <c r="J529" t="s">
        <v>317</v>
      </c>
      <c r="K529">
        <v>7</v>
      </c>
      <c r="L529" t="s">
        <v>104</v>
      </c>
      <c r="M529" t="s">
        <v>105</v>
      </c>
      <c r="N529" t="s">
        <v>106</v>
      </c>
      <c r="O529" t="s">
        <v>104</v>
      </c>
      <c r="P529" t="s">
        <v>104</v>
      </c>
      <c r="Q529">
        <v>10</v>
      </c>
      <c r="R529">
        <v>10</v>
      </c>
      <c r="S529">
        <v>0</v>
      </c>
      <c r="T529" t="s">
        <v>104</v>
      </c>
      <c r="U529" t="s">
        <v>104</v>
      </c>
      <c r="V529" t="s">
        <v>104</v>
      </c>
      <c r="W529" t="s">
        <v>104</v>
      </c>
      <c r="X529" t="s">
        <v>104</v>
      </c>
      <c r="Y529" t="s">
        <v>104</v>
      </c>
      <c r="Z529" t="s">
        <v>104</v>
      </c>
      <c r="AA529" t="s">
        <v>104</v>
      </c>
      <c r="AB529" t="s">
        <v>104</v>
      </c>
      <c r="AC529" t="s">
        <v>104</v>
      </c>
    </row>
    <row r="530" spans="1:29" x14ac:dyDescent="0.45">
      <c r="A530">
        <f>MATCH(I530,'TABLE-VIEW'!$E$2:$E$92,0)</f>
        <v>8</v>
      </c>
      <c r="B530">
        <v>529</v>
      </c>
      <c r="C530" t="str">
        <f t="shared" si="32"/>
        <v>merge (c529:column {name:'QuotaDate',ordinal_position:'2',is_nullable:'NO',data_type:'datetime',char_max_length:'NULL',numeric_precision:'NULL',date_time_precision:'3'})</v>
      </c>
      <c r="D530" t="str">
        <f t="shared" si="33"/>
        <v>match (tv8:table_view {name:'SalesPersonQuotaHistory'}),(c529:column {name:'QuotaDate'})</v>
      </c>
      <c r="E530" t="str">
        <f t="shared" si="34"/>
        <v>merge (c529)-[:PART_OF]-&gt;(tv8)</v>
      </c>
      <c r="F530" t="str">
        <f t="shared" si="35"/>
        <v>merge (tv8)-[:HAS_A]-&gt;(c529)</v>
      </c>
      <c r="G530" t="s">
        <v>0</v>
      </c>
      <c r="H530" t="s">
        <v>4</v>
      </c>
      <c r="I530" t="s">
        <v>13</v>
      </c>
      <c r="J530" t="s">
        <v>147</v>
      </c>
      <c r="K530">
        <v>2</v>
      </c>
      <c r="L530" t="s">
        <v>104</v>
      </c>
      <c r="M530" t="s">
        <v>105</v>
      </c>
      <c r="N530" t="s">
        <v>108</v>
      </c>
      <c r="O530" t="s">
        <v>104</v>
      </c>
      <c r="P530" t="s">
        <v>104</v>
      </c>
      <c r="Q530" t="s">
        <v>104</v>
      </c>
      <c r="R530" t="s">
        <v>104</v>
      </c>
      <c r="S530" t="s">
        <v>104</v>
      </c>
      <c r="T530">
        <v>3</v>
      </c>
      <c r="U530" t="s">
        <v>104</v>
      </c>
      <c r="V530" t="s">
        <v>104</v>
      </c>
      <c r="W530" t="s">
        <v>104</v>
      </c>
      <c r="X530" t="s">
        <v>104</v>
      </c>
      <c r="Y530" t="s">
        <v>104</v>
      </c>
      <c r="Z530" t="s">
        <v>104</v>
      </c>
      <c r="AA530" t="s">
        <v>104</v>
      </c>
      <c r="AB530" t="s">
        <v>104</v>
      </c>
      <c r="AC530" t="s">
        <v>104</v>
      </c>
    </row>
    <row r="531" spans="1:29" x14ac:dyDescent="0.45">
      <c r="A531">
        <f>MATCH(I531,'TABLE-VIEW'!$E$2:$E$92,0)</f>
        <v>1</v>
      </c>
      <c r="B531">
        <v>530</v>
      </c>
      <c r="C531" t="str">
        <f t="shared" si="32"/>
        <v>merge (c530:column {name:'Rate',ordinal_position:'3',is_nullable:'NO',data_type:'money',char_max_length:'NULL',numeric_precision:'19',date_time_precision:'NULL'})</v>
      </c>
      <c r="D531" t="str">
        <f t="shared" si="33"/>
        <v>match (tv1:table_view {name:'EmployeePayHistory'}),(c530:column {name:'Rate'})</v>
      </c>
      <c r="E531" t="str">
        <f t="shared" si="34"/>
        <v>merge (c530)-[:PART_OF]-&gt;(tv1)</v>
      </c>
      <c r="F531" t="str">
        <f t="shared" si="35"/>
        <v>merge (tv1)-[:HAS_A]-&gt;(c530)</v>
      </c>
      <c r="G531" t="s">
        <v>0</v>
      </c>
      <c r="H531" t="s">
        <v>1</v>
      </c>
      <c r="I531" t="s">
        <v>2</v>
      </c>
      <c r="J531" t="s">
        <v>109</v>
      </c>
      <c r="K531">
        <v>3</v>
      </c>
      <c r="L531" t="s">
        <v>104</v>
      </c>
      <c r="M531" t="s">
        <v>105</v>
      </c>
      <c r="N531" t="s">
        <v>110</v>
      </c>
      <c r="O531" t="s">
        <v>104</v>
      </c>
      <c r="P531" t="s">
        <v>104</v>
      </c>
      <c r="Q531">
        <v>19</v>
      </c>
      <c r="R531">
        <v>10</v>
      </c>
      <c r="S531">
        <v>4</v>
      </c>
      <c r="T531" t="s">
        <v>104</v>
      </c>
      <c r="U531" t="s">
        <v>104</v>
      </c>
      <c r="V531" t="s">
        <v>104</v>
      </c>
      <c r="W531" t="s">
        <v>104</v>
      </c>
      <c r="X531" t="s">
        <v>104</v>
      </c>
      <c r="Y531" t="s">
        <v>104</v>
      </c>
      <c r="Z531" t="s">
        <v>104</v>
      </c>
      <c r="AA531" t="s">
        <v>104</v>
      </c>
      <c r="AB531" t="s">
        <v>104</v>
      </c>
      <c r="AC531" t="s">
        <v>104</v>
      </c>
    </row>
    <row r="532" spans="1:29" x14ac:dyDescent="0.45">
      <c r="A532">
        <f>MATCH(I532,'TABLE-VIEW'!$E$2:$E$92,0)</f>
        <v>1</v>
      </c>
      <c r="B532">
        <v>531</v>
      </c>
      <c r="C532" t="str">
        <f t="shared" si="32"/>
        <v>merge (c531:column {name:'RateChangeDate',ordinal_position:'2',is_nullable:'NO',data_type:'datetime',char_max_length:'NULL',numeric_precision:'NULL',date_time_precision:'3'})</v>
      </c>
      <c r="D532" t="str">
        <f t="shared" si="33"/>
        <v>match (tv1:table_view {name:'EmployeePayHistory'}),(c531:column {name:'RateChangeDate'})</v>
      </c>
      <c r="E532" t="str">
        <f t="shared" si="34"/>
        <v>merge (c531)-[:PART_OF]-&gt;(tv1)</v>
      </c>
      <c r="F532" t="str">
        <f t="shared" si="35"/>
        <v>merge (tv1)-[:HAS_A]-&gt;(c531)</v>
      </c>
      <c r="G532" t="s">
        <v>0</v>
      </c>
      <c r="H532" t="s">
        <v>1</v>
      </c>
      <c r="I532" t="s">
        <v>2</v>
      </c>
      <c r="J532" t="s">
        <v>107</v>
      </c>
      <c r="K532">
        <v>2</v>
      </c>
      <c r="L532" t="s">
        <v>104</v>
      </c>
      <c r="M532" t="s">
        <v>105</v>
      </c>
      <c r="N532" t="s">
        <v>108</v>
      </c>
      <c r="O532" t="s">
        <v>104</v>
      </c>
      <c r="P532" t="s">
        <v>104</v>
      </c>
      <c r="Q532" t="s">
        <v>104</v>
      </c>
      <c r="R532" t="s">
        <v>104</v>
      </c>
      <c r="S532" t="s">
        <v>104</v>
      </c>
      <c r="T532">
        <v>3</v>
      </c>
      <c r="U532" t="s">
        <v>104</v>
      </c>
      <c r="V532" t="s">
        <v>104</v>
      </c>
      <c r="W532" t="s">
        <v>104</v>
      </c>
      <c r="X532" t="s">
        <v>104</v>
      </c>
      <c r="Y532" t="s">
        <v>104</v>
      </c>
      <c r="Z532" t="s">
        <v>104</v>
      </c>
      <c r="AA532" t="s">
        <v>104</v>
      </c>
      <c r="AB532" t="s">
        <v>104</v>
      </c>
      <c r="AC532" t="s">
        <v>104</v>
      </c>
    </row>
    <row r="533" spans="1:29" x14ac:dyDescent="0.45">
      <c r="A533">
        <f>MATCH(I533,'TABLE-VIEW'!$E$2:$E$92,0)</f>
        <v>64</v>
      </c>
      <c r="B533">
        <v>532</v>
      </c>
      <c r="C533" t="str">
        <f t="shared" si="32"/>
        <v>merge (c532:column {name:'Rating',ordinal_position:'6',is_nullable:'NO',data_type:'int',char_max_length:'NULL',numeric_precision:'10',date_time_precision:'NULL'})</v>
      </c>
      <c r="D533" t="str">
        <f t="shared" si="33"/>
        <v>match (tv64:table_view {name:'ProductReview'}),(c532:column {name:'Rating'})</v>
      </c>
      <c r="E533" t="str">
        <f t="shared" si="34"/>
        <v>merge (c532)-[:PART_OF]-&gt;(tv64)</v>
      </c>
      <c r="F533" t="str">
        <f t="shared" si="35"/>
        <v>merge (tv64)-[:HAS_A]-&gt;(c532)</v>
      </c>
      <c r="G533" t="s">
        <v>0</v>
      </c>
      <c r="H533" t="s">
        <v>7</v>
      </c>
      <c r="I533" t="s">
        <v>71</v>
      </c>
      <c r="J533" t="s">
        <v>376</v>
      </c>
      <c r="K533">
        <v>6</v>
      </c>
      <c r="L533" t="s">
        <v>104</v>
      </c>
      <c r="M533" t="s">
        <v>105</v>
      </c>
      <c r="N533" t="s">
        <v>106</v>
      </c>
      <c r="O533" t="s">
        <v>104</v>
      </c>
      <c r="P533" t="s">
        <v>104</v>
      </c>
      <c r="Q533">
        <v>10</v>
      </c>
      <c r="R533">
        <v>10</v>
      </c>
      <c r="S533">
        <v>0</v>
      </c>
      <c r="T533" t="s">
        <v>104</v>
      </c>
      <c r="U533" t="s">
        <v>104</v>
      </c>
      <c r="V533" t="s">
        <v>104</v>
      </c>
      <c r="W533" t="s">
        <v>104</v>
      </c>
      <c r="X533" t="s">
        <v>104</v>
      </c>
      <c r="Y533" t="s">
        <v>104</v>
      </c>
      <c r="Z533" t="s">
        <v>104</v>
      </c>
      <c r="AA533" t="s">
        <v>104</v>
      </c>
      <c r="AB533" t="s">
        <v>104</v>
      </c>
      <c r="AC533" t="s">
        <v>104</v>
      </c>
    </row>
    <row r="534" spans="1:29" x14ac:dyDescent="0.45">
      <c r="A534">
        <f>MATCH(I534,'TABLE-VIEW'!$E$2:$E$92,0)</f>
        <v>10</v>
      </c>
      <c r="B534">
        <v>533</v>
      </c>
      <c r="C534" t="str">
        <f t="shared" si="32"/>
        <v>merge (c533:column {name:'ReasonType',ordinal_position:'3',is_nullable:'NO',data_type:'nvarchar',char_max_length:'50',numeric_precision:'NULL',date_time_precision:'NULL'})</v>
      </c>
      <c r="D534" t="str">
        <f t="shared" si="33"/>
        <v>match (tv10:table_view {name:'SalesReason'}),(c533:column {name:'ReasonType'})</v>
      </c>
      <c r="E534" t="str">
        <f t="shared" si="34"/>
        <v>merge (c533)-[:PART_OF]-&gt;(tv10)</v>
      </c>
      <c r="F534" t="str">
        <f t="shared" si="35"/>
        <v>merge (tv10)-[:HAS_A]-&gt;(c533)</v>
      </c>
      <c r="G534" t="s">
        <v>0</v>
      </c>
      <c r="H534" t="s">
        <v>4</v>
      </c>
      <c r="I534" t="s">
        <v>14</v>
      </c>
      <c r="J534" t="s">
        <v>161</v>
      </c>
      <c r="K534">
        <v>3</v>
      </c>
      <c r="L534" t="s">
        <v>104</v>
      </c>
      <c r="M534" t="s">
        <v>105</v>
      </c>
      <c r="N534" t="s">
        <v>137</v>
      </c>
      <c r="O534">
        <v>50</v>
      </c>
      <c r="P534">
        <v>100</v>
      </c>
      <c r="Q534" t="s">
        <v>104</v>
      </c>
      <c r="R534" t="s">
        <v>104</v>
      </c>
      <c r="S534" t="s">
        <v>104</v>
      </c>
      <c r="T534" t="s">
        <v>104</v>
      </c>
      <c r="U534" t="s">
        <v>104</v>
      </c>
      <c r="V534" t="s">
        <v>104</v>
      </c>
      <c r="W534" t="s">
        <v>138</v>
      </c>
      <c r="X534" t="s">
        <v>104</v>
      </c>
      <c r="Y534" t="s">
        <v>104</v>
      </c>
      <c r="Z534" t="s">
        <v>139</v>
      </c>
      <c r="AA534" t="s">
        <v>0</v>
      </c>
      <c r="AB534" t="s">
        <v>52</v>
      </c>
      <c r="AC534" t="s">
        <v>136</v>
      </c>
    </row>
    <row r="535" spans="1:29" x14ac:dyDescent="0.45">
      <c r="A535">
        <f>MATCH(I535,'TABLE-VIEW'!$E$2:$E$92,0)</f>
        <v>77</v>
      </c>
      <c r="B535">
        <v>534</v>
      </c>
      <c r="C535" t="str">
        <f t="shared" si="32"/>
        <v>merge (c534:column {name:'ReceivedQty',ordinal_position:'8',is_nullable:'NO',data_type:'decimal',char_max_length:'NULL',numeric_precision:'8',date_time_precision:'NULL'})</v>
      </c>
      <c r="D535" t="str">
        <f t="shared" si="33"/>
        <v>match (tv77:table_view {name:'PurchaseOrderDetail'}),(c534:column {name:'ReceivedQty'})</v>
      </c>
      <c r="E535" t="str">
        <f t="shared" si="34"/>
        <v>merge (c534)-[:PART_OF]-&gt;(tv77)</v>
      </c>
      <c r="F535" t="str">
        <f t="shared" si="35"/>
        <v>merge (tv77)-[:HAS_A]-&gt;(c534)</v>
      </c>
      <c r="G535" t="s">
        <v>0</v>
      </c>
      <c r="H535" t="s">
        <v>42</v>
      </c>
      <c r="I535" t="s">
        <v>84</v>
      </c>
      <c r="J535" t="s">
        <v>402</v>
      </c>
      <c r="K535">
        <v>8</v>
      </c>
      <c r="L535" t="s">
        <v>104</v>
      </c>
      <c r="M535" t="s">
        <v>105</v>
      </c>
      <c r="N535" t="s">
        <v>142</v>
      </c>
      <c r="O535" t="s">
        <v>104</v>
      </c>
      <c r="P535" t="s">
        <v>104</v>
      </c>
      <c r="Q535">
        <v>8</v>
      </c>
      <c r="R535">
        <v>10</v>
      </c>
      <c r="S535">
        <v>2</v>
      </c>
      <c r="T535" t="s">
        <v>104</v>
      </c>
      <c r="U535" t="s">
        <v>104</v>
      </c>
      <c r="V535" t="s">
        <v>104</v>
      </c>
      <c r="W535" t="s">
        <v>104</v>
      </c>
      <c r="X535" t="s">
        <v>104</v>
      </c>
      <c r="Y535" t="s">
        <v>104</v>
      </c>
      <c r="Z535" t="s">
        <v>104</v>
      </c>
      <c r="AA535" t="s">
        <v>104</v>
      </c>
      <c r="AB535" t="s">
        <v>104</v>
      </c>
      <c r="AC535" t="s">
        <v>104</v>
      </c>
    </row>
    <row r="536" spans="1:29" x14ac:dyDescent="0.45">
      <c r="A536">
        <f>MATCH(I536,'TABLE-VIEW'!$E$2:$E$92,0)</f>
        <v>63</v>
      </c>
      <c r="B536">
        <v>535</v>
      </c>
      <c r="C536" t="str">
        <f t="shared" si="32"/>
        <v>merge (c535:column {name:'ReferenceOrderID',ordinal_position:'3',is_nullable:'NO',data_type:'int',char_max_length:'NULL',numeric_precision:'10',date_time_precision:'NULL'})</v>
      </c>
      <c r="D536" t="str">
        <f t="shared" si="33"/>
        <v>match (tv63:table_view {name:'TransactionHistory'}),(c535:column {name:'ReferenceOrderID'})</v>
      </c>
      <c r="E536" t="str">
        <f t="shared" si="34"/>
        <v>merge (c535)-[:PART_OF]-&gt;(tv63)</v>
      </c>
      <c r="F536" t="str">
        <f t="shared" si="35"/>
        <v>merge (tv63)-[:HAS_A]-&gt;(c535)</v>
      </c>
      <c r="G536" t="s">
        <v>0</v>
      </c>
      <c r="H536" t="s">
        <v>7</v>
      </c>
      <c r="I536" t="s">
        <v>70</v>
      </c>
      <c r="J536" t="s">
        <v>368</v>
      </c>
      <c r="K536">
        <v>3</v>
      </c>
      <c r="L536" t="s">
        <v>104</v>
      </c>
      <c r="M536" t="s">
        <v>105</v>
      </c>
      <c r="N536" t="s">
        <v>106</v>
      </c>
      <c r="O536" t="s">
        <v>104</v>
      </c>
      <c r="P536" t="s">
        <v>104</v>
      </c>
      <c r="Q536">
        <v>10</v>
      </c>
      <c r="R536">
        <v>10</v>
      </c>
      <c r="S536">
        <v>0</v>
      </c>
      <c r="T536" t="s">
        <v>104</v>
      </c>
      <c r="U536" t="s">
        <v>104</v>
      </c>
      <c r="V536" t="s">
        <v>104</v>
      </c>
      <c r="W536" t="s">
        <v>104</v>
      </c>
      <c r="X536" t="s">
        <v>104</v>
      </c>
      <c r="Y536" t="s">
        <v>104</v>
      </c>
      <c r="Z536" t="s">
        <v>104</v>
      </c>
      <c r="AA536" t="s">
        <v>104</v>
      </c>
      <c r="AB536" t="s">
        <v>104</v>
      </c>
      <c r="AC536" t="s">
        <v>104</v>
      </c>
    </row>
    <row r="537" spans="1:29" x14ac:dyDescent="0.45">
      <c r="A537">
        <f>MATCH(I537,'TABLE-VIEW'!$E$2:$E$92,0)</f>
        <v>66</v>
      </c>
      <c r="B537">
        <v>536</v>
      </c>
      <c r="C537" t="str">
        <f t="shared" si="32"/>
        <v>merge (c536:column {name:'ReferenceOrderID',ordinal_position:'3',is_nullable:'NO',data_type:'int',char_max_length:'NULL',numeric_precision:'10',date_time_precision:'NULL'})</v>
      </c>
      <c r="D537" t="str">
        <f t="shared" si="33"/>
        <v>match (tv66:table_view {name:'TransactionHistoryArchive'}),(c536:column {name:'ReferenceOrderID'})</v>
      </c>
      <c r="E537" t="str">
        <f t="shared" si="34"/>
        <v>merge (c536)-[:PART_OF]-&gt;(tv66)</v>
      </c>
      <c r="F537" t="str">
        <f t="shared" si="35"/>
        <v>merge (tv66)-[:HAS_A]-&gt;(c536)</v>
      </c>
      <c r="G537" t="s">
        <v>0</v>
      </c>
      <c r="H537" t="s">
        <v>7</v>
      </c>
      <c r="I537" t="s">
        <v>73</v>
      </c>
      <c r="J537" t="s">
        <v>368</v>
      </c>
      <c r="K537">
        <v>3</v>
      </c>
      <c r="L537" t="s">
        <v>104</v>
      </c>
      <c r="M537" t="s">
        <v>105</v>
      </c>
      <c r="N537" t="s">
        <v>106</v>
      </c>
      <c r="O537" t="s">
        <v>104</v>
      </c>
      <c r="P537" t="s">
        <v>104</v>
      </c>
      <c r="Q537">
        <v>10</v>
      </c>
      <c r="R537">
        <v>10</v>
      </c>
      <c r="S537">
        <v>0</v>
      </c>
      <c r="T537" t="s">
        <v>104</v>
      </c>
      <c r="U537" t="s">
        <v>104</v>
      </c>
      <c r="V537" t="s">
        <v>104</v>
      </c>
      <c r="W537" t="s">
        <v>104</v>
      </c>
      <c r="X537" t="s">
        <v>104</v>
      </c>
      <c r="Y537" t="s">
        <v>104</v>
      </c>
      <c r="Z537" t="s">
        <v>104</v>
      </c>
      <c r="AA537" t="s">
        <v>104</v>
      </c>
      <c r="AB537" t="s">
        <v>104</v>
      </c>
      <c r="AC537" t="s">
        <v>104</v>
      </c>
    </row>
    <row r="538" spans="1:29" x14ac:dyDescent="0.45">
      <c r="A538">
        <f>MATCH(I538,'TABLE-VIEW'!$E$2:$E$92,0)</f>
        <v>63</v>
      </c>
      <c r="B538">
        <v>537</v>
      </c>
      <c r="C538" t="str">
        <f t="shared" si="32"/>
        <v>merge (c537:column {name:'ReferenceOrderLineID',ordinal_position:'4',is_nullable:'NO',data_type:'int',char_max_length:'NULL',numeric_precision:'10',date_time_precision:'NULL'})</v>
      </c>
      <c r="D538" t="str">
        <f t="shared" si="33"/>
        <v>match (tv63:table_view {name:'TransactionHistory'}),(c537:column {name:'ReferenceOrderLineID'})</v>
      </c>
      <c r="E538" t="str">
        <f t="shared" si="34"/>
        <v>merge (c537)-[:PART_OF]-&gt;(tv63)</v>
      </c>
      <c r="F538" t="str">
        <f t="shared" si="35"/>
        <v>merge (tv63)-[:HAS_A]-&gt;(c537)</v>
      </c>
      <c r="G538" t="s">
        <v>0</v>
      </c>
      <c r="H538" t="s">
        <v>7</v>
      </c>
      <c r="I538" t="s">
        <v>70</v>
      </c>
      <c r="J538" t="s">
        <v>369</v>
      </c>
      <c r="K538">
        <v>4</v>
      </c>
      <c r="L538" t="s">
        <v>151</v>
      </c>
      <c r="M538" t="s">
        <v>105</v>
      </c>
      <c r="N538" t="s">
        <v>106</v>
      </c>
      <c r="O538" t="s">
        <v>104</v>
      </c>
      <c r="P538" t="s">
        <v>104</v>
      </c>
      <c r="Q538">
        <v>10</v>
      </c>
      <c r="R538">
        <v>10</v>
      </c>
      <c r="S538">
        <v>0</v>
      </c>
      <c r="T538" t="s">
        <v>104</v>
      </c>
      <c r="U538" t="s">
        <v>104</v>
      </c>
      <c r="V538" t="s">
        <v>104</v>
      </c>
      <c r="W538" t="s">
        <v>104</v>
      </c>
      <c r="X538" t="s">
        <v>104</v>
      </c>
      <c r="Y538" t="s">
        <v>104</v>
      </c>
      <c r="Z538" t="s">
        <v>104</v>
      </c>
      <c r="AA538" t="s">
        <v>104</v>
      </c>
      <c r="AB538" t="s">
        <v>104</v>
      </c>
      <c r="AC538" t="s">
        <v>104</v>
      </c>
    </row>
    <row r="539" spans="1:29" x14ac:dyDescent="0.45">
      <c r="A539">
        <f>MATCH(I539,'TABLE-VIEW'!$E$2:$E$92,0)</f>
        <v>66</v>
      </c>
      <c r="B539">
        <v>538</v>
      </c>
      <c r="C539" t="str">
        <f t="shared" si="32"/>
        <v>merge (c538:column {name:'ReferenceOrderLineID',ordinal_position:'4',is_nullable:'NO',data_type:'int',char_max_length:'NULL',numeric_precision:'10',date_time_precision:'NULL'})</v>
      </c>
      <c r="D539" t="str">
        <f t="shared" si="33"/>
        <v>match (tv66:table_view {name:'TransactionHistoryArchive'}),(c538:column {name:'ReferenceOrderLineID'})</v>
      </c>
      <c r="E539" t="str">
        <f t="shared" si="34"/>
        <v>merge (c538)-[:PART_OF]-&gt;(tv66)</v>
      </c>
      <c r="F539" t="str">
        <f t="shared" si="35"/>
        <v>merge (tv66)-[:HAS_A]-&gt;(c538)</v>
      </c>
      <c r="G539" t="s">
        <v>0</v>
      </c>
      <c r="H539" t="s">
        <v>7</v>
      </c>
      <c r="I539" t="s">
        <v>73</v>
      </c>
      <c r="J539" t="s">
        <v>369</v>
      </c>
      <c r="K539">
        <v>4</v>
      </c>
      <c r="L539" t="s">
        <v>151</v>
      </c>
      <c r="M539" t="s">
        <v>105</v>
      </c>
      <c r="N539" t="s">
        <v>106</v>
      </c>
      <c r="O539" t="s">
        <v>104</v>
      </c>
      <c r="P539" t="s">
        <v>104</v>
      </c>
      <c r="Q539">
        <v>10</v>
      </c>
      <c r="R539">
        <v>10</v>
      </c>
      <c r="S539">
        <v>0</v>
      </c>
      <c r="T539" t="s">
        <v>104</v>
      </c>
      <c r="U539" t="s">
        <v>104</v>
      </c>
      <c r="V539" t="s">
        <v>104</v>
      </c>
      <c r="W539" t="s">
        <v>104</v>
      </c>
      <c r="X539" t="s">
        <v>104</v>
      </c>
      <c r="Y539" t="s">
        <v>104</v>
      </c>
      <c r="Z539" t="s">
        <v>104</v>
      </c>
      <c r="AA539" t="s">
        <v>104</v>
      </c>
      <c r="AB539" t="s">
        <v>104</v>
      </c>
      <c r="AC539" t="s">
        <v>104</v>
      </c>
    </row>
    <row r="540" spans="1:29" x14ac:dyDescent="0.45">
      <c r="A540">
        <f>MATCH(I540,'TABLE-VIEW'!$E$2:$E$92,0)</f>
        <v>77</v>
      </c>
      <c r="B540">
        <v>539</v>
      </c>
      <c r="C540" t="str">
        <f t="shared" si="32"/>
        <v>merge (c539:column {name:'RejectedQty',ordinal_position:'9',is_nullable:'NO',data_type:'decimal',char_max_length:'NULL',numeric_precision:'8',date_time_precision:'NULL'})</v>
      </c>
      <c r="D540" t="str">
        <f t="shared" si="33"/>
        <v>match (tv77:table_view {name:'PurchaseOrderDetail'}),(c539:column {name:'RejectedQty'})</v>
      </c>
      <c r="E540" t="str">
        <f t="shared" si="34"/>
        <v>merge (c539)-[:PART_OF]-&gt;(tv77)</v>
      </c>
      <c r="F540" t="str">
        <f t="shared" si="35"/>
        <v>merge (tv77)-[:HAS_A]-&gt;(c539)</v>
      </c>
      <c r="G540" t="s">
        <v>0</v>
      </c>
      <c r="H540" t="s">
        <v>42</v>
      </c>
      <c r="I540" t="s">
        <v>84</v>
      </c>
      <c r="J540" t="s">
        <v>403</v>
      </c>
      <c r="K540">
        <v>9</v>
      </c>
      <c r="L540" t="s">
        <v>104</v>
      </c>
      <c r="M540" t="s">
        <v>105</v>
      </c>
      <c r="N540" t="s">
        <v>142</v>
      </c>
      <c r="O540" t="s">
        <v>104</v>
      </c>
      <c r="P540" t="s">
        <v>104</v>
      </c>
      <c r="Q540">
        <v>8</v>
      </c>
      <c r="R540">
        <v>10</v>
      </c>
      <c r="S540">
        <v>2</v>
      </c>
      <c r="T540" t="s">
        <v>104</v>
      </c>
      <c r="U540" t="s">
        <v>104</v>
      </c>
      <c r="V540" t="s">
        <v>104</v>
      </c>
      <c r="W540" t="s">
        <v>104</v>
      </c>
      <c r="X540" t="s">
        <v>104</v>
      </c>
      <c r="Y540" t="s">
        <v>104</v>
      </c>
      <c r="Z540" t="s">
        <v>104</v>
      </c>
      <c r="AA540" t="s">
        <v>104</v>
      </c>
      <c r="AB540" t="s">
        <v>104</v>
      </c>
      <c r="AC540" t="s">
        <v>104</v>
      </c>
    </row>
    <row r="541" spans="1:29" x14ac:dyDescent="0.45">
      <c r="A541">
        <f>MATCH(I541,'TABLE-VIEW'!$E$2:$E$92,0)</f>
        <v>21</v>
      </c>
      <c r="B541">
        <v>540</v>
      </c>
      <c r="C541" t="str">
        <f t="shared" si="32"/>
        <v>merge (c540:column {name:'ReorderPoint',ordinal_position:'8',is_nullable:'NO',data_type:'smallint',char_max_length:'NULL',numeric_precision:'5',date_time_precision:'NULL'})</v>
      </c>
      <c r="D541" t="str">
        <f t="shared" si="33"/>
        <v>match (tv21:table_view {name:'Product'}),(c540:column {name:'ReorderPoint'})</v>
      </c>
      <c r="E541" t="str">
        <f t="shared" si="34"/>
        <v>merge (c540)-[:PART_OF]-&gt;(tv21)</v>
      </c>
      <c r="F541" t="str">
        <f t="shared" si="35"/>
        <v>merge (tv21)-[:HAS_A]-&gt;(c540)</v>
      </c>
      <c r="G541" t="s">
        <v>0</v>
      </c>
      <c r="H541" t="s">
        <v>7</v>
      </c>
      <c r="I541" t="s">
        <v>26</v>
      </c>
      <c r="J541" t="s">
        <v>200</v>
      </c>
      <c r="K541">
        <v>8</v>
      </c>
      <c r="L541" t="s">
        <v>104</v>
      </c>
      <c r="M541" t="s">
        <v>105</v>
      </c>
      <c r="N541" t="s">
        <v>135</v>
      </c>
      <c r="O541" t="s">
        <v>104</v>
      </c>
      <c r="P541" t="s">
        <v>104</v>
      </c>
      <c r="Q541">
        <v>5</v>
      </c>
      <c r="R541">
        <v>10</v>
      </c>
      <c r="S541">
        <v>0</v>
      </c>
      <c r="T541" t="s">
        <v>104</v>
      </c>
      <c r="U541" t="s">
        <v>104</v>
      </c>
      <c r="V541" t="s">
        <v>104</v>
      </c>
      <c r="W541" t="s">
        <v>104</v>
      </c>
      <c r="X541" t="s">
        <v>104</v>
      </c>
      <c r="Y541" t="s">
        <v>104</v>
      </c>
      <c r="Z541" t="s">
        <v>104</v>
      </c>
      <c r="AA541" t="s">
        <v>104</v>
      </c>
      <c r="AB541" t="s">
        <v>104</v>
      </c>
      <c r="AC541" t="s">
        <v>104</v>
      </c>
    </row>
    <row r="542" spans="1:29" x14ac:dyDescent="0.45">
      <c r="A542">
        <f>MATCH(I542,'TABLE-VIEW'!$E$2:$E$92,0)</f>
        <v>5</v>
      </c>
      <c r="B542">
        <v>541</v>
      </c>
      <c r="C542" t="str">
        <f t="shared" si="32"/>
        <v>merge (c541:column {name:'Resume',ordinal_position:'3',is_nullable:'YES',data_type:'xml',char_max_length:'-1',numeric_precision:'NULL',date_time_precision:'NULL'})</v>
      </c>
      <c r="D542" t="str">
        <f t="shared" si="33"/>
        <v>match (tv5:table_view {name:'JobCandidate'}),(c541:column {name:'Resume'})</v>
      </c>
      <c r="E542" t="str">
        <f t="shared" si="34"/>
        <v>merge (c541)-[:PART_OF]-&gt;(tv5)</v>
      </c>
      <c r="F542" t="str">
        <f t="shared" si="35"/>
        <v>merge (tv5)-[:HAS_A]-&gt;(c541)</v>
      </c>
      <c r="G542" t="s">
        <v>0</v>
      </c>
      <c r="H542" t="s">
        <v>1</v>
      </c>
      <c r="I542" t="s">
        <v>9</v>
      </c>
      <c r="J542" t="s">
        <v>133</v>
      </c>
      <c r="K542">
        <v>3</v>
      </c>
      <c r="L542" t="s">
        <v>104</v>
      </c>
      <c r="M542" t="s">
        <v>118</v>
      </c>
      <c r="N542" t="s">
        <v>131</v>
      </c>
      <c r="O542">
        <v>-1</v>
      </c>
      <c r="P542">
        <v>-1</v>
      </c>
      <c r="Q542" t="s">
        <v>104</v>
      </c>
      <c r="R542" t="s">
        <v>104</v>
      </c>
      <c r="S542" t="s">
        <v>104</v>
      </c>
      <c r="T542" t="s">
        <v>104</v>
      </c>
      <c r="U542" t="s">
        <v>104</v>
      </c>
      <c r="V542" t="s">
        <v>104</v>
      </c>
      <c r="W542" t="s">
        <v>104</v>
      </c>
      <c r="X542" t="s">
        <v>104</v>
      </c>
      <c r="Y542" t="s">
        <v>104</v>
      </c>
      <c r="Z542" t="s">
        <v>104</v>
      </c>
      <c r="AA542" t="s">
        <v>104</v>
      </c>
      <c r="AB542" t="s">
        <v>104</v>
      </c>
      <c r="AC542" t="s">
        <v>104</v>
      </c>
    </row>
    <row r="543" spans="1:29" x14ac:dyDescent="0.45">
      <c r="A543">
        <f>MATCH(I543,'TABLE-VIEW'!$E$2:$E$92,0)</f>
        <v>64</v>
      </c>
      <c r="B543">
        <v>542</v>
      </c>
      <c r="C543" t="str">
        <f t="shared" si="32"/>
        <v>merge (c542:column {name:'ReviewDate',ordinal_position:'4',is_nullable:'NO',data_type:'datetime',char_max_length:'NULL',numeric_precision:'NULL',date_time_precision:'3'})</v>
      </c>
      <c r="D543" t="str">
        <f t="shared" si="33"/>
        <v>match (tv64:table_view {name:'ProductReview'}),(c542:column {name:'ReviewDate'})</v>
      </c>
      <c r="E543" t="str">
        <f t="shared" si="34"/>
        <v>merge (c542)-[:PART_OF]-&gt;(tv64)</v>
      </c>
      <c r="F543" t="str">
        <f t="shared" si="35"/>
        <v>merge (tv64)-[:HAS_A]-&gt;(c542)</v>
      </c>
      <c r="G543" t="s">
        <v>0</v>
      </c>
      <c r="H543" t="s">
        <v>7</v>
      </c>
      <c r="I543" t="s">
        <v>71</v>
      </c>
      <c r="J543" t="s">
        <v>375</v>
      </c>
      <c r="K543">
        <v>4</v>
      </c>
      <c r="L543" t="s">
        <v>114</v>
      </c>
      <c r="M543" t="s">
        <v>105</v>
      </c>
      <c r="N543" t="s">
        <v>108</v>
      </c>
      <c r="O543" t="s">
        <v>104</v>
      </c>
      <c r="P543" t="s">
        <v>104</v>
      </c>
      <c r="Q543" t="s">
        <v>104</v>
      </c>
      <c r="R543" t="s">
        <v>104</v>
      </c>
      <c r="S543" t="s">
        <v>104</v>
      </c>
      <c r="T543">
        <v>3</v>
      </c>
      <c r="U543" t="s">
        <v>104</v>
      </c>
      <c r="V543" t="s">
        <v>104</v>
      </c>
      <c r="W543" t="s">
        <v>104</v>
      </c>
      <c r="X543" t="s">
        <v>104</v>
      </c>
      <c r="Y543" t="s">
        <v>104</v>
      </c>
      <c r="Z543" t="s">
        <v>104</v>
      </c>
      <c r="AA543" t="s">
        <v>104</v>
      </c>
      <c r="AB543" t="s">
        <v>104</v>
      </c>
      <c r="AC543" t="s">
        <v>104</v>
      </c>
    </row>
    <row r="544" spans="1:29" x14ac:dyDescent="0.45">
      <c r="A544">
        <f>MATCH(I544,'TABLE-VIEW'!$E$2:$E$92,0)</f>
        <v>64</v>
      </c>
      <c r="B544">
        <v>543</v>
      </c>
      <c r="C544" t="str">
        <f t="shared" si="32"/>
        <v>merge (c543:column {name:'ReviewerName',ordinal_position:'3',is_nullable:'NO',data_type:'nvarchar',char_max_length:'50',numeric_precision:'NULL',date_time_precision:'NULL'})</v>
      </c>
      <c r="D544" t="str">
        <f t="shared" si="33"/>
        <v>match (tv64:table_view {name:'ProductReview'}),(c543:column {name:'ReviewerName'})</v>
      </c>
      <c r="E544" t="str">
        <f t="shared" si="34"/>
        <v>merge (c543)-[:PART_OF]-&gt;(tv64)</v>
      </c>
      <c r="F544" t="str">
        <f t="shared" si="35"/>
        <v>merge (tv64)-[:HAS_A]-&gt;(c543)</v>
      </c>
      <c r="G544" t="s">
        <v>0</v>
      </c>
      <c r="H544" t="s">
        <v>7</v>
      </c>
      <c r="I544" t="s">
        <v>71</v>
      </c>
      <c r="J544" t="s">
        <v>374</v>
      </c>
      <c r="K544">
        <v>3</v>
      </c>
      <c r="L544" t="s">
        <v>104</v>
      </c>
      <c r="M544" t="s">
        <v>105</v>
      </c>
      <c r="N544" t="s">
        <v>137</v>
      </c>
      <c r="O544">
        <v>50</v>
      </c>
      <c r="P544">
        <v>100</v>
      </c>
      <c r="Q544" t="s">
        <v>104</v>
      </c>
      <c r="R544" t="s">
        <v>104</v>
      </c>
      <c r="S544" t="s">
        <v>104</v>
      </c>
      <c r="T544" t="s">
        <v>104</v>
      </c>
      <c r="U544" t="s">
        <v>104</v>
      </c>
      <c r="V544" t="s">
        <v>104</v>
      </c>
      <c r="W544" t="s">
        <v>138</v>
      </c>
      <c r="X544" t="s">
        <v>104</v>
      </c>
      <c r="Y544" t="s">
        <v>104</v>
      </c>
      <c r="Z544" t="s">
        <v>139</v>
      </c>
      <c r="AA544" t="s">
        <v>0</v>
      </c>
      <c r="AB544" t="s">
        <v>52</v>
      </c>
      <c r="AC544" t="s">
        <v>136</v>
      </c>
    </row>
    <row r="545" spans="1:29" x14ac:dyDescent="0.45">
      <c r="A545">
        <f>MATCH(I545,'TABLE-VIEW'!$E$2:$E$92,0)</f>
        <v>86</v>
      </c>
      <c r="B545">
        <v>544</v>
      </c>
      <c r="C545" t="str">
        <f t="shared" si="32"/>
        <v>merge (c544:column {name:'Revision',ordinal_position:'8',is_nullable:'NO',data_type:'nchar',char_max_length:'5',numeric_precision:'NULL',date_time_precision:'NULL'})</v>
      </c>
      <c r="D545" t="str">
        <f t="shared" si="33"/>
        <v>match (tv86:table_view {name:'Document'}),(c544:column {name:'Revision'})</v>
      </c>
      <c r="E545" t="str">
        <f t="shared" si="34"/>
        <v>merge (c544)-[:PART_OF]-&gt;(tv86)</v>
      </c>
      <c r="F545" t="str">
        <f t="shared" si="35"/>
        <v>merge (tv86)-[:HAS_A]-&gt;(c544)</v>
      </c>
      <c r="G545" t="s">
        <v>0</v>
      </c>
      <c r="H545" t="s">
        <v>7</v>
      </c>
      <c r="I545" t="s">
        <v>93</v>
      </c>
      <c r="J545" t="s">
        <v>439</v>
      </c>
      <c r="K545">
        <v>8</v>
      </c>
      <c r="L545" t="s">
        <v>104</v>
      </c>
      <c r="M545" t="s">
        <v>105</v>
      </c>
      <c r="N545" t="s">
        <v>149</v>
      </c>
      <c r="O545">
        <v>5</v>
      </c>
      <c r="P545">
        <v>10</v>
      </c>
      <c r="Q545" t="s">
        <v>104</v>
      </c>
      <c r="R545" t="s">
        <v>104</v>
      </c>
      <c r="S545" t="s">
        <v>104</v>
      </c>
      <c r="T545" t="s">
        <v>104</v>
      </c>
      <c r="U545" t="s">
        <v>104</v>
      </c>
      <c r="V545" t="s">
        <v>104</v>
      </c>
      <c r="W545" t="s">
        <v>138</v>
      </c>
      <c r="X545" t="s">
        <v>104</v>
      </c>
      <c r="Y545" t="s">
        <v>104</v>
      </c>
      <c r="Z545" t="s">
        <v>139</v>
      </c>
      <c r="AA545" t="s">
        <v>104</v>
      </c>
      <c r="AB545" t="s">
        <v>104</v>
      </c>
      <c r="AC545" t="s">
        <v>104</v>
      </c>
    </row>
    <row r="546" spans="1:29" x14ac:dyDescent="0.45">
      <c r="A546">
        <f>MATCH(I546,'TABLE-VIEW'!$E$2:$E$92,0)</f>
        <v>82</v>
      </c>
      <c r="B546">
        <v>545</v>
      </c>
      <c r="C546" t="str">
        <f t="shared" si="32"/>
        <v>merge (c545:column {name:'RevisionNumber',ordinal_position:'2',is_nullable:'NO',data_type:'tinyint',char_max_length:'NULL',numeric_precision:'3',date_time_precision:'NULL'})</v>
      </c>
      <c r="D546" t="str">
        <f t="shared" si="33"/>
        <v>match (tv82:table_view {name:'PurchaseOrderHeader'}),(c545:column {name:'RevisionNumber'})</v>
      </c>
      <c r="E546" t="str">
        <f t="shared" si="34"/>
        <v>merge (c545)-[:PART_OF]-&gt;(tv82)</v>
      </c>
      <c r="F546" t="str">
        <f t="shared" si="35"/>
        <v>merge (tv82)-[:HAS_A]-&gt;(c545)</v>
      </c>
      <c r="G546" t="s">
        <v>0</v>
      </c>
      <c r="H546" t="s">
        <v>42</v>
      </c>
      <c r="I546" t="s">
        <v>89</v>
      </c>
      <c r="J546" t="s">
        <v>415</v>
      </c>
      <c r="K546">
        <v>2</v>
      </c>
      <c r="L546" t="s">
        <v>151</v>
      </c>
      <c r="M546" t="s">
        <v>105</v>
      </c>
      <c r="N546" t="s">
        <v>112</v>
      </c>
      <c r="O546" t="s">
        <v>104</v>
      </c>
      <c r="P546" t="s">
        <v>104</v>
      </c>
      <c r="Q546">
        <v>3</v>
      </c>
      <c r="R546">
        <v>10</v>
      </c>
      <c r="S546">
        <v>0</v>
      </c>
      <c r="T546" t="s">
        <v>104</v>
      </c>
      <c r="U546" t="s">
        <v>104</v>
      </c>
      <c r="V546" t="s">
        <v>104</v>
      </c>
      <c r="W546" t="s">
        <v>104</v>
      </c>
      <c r="X546" t="s">
        <v>104</v>
      </c>
      <c r="Y546" t="s">
        <v>104</v>
      </c>
      <c r="Z546" t="s">
        <v>104</v>
      </c>
      <c r="AA546" t="s">
        <v>104</v>
      </c>
      <c r="AB546" t="s">
        <v>104</v>
      </c>
      <c r="AC546" t="s">
        <v>104</v>
      </c>
    </row>
    <row r="547" spans="1:29" x14ac:dyDescent="0.45">
      <c r="A547">
        <f>MATCH(I547,'TABLE-VIEW'!$E$2:$E$92,0)</f>
        <v>90</v>
      </c>
      <c r="B547">
        <v>546</v>
      </c>
      <c r="C547" t="str">
        <f t="shared" si="32"/>
        <v>merge (c546:column {name:'RevisionNumber',ordinal_position:'2',is_nullable:'NO',data_type:'tinyint',char_max_length:'NULL',numeric_precision:'3',date_time_precision:'NULL'})</v>
      </c>
      <c r="D547" t="str">
        <f t="shared" si="33"/>
        <v>match (tv90:table_view {name:'SalesOrderHeader'}),(c546:column {name:'RevisionNumber'})</v>
      </c>
      <c r="E547" t="str">
        <f t="shared" si="34"/>
        <v>merge (c546)-[:PART_OF]-&gt;(tv90)</v>
      </c>
      <c r="F547" t="str">
        <f t="shared" si="35"/>
        <v>merge (tv90)-[:HAS_A]-&gt;(c546)</v>
      </c>
      <c r="G547" t="s">
        <v>0</v>
      </c>
      <c r="H547" t="s">
        <v>4</v>
      </c>
      <c r="I547" t="s">
        <v>97</v>
      </c>
      <c r="J547" t="s">
        <v>415</v>
      </c>
      <c r="K547">
        <v>2</v>
      </c>
      <c r="L547" t="s">
        <v>151</v>
      </c>
      <c r="M547" t="s">
        <v>105</v>
      </c>
      <c r="N547" t="s">
        <v>112</v>
      </c>
      <c r="O547" t="s">
        <v>104</v>
      </c>
      <c r="P547" t="s">
        <v>104</v>
      </c>
      <c r="Q547">
        <v>3</v>
      </c>
      <c r="R547">
        <v>10</v>
      </c>
      <c r="S547">
        <v>0</v>
      </c>
      <c r="T547" t="s">
        <v>104</v>
      </c>
      <c r="U547" t="s">
        <v>104</v>
      </c>
      <c r="V547" t="s">
        <v>104</v>
      </c>
      <c r="W547" t="s">
        <v>104</v>
      </c>
      <c r="X547" t="s">
        <v>104</v>
      </c>
      <c r="Y547" t="s">
        <v>104</v>
      </c>
      <c r="Z547" t="s">
        <v>104</v>
      </c>
      <c r="AA547" t="s">
        <v>104</v>
      </c>
      <c r="AB547" t="s">
        <v>104</v>
      </c>
      <c r="AC547" t="s">
        <v>104</v>
      </c>
    </row>
    <row r="548" spans="1:29" x14ac:dyDescent="0.45">
      <c r="A548">
        <f>MATCH(I548,'TABLE-VIEW'!$E$2:$E$92,0)</f>
        <v>27</v>
      </c>
      <c r="B548">
        <v>547</v>
      </c>
      <c r="C548" t="str">
        <f t="shared" si="32"/>
        <v>merge (c547:column {name:'RiderExperience',ordinal_position:'23',is_nullable:'YES',data_type:'nvarchar',char_max_length:'1024',numeric_precision:'NULL',date_time_precision:'NULL'})</v>
      </c>
      <c r="D548" t="str">
        <f t="shared" si="33"/>
        <v>match (tv27:table_view {name:'vProductModelCatalogDescription'}),(c547:column {name:'RiderExperience'})</v>
      </c>
      <c r="E548" t="str">
        <f t="shared" si="34"/>
        <v>merge (c547)-[:PART_OF]-&gt;(tv27)</v>
      </c>
      <c r="F548" t="str">
        <f t="shared" si="35"/>
        <v>merge (tv27)-[:HAS_A]-&gt;(c547)</v>
      </c>
      <c r="G548" t="s">
        <v>0</v>
      </c>
      <c r="H548" t="s">
        <v>7</v>
      </c>
      <c r="I548" t="s">
        <v>32</v>
      </c>
      <c r="J548" t="s">
        <v>282</v>
      </c>
      <c r="K548">
        <v>23</v>
      </c>
      <c r="L548" t="s">
        <v>104</v>
      </c>
      <c r="M548" t="s">
        <v>118</v>
      </c>
      <c r="N548" t="s">
        <v>137</v>
      </c>
      <c r="O548">
        <v>1024</v>
      </c>
      <c r="P548">
        <v>2048</v>
      </c>
      <c r="Q548" t="s">
        <v>104</v>
      </c>
      <c r="R548" t="s">
        <v>104</v>
      </c>
      <c r="S548" t="s">
        <v>104</v>
      </c>
      <c r="T548" t="s">
        <v>104</v>
      </c>
      <c r="U548" t="s">
        <v>104</v>
      </c>
      <c r="V548" t="s">
        <v>104</v>
      </c>
      <c r="W548" t="s">
        <v>138</v>
      </c>
      <c r="X548" t="s">
        <v>104</v>
      </c>
      <c r="Y548" t="s">
        <v>104</v>
      </c>
      <c r="Z548" t="s">
        <v>139</v>
      </c>
      <c r="AA548" t="s">
        <v>104</v>
      </c>
      <c r="AB548" t="s">
        <v>104</v>
      </c>
      <c r="AC548" t="s">
        <v>104</v>
      </c>
    </row>
    <row r="549" spans="1:29" x14ac:dyDescent="0.45">
      <c r="A549">
        <f>MATCH(I549,'TABLE-VIEW'!$E$2:$E$92,0)</f>
        <v>3</v>
      </c>
      <c r="B549">
        <v>548</v>
      </c>
      <c r="C549" t="str">
        <f t="shared" si="32"/>
        <v>merge (c548:column {name:'rowguid',ordinal_position:'8',is_nullable:'NO',data_type:'uniqueidentifier',char_max_length:'NULL',numeric_precision:'NULL',date_time_precision:'NULL'})</v>
      </c>
      <c r="D549" t="str">
        <f t="shared" si="33"/>
        <v>match (tv3:table_view {name:'SalesPerson'}),(c548:column {name:'rowguid'})</v>
      </c>
      <c r="E549" t="str">
        <f t="shared" si="34"/>
        <v>merge (c548)-[:PART_OF]-&gt;(tv3)</v>
      </c>
      <c r="F549" t="str">
        <f t="shared" si="35"/>
        <v>merge (tv3)-[:HAS_A]-&gt;(c548)</v>
      </c>
      <c r="G549" t="s">
        <v>0</v>
      </c>
      <c r="H549" t="s">
        <v>4</v>
      </c>
      <c r="I549" t="s">
        <v>6</v>
      </c>
      <c r="J549" t="s">
        <v>126</v>
      </c>
      <c r="K549">
        <v>8</v>
      </c>
      <c r="L549" t="s">
        <v>127</v>
      </c>
      <c r="M549" t="s">
        <v>105</v>
      </c>
      <c r="N549" t="s">
        <v>128</v>
      </c>
      <c r="O549" t="s">
        <v>104</v>
      </c>
      <c r="P549" t="s">
        <v>104</v>
      </c>
      <c r="Q549" t="s">
        <v>104</v>
      </c>
      <c r="R549" t="s">
        <v>104</v>
      </c>
      <c r="S549" t="s">
        <v>104</v>
      </c>
      <c r="T549" t="s">
        <v>104</v>
      </c>
      <c r="U549" t="s">
        <v>104</v>
      </c>
      <c r="V549" t="s">
        <v>104</v>
      </c>
      <c r="W549" t="s">
        <v>104</v>
      </c>
      <c r="X549" t="s">
        <v>104</v>
      </c>
      <c r="Y549" t="s">
        <v>104</v>
      </c>
      <c r="Z549" t="s">
        <v>104</v>
      </c>
      <c r="AA549" t="s">
        <v>104</v>
      </c>
      <c r="AB549" t="s">
        <v>104</v>
      </c>
      <c r="AC549" t="s">
        <v>104</v>
      </c>
    </row>
    <row r="550" spans="1:29" x14ac:dyDescent="0.45">
      <c r="A550">
        <f>MATCH(I550,'TABLE-VIEW'!$E$2:$E$92,0)</f>
        <v>7</v>
      </c>
      <c r="B550">
        <v>549</v>
      </c>
      <c r="C550" t="str">
        <f t="shared" si="32"/>
        <v>merge (c549:column {name:'rowguid',ordinal_position:'4',is_nullable:'NO',data_type:'uniqueidentifier',char_max_length:'NULL',numeric_precision:'NULL',date_time_precision:'NULL'})</v>
      </c>
      <c r="D550" t="str">
        <f t="shared" si="33"/>
        <v>match (tv7:table_view {name:'Password'}),(c549:column {name:'rowguid'})</v>
      </c>
      <c r="E550" t="str">
        <f t="shared" si="34"/>
        <v>merge (c549)-[:PART_OF]-&gt;(tv7)</v>
      </c>
      <c r="F550" t="str">
        <f t="shared" si="35"/>
        <v>merge (tv7)-[:HAS_A]-&gt;(c549)</v>
      </c>
      <c r="G550" t="s">
        <v>0</v>
      </c>
      <c r="H550" t="s">
        <v>11</v>
      </c>
      <c r="I550" t="s">
        <v>12</v>
      </c>
      <c r="J550" t="s">
        <v>126</v>
      </c>
      <c r="K550">
        <v>4</v>
      </c>
      <c r="L550" t="s">
        <v>127</v>
      </c>
      <c r="M550" t="s">
        <v>105</v>
      </c>
      <c r="N550" t="s">
        <v>128</v>
      </c>
      <c r="O550" t="s">
        <v>104</v>
      </c>
      <c r="P550" t="s">
        <v>104</v>
      </c>
      <c r="Q550" t="s">
        <v>104</v>
      </c>
      <c r="R550" t="s">
        <v>104</v>
      </c>
      <c r="S550" t="s">
        <v>104</v>
      </c>
      <c r="T550" t="s">
        <v>104</v>
      </c>
      <c r="U550" t="s">
        <v>104</v>
      </c>
      <c r="V550" t="s">
        <v>104</v>
      </c>
      <c r="W550" t="s">
        <v>104</v>
      </c>
      <c r="X550" t="s">
        <v>104</v>
      </c>
      <c r="Y550" t="s">
        <v>104</v>
      </c>
      <c r="Z550" t="s">
        <v>104</v>
      </c>
      <c r="AA550" t="s">
        <v>104</v>
      </c>
      <c r="AB550" t="s">
        <v>104</v>
      </c>
      <c r="AC550" t="s">
        <v>104</v>
      </c>
    </row>
    <row r="551" spans="1:29" x14ac:dyDescent="0.45">
      <c r="A551">
        <f>MATCH(I551,'TABLE-VIEW'!$E$2:$E$92,0)</f>
        <v>8</v>
      </c>
      <c r="B551">
        <v>550</v>
      </c>
      <c r="C551" t="str">
        <f t="shared" si="32"/>
        <v>merge (c550:column {name:'rowguid',ordinal_position:'4',is_nullable:'NO',data_type:'uniqueidentifier',char_max_length:'NULL',numeric_precision:'NULL',date_time_precision:'NULL'})</v>
      </c>
      <c r="D551" t="str">
        <f t="shared" si="33"/>
        <v>match (tv8:table_view {name:'SalesPersonQuotaHistory'}),(c550:column {name:'rowguid'})</v>
      </c>
      <c r="E551" t="str">
        <f t="shared" si="34"/>
        <v>merge (c550)-[:PART_OF]-&gt;(tv8)</v>
      </c>
      <c r="F551" t="str">
        <f t="shared" si="35"/>
        <v>merge (tv8)-[:HAS_A]-&gt;(c550)</v>
      </c>
      <c r="G551" t="s">
        <v>0</v>
      </c>
      <c r="H551" t="s">
        <v>4</v>
      </c>
      <c r="I551" t="s">
        <v>13</v>
      </c>
      <c r="J551" t="s">
        <v>126</v>
      </c>
      <c r="K551">
        <v>4</v>
      </c>
      <c r="L551" t="s">
        <v>127</v>
      </c>
      <c r="M551" t="s">
        <v>105</v>
      </c>
      <c r="N551" t="s">
        <v>128</v>
      </c>
      <c r="O551" t="s">
        <v>104</v>
      </c>
      <c r="P551" t="s">
        <v>104</v>
      </c>
      <c r="Q551" t="s">
        <v>104</v>
      </c>
      <c r="R551" t="s">
        <v>104</v>
      </c>
      <c r="S551" t="s">
        <v>104</v>
      </c>
      <c r="T551" t="s">
        <v>104</v>
      </c>
      <c r="U551" t="s">
        <v>104</v>
      </c>
      <c r="V551" t="s">
        <v>104</v>
      </c>
      <c r="W551" t="s">
        <v>104</v>
      </c>
      <c r="X551" t="s">
        <v>104</v>
      </c>
      <c r="Y551" t="s">
        <v>104</v>
      </c>
      <c r="Z551" t="s">
        <v>104</v>
      </c>
      <c r="AA551" t="s">
        <v>104</v>
      </c>
      <c r="AB551" t="s">
        <v>104</v>
      </c>
      <c r="AC551" t="s">
        <v>104</v>
      </c>
    </row>
    <row r="552" spans="1:29" x14ac:dyDescent="0.45">
      <c r="A552">
        <f>MATCH(I552,'TABLE-VIEW'!$E$2:$E$92,0)</f>
        <v>9</v>
      </c>
      <c r="B552">
        <v>551</v>
      </c>
      <c r="C552" t="str">
        <f t="shared" si="32"/>
        <v>merge (c551:column {name:'rowguid',ordinal_position:'12',is_nullable:'NO',data_type:'uniqueidentifier',char_max_length:'NULL',numeric_precision:'NULL',date_time_precision:'NULL'})</v>
      </c>
      <c r="D552" t="str">
        <f t="shared" si="33"/>
        <v>match (tv9:table_view {name:'Person'}),(c551:column {name:'rowguid'})</v>
      </c>
      <c r="E552" t="str">
        <f t="shared" si="34"/>
        <v>merge (c551)-[:PART_OF]-&gt;(tv9)</v>
      </c>
      <c r="F552" t="str">
        <f t="shared" si="35"/>
        <v>merge (tv9)-[:HAS_A]-&gt;(c551)</v>
      </c>
      <c r="G552" t="s">
        <v>0</v>
      </c>
      <c r="H552" t="s">
        <v>11</v>
      </c>
      <c r="I552" t="s">
        <v>11</v>
      </c>
      <c r="J552" t="s">
        <v>126</v>
      </c>
      <c r="K552">
        <v>12</v>
      </c>
      <c r="L552" t="s">
        <v>127</v>
      </c>
      <c r="M552" t="s">
        <v>105</v>
      </c>
      <c r="N552" t="s">
        <v>128</v>
      </c>
      <c r="O552" t="s">
        <v>104</v>
      </c>
      <c r="P552" t="s">
        <v>104</v>
      </c>
      <c r="Q552" t="s">
        <v>104</v>
      </c>
      <c r="R552" t="s">
        <v>104</v>
      </c>
      <c r="S552" t="s">
        <v>104</v>
      </c>
      <c r="T552" t="s">
        <v>104</v>
      </c>
      <c r="U552" t="s">
        <v>104</v>
      </c>
      <c r="V552" t="s">
        <v>104</v>
      </c>
      <c r="W552" t="s">
        <v>104</v>
      </c>
      <c r="X552" t="s">
        <v>104</v>
      </c>
      <c r="Y552" t="s">
        <v>104</v>
      </c>
      <c r="Z552" t="s">
        <v>104</v>
      </c>
      <c r="AA552" t="s">
        <v>104</v>
      </c>
      <c r="AB552" t="s">
        <v>104</v>
      </c>
      <c r="AC552" t="s">
        <v>104</v>
      </c>
    </row>
    <row r="553" spans="1:29" x14ac:dyDescent="0.45">
      <c r="A553">
        <f>MATCH(I553,'TABLE-VIEW'!$E$2:$E$92,0)</f>
        <v>11</v>
      </c>
      <c r="B553">
        <v>552</v>
      </c>
      <c r="C553" t="str">
        <f t="shared" si="32"/>
        <v>merge (c552:column {name:'rowguid',ordinal_position:'6',is_nullable:'NO',data_type:'uniqueidentifier',char_max_length:'NULL',numeric_precision:'NULL',date_time_precision:'NULL'})</v>
      </c>
      <c r="D553" t="str">
        <f t="shared" si="33"/>
        <v>match (tv11:table_view {name:'SalesTaxRate'}),(c552:column {name:'rowguid'})</v>
      </c>
      <c r="E553" t="str">
        <f t="shared" si="34"/>
        <v>merge (c552)-[:PART_OF]-&gt;(tv11)</v>
      </c>
      <c r="F553" t="str">
        <f t="shared" si="35"/>
        <v>merge (tv11)-[:HAS_A]-&gt;(c552)</v>
      </c>
      <c r="G553" t="s">
        <v>0</v>
      </c>
      <c r="H553" t="s">
        <v>4</v>
      </c>
      <c r="I553" t="s">
        <v>15</v>
      </c>
      <c r="J553" t="s">
        <v>126</v>
      </c>
      <c r="K553">
        <v>6</v>
      </c>
      <c r="L553" t="s">
        <v>127</v>
      </c>
      <c r="M553" t="s">
        <v>105</v>
      </c>
      <c r="N553" t="s">
        <v>128</v>
      </c>
      <c r="O553" t="s">
        <v>104</v>
      </c>
      <c r="P553" t="s">
        <v>104</v>
      </c>
      <c r="Q553" t="s">
        <v>104</v>
      </c>
      <c r="R553" t="s">
        <v>104</v>
      </c>
      <c r="S553" t="s">
        <v>104</v>
      </c>
      <c r="T553" t="s">
        <v>104</v>
      </c>
      <c r="U553" t="s">
        <v>104</v>
      </c>
      <c r="V553" t="s">
        <v>104</v>
      </c>
      <c r="W553" t="s">
        <v>104</v>
      </c>
      <c r="X553" t="s">
        <v>104</v>
      </c>
      <c r="Y553" t="s">
        <v>104</v>
      </c>
      <c r="Z553" t="s">
        <v>104</v>
      </c>
      <c r="AA553" t="s">
        <v>104</v>
      </c>
      <c r="AB553" t="s">
        <v>104</v>
      </c>
      <c r="AC553" t="s">
        <v>104</v>
      </c>
    </row>
    <row r="554" spans="1:29" x14ac:dyDescent="0.45">
      <c r="A554">
        <f>MATCH(I554,'TABLE-VIEW'!$E$2:$E$92,0)</f>
        <v>13</v>
      </c>
      <c r="B554">
        <v>553</v>
      </c>
      <c r="C554" t="str">
        <f t="shared" si="32"/>
        <v>merge (c553:column {name:'rowguid',ordinal_position:'16',is_nullable:'NO',data_type:'uniqueidentifier',char_max_length:'NULL',numeric_precision:'NULL',date_time_precision:'NULL'})</v>
      </c>
      <c r="D554" t="str">
        <f t="shared" si="33"/>
        <v>match (tv13:table_view {name:'vAdditionalContactInfo'}),(c553:column {name:'rowguid'})</v>
      </c>
      <c r="E554" t="str">
        <f t="shared" si="34"/>
        <v>merge (c553)-[:PART_OF]-&gt;(tv13)</v>
      </c>
      <c r="F554" t="str">
        <f t="shared" si="35"/>
        <v>merge (tv13)-[:HAS_A]-&gt;(c553)</v>
      </c>
      <c r="G554" t="s">
        <v>0</v>
      </c>
      <c r="H554" t="s">
        <v>11</v>
      </c>
      <c r="I554" t="s">
        <v>17</v>
      </c>
      <c r="J554" t="s">
        <v>126</v>
      </c>
      <c r="K554">
        <v>16</v>
      </c>
      <c r="L554" t="s">
        <v>104</v>
      </c>
      <c r="M554" t="s">
        <v>105</v>
      </c>
      <c r="N554" t="s">
        <v>128</v>
      </c>
      <c r="O554" t="s">
        <v>104</v>
      </c>
      <c r="P554" t="s">
        <v>104</v>
      </c>
      <c r="Q554" t="s">
        <v>104</v>
      </c>
      <c r="R554" t="s">
        <v>104</v>
      </c>
      <c r="S554" t="s">
        <v>104</v>
      </c>
      <c r="T554" t="s">
        <v>104</v>
      </c>
      <c r="U554" t="s">
        <v>104</v>
      </c>
      <c r="V554" t="s">
        <v>104</v>
      </c>
      <c r="W554" t="s">
        <v>104</v>
      </c>
      <c r="X554" t="s">
        <v>104</v>
      </c>
      <c r="Y554" t="s">
        <v>104</v>
      </c>
      <c r="Z554" t="s">
        <v>104</v>
      </c>
      <c r="AA554" t="s">
        <v>104</v>
      </c>
      <c r="AB554" t="s">
        <v>104</v>
      </c>
      <c r="AC554" t="s">
        <v>104</v>
      </c>
    </row>
    <row r="555" spans="1:29" x14ac:dyDescent="0.45">
      <c r="A555">
        <f>MATCH(I555,'TABLE-VIEW'!$E$2:$E$92,0)</f>
        <v>16</v>
      </c>
      <c r="B555">
        <v>554</v>
      </c>
      <c r="C555" t="str">
        <f t="shared" si="32"/>
        <v>merge (c554:column {name:'rowguid',ordinal_position:'9',is_nullable:'NO',data_type:'uniqueidentifier',char_max_length:'NULL',numeric_precision:'NULL',date_time_precision:'NULL'})</v>
      </c>
      <c r="D555" t="str">
        <f t="shared" si="33"/>
        <v>match (tv16:table_view {name:'SalesTerritory'}),(c554:column {name:'rowguid'})</v>
      </c>
      <c r="E555" t="str">
        <f t="shared" si="34"/>
        <v>merge (c554)-[:PART_OF]-&gt;(tv16)</v>
      </c>
      <c r="F555" t="str">
        <f t="shared" si="35"/>
        <v>merge (tv16)-[:HAS_A]-&gt;(c554)</v>
      </c>
      <c r="G555" t="s">
        <v>0</v>
      </c>
      <c r="H555" t="s">
        <v>4</v>
      </c>
      <c r="I555" t="s">
        <v>21</v>
      </c>
      <c r="J555" t="s">
        <v>126</v>
      </c>
      <c r="K555">
        <v>9</v>
      </c>
      <c r="L555" t="s">
        <v>127</v>
      </c>
      <c r="M555" t="s">
        <v>105</v>
      </c>
      <c r="N555" t="s">
        <v>128</v>
      </c>
      <c r="O555" t="s">
        <v>104</v>
      </c>
      <c r="P555" t="s">
        <v>104</v>
      </c>
      <c r="Q555" t="s">
        <v>104</v>
      </c>
      <c r="R555" t="s">
        <v>104</v>
      </c>
      <c r="S555" t="s">
        <v>104</v>
      </c>
      <c r="T555" t="s">
        <v>104</v>
      </c>
      <c r="U555" t="s">
        <v>104</v>
      </c>
      <c r="V555" t="s">
        <v>104</v>
      </c>
      <c r="W555" t="s">
        <v>104</v>
      </c>
      <c r="X555" t="s">
        <v>104</v>
      </c>
      <c r="Y555" t="s">
        <v>104</v>
      </c>
      <c r="Z555" t="s">
        <v>104</v>
      </c>
      <c r="AA555" t="s">
        <v>104</v>
      </c>
      <c r="AB555" t="s">
        <v>104</v>
      </c>
      <c r="AC555" t="s">
        <v>104</v>
      </c>
    </row>
    <row r="556" spans="1:29" x14ac:dyDescent="0.45">
      <c r="A556">
        <f>MATCH(I556,'TABLE-VIEW'!$E$2:$E$92,0)</f>
        <v>21</v>
      </c>
      <c r="B556">
        <v>555</v>
      </c>
      <c r="C556" t="str">
        <f t="shared" si="32"/>
        <v>merge (c555:column {name:'rowguid',ordinal_position:'24',is_nullable:'NO',data_type:'uniqueidentifier',char_max_length:'NULL',numeric_precision:'NULL',date_time_precision:'NULL'})</v>
      </c>
      <c r="D556" t="str">
        <f t="shared" si="33"/>
        <v>match (tv21:table_view {name:'Product'}),(c555:column {name:'rowguid'})</v>
      </c>
      <c r="E556" t="str">
        <f t="shared" si="34"/>
        <v>merge (c555)-[:PART_OF]-&gt;(tv21)</v>
      </c>
      <c r="F556" t="str">
        <f t="shared" si="35"/>
        <v>merge (tv21)-[:HAS_A]-&gt;(c555)</v>
      </c>
      <c r="G556" t="s">
        <v>0</v>
      </c>
      <c r="H556" t="s">
        <v>7</v>
      </c>
      <c r="I556" t="s">
        <v>26</v>
      </c>
      <c r="J556" t="s">
        <v>126</v>
      </c>
      <c r="K556">
        <v>24</v>
      </c>
      <c r="L556" t="s">
        <v>127</v>
      </c>
      <c r="M556" t="s">
        <v>105</v>
      </c>
      <c r="N556" t="s">
        <v>128</v>
      </c>
      <c r="O556" t="s">
        <v>104</v>
      </c>
      <c r="P556" t="s">
        <v>104</v>
      </c>
      <c r="Q556" t="s">
        <v>104</v>
      </c>
      <c r="R556" t="s">
        <v>104</v>
      </c>
      <c r="S556" t="s">
        <v>104</v>
      </c>
      <c r="T556" t="s">
        <v>104</v>
      </c>
      <c r="U556" t="s">
        <v>104</v>
      </c>
      <c r="V556" t="s">
        <v>104</v>
      </c>
      <c r="W556" t="s">
        <v>104</v>
      </c>
      <c r="X556" t="s">
        <v>104</v>
      </c>
      <c r="Y556" t="s">
        <v>104</v>
      </c>
      <c r="Z556" t="s">
        <v>104</v>
      </c>
      <c r="AA556" t="s">
        <v>104</v>
      </c>
      <c r="AB556" t="s">
        <v>104</v>
      </c>
      <c r="AC556" t="s">
        <v>104</v>
      </c>
    </row>
    <row r="557" spans="1:29" x14ac:dyDescent="0.45">
      <c r="A557">
        <f>MATCH(I557,'TABLE-VIEW'!$E$2:$E$92,0)</f>
        <v>27</v>
      </c>
      <c r="B557">
        <v>556</v>
      </c>
      <c r="C557" t="str">
        <f t="shared" si="32"/>
        <v>merge (c556:column {name:'rowguid',ordinal_position:'24',is_nullable:'NO',data_type:'uniqueidentifier',char_max_length:'NULL',numeric_precision:'NULL',date_time_precision:'NULL'})</v>
      </c>
      <c r="D557" t="str">
        <f t="shared" si="33"/>
        <v>match (tv27:table_view {name:'vProductModelCatalogDescription'}),(c556:column {name:'rowguid'})</v>
      </c>
      <c r="E557" t="str">
        <f t="shared" si="34"/>
        <v>merge (c556)-[:PART_OF]-&gt;(tv27)</v>
      </c>
      <c r="F557" t="str">
        <f t="shared" si="35"/>
        <v>merge (tv27)-[:HAS_A]-&gt;(c556)</v>
      </c>
      <c r="G557" t="s">
        <v>0</v>
      </c>
      <c r="H557" t="s">
        <v>7</v>
      </c>
      <c r="I557" t="s">
        <v>32</v>
      </c>
      <c r="J557" t="s">
        <v>126</v>
      </c>
      <c r="K557">
        <v>24</v>
      </c>
      <c r="L557" t="s">
        <v>104</v>
      </c>
      <c r="M557" t="s">
        <v>105</v>
      </c>
      <c r="N557" t="s">
        <v>128</v>
      </c>
      <c r="O557" t="s">
        <v>104</v>
      </c>
      <c r="P557" t="s">
        <v>104</v>
      </c>
      <c r="Q557" t="s">
        <v>104</v>
      </c>
      <c r="R557" t="s">
        <v>104</v>
      </c>
      <c r="S557" t="s">
        <v>104</v>
      </c>
      <c r="T557" t="s">
        <v>104</v>
      </c>
      <c r="U557" t="s">
        <v>104</v>
      </c>
      <c r="V557" t="s">
        <v>104</v>
      </c>
      <c r="W557" t="s">
        <v>104</v>
      </c>
      <c r="X557" t="s">
        <v>104</v>
      </c>
      <c r="Y557" t="s">
        <v>104</v>
      </c>
      <c r="Z557" t="s">
        <v>104</v>
      </c>
      <c r="AA557" t="s">
        <v>104</v>
      </c>
      <c r="AB557" t="s">
        <v>104</v>
      </c>
      <c r="AC557" t="s">
        <v>104</v>
      </c>
    </row>
    <row r="558" spans="1:29" x14ac:dyDescent="0.45">
      <c r="A558">
        <f>MATCH(I558,'TABLE-VIEW'!$E$2:$E$92,0)</f>
        <v>28</v>
      </c>
      <c r="B558">
        <v>557</v>
      </c>
      <c r="C558" t="str">
        <f t="shared" si="32"/>
        <v>merge (c557:column {name:'rowguid',ordinal_position:'10',is_nullable:'NO',data_type:'uniqueidentifier',char_max_length:'NULL',numeric_precision:'NULL',date_time_precision:'NULL'})</v>
      </c>
      <c r="D558" t="str">
        <f t="shared" si="33"/>
        <v>match (tv28:table_view {name:'vProductModelInstructions'}),(c557:column {name:'rowguid'})</v>
      </c>
      <c r="E558" t="str">
        <f t="shared" si="34"/>
        <v>merge (c557)-[:PART_OF]-&gt;(tv28)</v>
      </c>
      <c r="F558" t="str">
        <f t="shared" si="35"/>
        <v>merge (tv28)-[:HAS_A]-&gt;(c557)</v>
      </c>
      <c r="G558" t="s">
        <v>0</v>
      </c>
      <c r="H558" t="s">
        <v>7</v>
      </c>
      <c r="I558" t="s">
        <v>33</v>
      </c>
      <c r="J558" t="s">
        <v>126</v>
      </c>
      <c r="K558">
        <v>10</v>
      </c>
      <c r="L558" t="s">
        <v>104</v>
      </c>
      <c r="M558" t="s">
        <v>105</v>
      </c>
      <c r="N558" t="s">
        <v>128</v>
      </c>
      <c r="O558" t="s">
        <v>104</v>
      </c>
      <c r="P558" t="s">
        <v>104</v>
      </c>
      <c r="Q558" t="s">
        <v>104</v>
      </c>
      <c r="R558" t="s">
        <v>104</v>
      </c>
      <c r="S558" t="s">
        <v>104</v>
      </c>
      <c r="T558" t="s">
        <v>104</v>
      </c>
      <c r="U558" t="s">
        <v>104</v>
      </c>
      <c r="V558" t="s">
        <v>104</v>
      </c>
      <c r="W558" t="s">
        <v>104</v>
      </c>
      <c r="X558" t="s">
        <v>104</v>
      </c>
      <c r="Y558" t="s">
        <v>104</v>
      </c>
      <c r="Z558" t="s">
        <v>104</v>
      </c>
      <c r="AA558" t="s">
        <v>104</v>
      </c>
      <c r="AB558" t="s">
        <v>104</v>
      </c>
      <c r="AC558" t="s">
        <v>104</v>
      </c>
    </row>
    <row r="559" spans="1:29" x14ac:dyDescent="0.45">
      <c r="A559">
        <f>MATCH(I559,'TABLE-VIEW'!$E$2:$E$92,0)</f>
        <v>30</v>
      </c>
      <c r="B559">
        <v>558</v>
      </c>
      <c r="C559" t="str">
        <f t="shared" si="32"/>
        <v>merge (c558:column {name:'rowguid',ordinal_position:'5',is_nullable:'NO',data_type:'uniqueidentifier',char_max_length:'NULL',numeric_precision:'NULL',date_time_precision:'NULL'})</v>
      </c>
      <c r="D559" t="str">
        <f t="shared" si="33"/>
        <v>match (tv30:table_view {name:'SalesTerritoryHistory'}),(c558:column {name:'rowguid'})</v>
      </c>
      <c r="E559" t="str">
        <f t="shared" si="34"/>
        <v>merge (c558)-[:PART_OF]-&gt;(tv30)</v>
      </c>
      <c r="F559" t="str">
        <f t="shared" si="35"/>
        <v>merge (tv30)-[:HAS_A]-&gt;(c558)</v>
      </c>
      <c r="G559" t="s">
        <v>0</v>
      </c>
      <c r="H559" t="s">
        <v>4</v>
      </c>
      <c r="I559" t="s">
        <v>35</v>
      </c>
      <c r="J559" t="s">
        <v>126</v>
      </c>
      <c r="K559">
        <v>5</v>
      </c>
      <c r="L559" t="s">
        <v>127</v>
      </c>
      <c r="M559" t="s">
        <v>105</v>
      </c>
      <c r="N559" t="s">
        <v>128</v>
      </c>
      <c r="O559" t="s">
        <v>104</v>
      </c>
      <c r="P559" t="s">
        <v>104</v>
      </c>
      <c r="Q559" t="s">
        <v>104</v>
      </c>
      <c r="R559" t="s">
        <v>104</v>
      </c>
      <c r="S559" t="s">
        <v>104</v>
      </c>
      <c r="T559" t="s">
        <v>104</v>
      </c>
      <c r="U559" t="s">
        <v>104</v>
      </c>
      <c r="V559" t="s">
        <v>104</v>
      </c>
      <c r="W559" t="s">
        <v>104</v>
      </c>
      <c r="X559" t="s">
        <v>104</v>
      </c>
      <c r="Y559" t="s">
        <v>104</v>
      </c>
      <c r="Z559" t="s">
        <v>104</v>
      </c>
      <c r="AA559" t="s">
        <v>104</v>
      </c>
      <c r="AB559" t="s">
        <v>104</v>
      </c>
      <c r="AC559" t="s">
        <v>104</v>
      </c>
    </row>
    <row r="560" spans="1:29" x14ac:dyDescent="0.45">
      <c r="A560">
        <f>MATCH(I560,'TABLE-VIEW'!$E$2:$E$92,0)</f>
        <v>40</v>
      </c>
      <c r="B560">
        <v>559</v>
      </c>
      <c r="C560" t="str">
        <f t="shared" si="32"/>
        <v>merge (c559:column {name:'rowguid',ordinal_position:'3',is_nullable:'NO',data_type:'uniqueidentifier',char_max_length:'NULL',numeric_precision:'NULL',date_time_precision:'NULL'})</v>
      </c>
      <c r="D560" t="str">
        <f t="shared" si="33"/>
        <v>match (tv40:table_view {name:'ProductCategory'}),(c559:column {name:'rowguid'})</v>
      </c>
      <c r="E560" t="str">
        <f t="shared" si="34"/>
        <v>merge (c559)-[:PART_OF]-&gt;(tv40)</v>
      </c>
      <c r="F560" t="str">
        <f t="shared" si="35"/>
        <v>merge (tv40)-[:HAS_A]-&gt;(c559)</v>
      </c>
      <c r="G560" t="s">
        <v>0</v>
      </c>
      <c r="H560" t="s">
        <v>7</v>
      </c>
      <c r="I560" t="s">
        <v>46</v>
      </c>
      <c r="J560" t="s">
        <v>126</v>
      </c>
      <c r="K560">
        <v>3</v>
      </c>
      <c r="L560" t="s">
        <v>127</v>
      </c>
      <c r="M560" t="s">
        <v>105</v>
      </c>
      <c r="N560" t="s">
        <v>128</v>
      </c>
      <c r="O560" t="s">
        <v>104</v>
      </c>
      <c r="P560" t="s">
        <v>104</v>
      </c>
      <c r="Q560" t="s">
        <v>104</v>
      </c>
      <c r="R560" t="s">
        <v>104</v>
      </c>
      <c r="S560" t="s">
        <v>104</v>
      </c>
      <c r="T560" t="s">
        <v>104</v>
      </c>
      <c r="U560" t="s">
        <v>104</v>
      </c>
      <c r="V560" t="s">
        <v>104</v>
      </c>
      <c r="W560" t="s">
        <v>104</v>
      </c>
      <c r="X560" t="s">
        <v>104</v>
      </c>
      <c r="Y560" t="s">
        <v>104</v>
      </c>
      <c r="Z560" t="s">
        <v>104</v>
      </c>
      <c r="AA560" t="s">
        <v>104</v>
      </c>
      <c r="AB560" t="s">
        <v>104</v>
      </c>
      <c r="AC560" t="s">
        <v>104</v>
      </c>
    </row>
    <row r="561" spans="1:29" x14ac:dyDescent="0.45">
      <c r="A561">
        <f>MATCH(I561,'TABLE-VIEW'!$E$2:$E$92,0)</f>
        <v>41</v>
      </c>
      <c r="B561">
        <v>560</v>
      </c>
      <c r="C561" t="str">
        <f t="shared" si="32"/>
        <v>merge (c560:column {name:'rowguid',ordinal_position:'5',is_nullable:'NO',data_type:'uniqueidentifier',char_max_length:'NULL',numeric_precision:'NULL',date_time_precision:'NULL'})</v>
      </c>
      <c r="D561" t="str">
        <f t="shared" si="33"/>
        <v>match (tv41:table_view {name:'ShipMethod'}),(c560:column {name:'rowguid'})</v>
      </c>
      <c r="E561" t="str">
        <f t="shared" si="34"/>
        <v>merge (c560)-[:PART_OF]-&gt;(tv41)</v>
      </c>
      <c r="F561" t="str">
        <f t="shared" si="35"/>
        <v>merge (tv41)-[:HAS_A]-&gt;(c560)</v>
      </c>
      <c r="G561" t="s">
        <v>0</v>
      </c>
      <c r="H561" t="s">
        <v>42</v>
      </c>
      <c r="I561" t="s">
        <v>47</v>
      </c>
      <c r="J561" t="s">
        <v>126</v>
      </c>
      <c r="K561">
        <v>5</v>
      </c>
      <c r="L561" t="s">
        <v>127</v>
      </c>
      <c r="M561" t="s">
        <v>105</v>
      </c>
      <c r="N561" t="s">
        <v>128</v>
      </c>
      <c r="O561" t="s">
        <v>104</v>
      </c>
      <c r="P561" t="s">
        <v>104</v>
      </c>
      <c r="Q561" t="s">
        <v>104</v>
      </c>
      <c r="R561" t="s">
        <v>104</v>
      </c>
      <c r="S561" t="s">
        <v>104</v>
      </c>
      <c r="T561" t="s">
        <v>104</v>
      </c>
      <c r="U561" t="s">
        <v>104</v>
      </c>
      <c r="V561" t="s">
        <v>104</v>
      </c>
      <c r="W561" t="s">
        <v>104</v>
      </c>
      <c r="X561" t="s">
        <v>104</v>
      </c>
      <c r="Y561" t="s">
        <v>104</v>
      </c>
      <c r="Z561" t="s">
        <v>104</v>
      </c>
      <c r="AA561" t="s">
        <v>104</v>
      </c>
      <c r="AB561" t="s">
        <v>104</v>
      </c>
      <c r="AC561" t="s">
        <v>104</v>
      </c>
    </row>
    <row r="562" spans="1:29" x14ac:dyDescent="0.45">
      <c r="A562">
        <f>MATCH(I562,'TABLE-VIEW'!$E$2:$E$92,0)</f>
        <v>43</v>
      </c>
      <c r="B562">
        <v>561</v>
      </c>
      <c r="C562" t="str">
        <f t="shared" si="32"/>
        <v>merge (c561:column {name:'rowguid',ordinal_position:'3',is_nullable:'NO',data_type:'uniqueidentifier',char_max_length:'NULL',numeric_precision:'NULL',date_time_precision:'NULL'})</v>
      </c>
      <c r="D562" t="str">
        <f t="shared" si="33"/>
        <v>match (tv43:table_view {name:'ProductDescription'}),(c561:column {name:'rowguid'})</v>
      </c>
      <c r="E562" t="str">
        <f t="shared" si="34"/>
        <v>merge (c561)-[:PART_OF]-&gt;(tv43)</v>
      </c>
      <c r="F562" t="str">
        <f t="shared" si="35"/>
        <v>merge (tv43)-[:HAS_A]-&gt;(c561)</v>
      </c>
      <c r="G562" t="s">
        <v>0</v>
      </c>
      <c r="H562" t="s">
        <v>7</v>
      </c>
      <c r="I562" t="s">
        <v>49</v>
      </c>
      <c r="J562" t="s">
        <v>126</v>
      </c>
      <c r="K562">
        <v>3</v>
      </c>
      <c r="L562" t="s">
        <v>127</v>
      </c>
      <c r="M562" t="s">
        <v>105</v>
      </c>
      <c r="N562" t="s">
        <v>128</v>
      </c>
      <c r="O562" t="s">
        <v>104</v>
      </c>
      <c r="P562" t="s">
        <v>104</v>
      </c>
      <c r="Q562" t="s">
        <v>104</v>
      </c>
      <c r="R562" t="s">
        <v>104</v>
      </c>
      <c r="S562" t="s">
        <v>104</v>
      </c>
      <c r="T562" t="s">
        <v>104</v>
      </c>
      <c r="U562" t="s">
        <v>104</v>
      </c>
      <c r="V562" t="s">
        <v>104</v>
      </c>
      <c r="W562" t="s">
        <v>104</v>
      </c>
      <c r="X562" t="s">
        <v>104</v>
      </c>
      <c r="Y562" t="s">
        <v>104</v>
      </c>
      <c r="Z562" t="s">
        <v>104</v>
      </c>
      <c r="AA562" t="s">
        <v>104</v>
      </c>
      <c r="AB562" t="s">
        <v>104</v>
      </c>
      <c r="AC562" t="s">
        <v>104</v>
      </c>
    </row>
    <row r="563" spans="1:29" x14ac:dyDescent="0.45">
      <c r="A563">
        <f>MATCH(I563,'TABLE-VIEW'!$E$2:$E$92,0)</f>
        <v>47</v>
      </c>
      <c r="B563">
        <v>562</v>
      </c>
      <c r="C563" t="str">
        <f t="shared" si="32"/>
        <v>merge (c562:column {name:'rowguid',ordinal_position:'6',is_nullable:'NO',data_type:'uniqueidentifier',char_max_length:'NULL',numeric_precision:'NULL',date_time_precision:'NULL'})</v>
      </c>
      <c r="D563" t="str">
        <f t="shared" si="33"/>
        <v>match (tv47:table_view {name:'ProductInventory'}),(c562:column {name:'rowguid'})</v>
      </c>
      <c r="E563" t="str">
        <f t="shared" si="34"/>
        <v>merge (c562)-[:PART_OF]-&gt;(tv47)</v>
      </c>
      <c r="F563" t="str">
        <f t="shared" si="35"/>
        <v>merge (tv47)-[:HAS_A]-&gt;(c562)</v>
      </c>
      <c r="G563" t="s">
        <v>0</v>
      </c>
      <c r="H563" t="s">
        <v>7</v>
      </c>
      <c r="I563" t="s">
        <v>54</v>
      </c>
      <c r="J563" t="s">
        <v>126</v>
      </c>
      <c r="K563">
        <v>6</v>
      </c>
      <c r="L563" t="s">
        <v>127</v>
      </c>
      <c r="M563" t="s">
        <v>105</v>
      </c>
      <c r="N563" t="s">
        <v>128</v>
      </c>
      <c r="O563" t="s">
        <v>104</v>
      </c>
      <c r="P563" t="s">
        <v>104</v>
      </c>
      <c r="Q563" t="s">
        <v>104</v>
      </c>
      <c r="R563" t="s">
        <v>104</v>
      </c>
      <c r="S563" t="s">
        <v>104</v>
      </c>
      <c r="T563" t="s">
        <v>104</v>
      </c>
      <c r="U563" t="s">
        <v>104</v>
      </c>
      <c r="V563" t="s">
        <v>104</v>
      </c>
      <c r="W563" t="s">
        <v>104</v>
      </c>
      <c r="X563" t="s">
        <v>104</v>
      </c>
      <c r="Y563" t="s">
        <v>104</v>
      </c>
      <c r="Z563" t="s">
        <v>104</v>
      </c>
      <c r="AA563" t="s">
        <v>104</v>
      </c>
      <c r="AB563" t="s">
        <v>104</v>
      </c>
      <c r="AC563" t="s">
        <v>104</v>
      </c>
    </row>
    <row r="564" spans="1:29" x14ac:dyDescent="0.45">
      <c r="A564">
        <f>MATCH(I564,'TABLE-VIEW'!$E$2:$E$92,0)</f>
        <v>48</v>
      </c>
      <c r="B564">
        <v>563</v>
      </c>
      <c r="C564" t="str">
        <f t="shared" si="32"/>
        <v>merge (c563:column {name:'rowguid',ordinal_position:'10',is_nullable:'NO',data_type:'uniqueidentifier',char_max_length:'NULL',numeric_precision:'NULL',date_time_precision:'NULL'})</v>
      </c>
      <c r="D564" t="str">
        <f t="shared" si="33"/>
        <v>match (tv48:table_view {name:'SpecialOffer'}),(c563:column {name:'rowguid'})</v>
      </c>
      <c r="E564" t="str">
        <f t="shared" si="34"/>
        <v>merge (c563)-[:PART_OF]-&gt;(tv48)</v>
      </c>
      <c r="F564" t="str">
        <f t="shared" si="35"/>
        <v>merge (tv48)-[:HAS_A]-&gt;(c563)</v>
      </c>
      <c r="G564" t="s">
        <v>0</v>
      </c>
      <c r="H564" t="s">
        <v>4</v>
      </c>
      <c r="I564" t="s">
        <v>55</v>
      </c>
      <c r="J564" t="s">
        <v>126</v>
      </c>
      <c r="K564">
        <v>10</v>
      </c>
      <c r="L564" t="s">
        <v>127</v>
      </c>
      <c r="M564" t="s">
        <v>105</v>
      </c>
      <c r="N564" t="s">
        <v>128</v>
      </c>
      <c r="O564" t="s">
        <v>104</v>
      </c>
      <c r="P564" t="s">
        <v>104</v>
      </c>
      <c r="Q564" t="s">
        <v>104</v>
      </c>
      <c r="R564" t="s">
        <v>104</v>
      </c>
      <c r="S564" t="s">
        <v>104</v>
      </c>
      <c r="T564" t="s">
        <v>104</v>
      </c>
      <c r="U564" t="s">
        <v>104</v>
      </c>
      <c r="V564" t="s">
        <v>104</v>
      </c>
      <c r="W564" t="s">
        <v>104</v>
      </c>
      <c r="X564" t="s">
        <v>104</v>
      </c>
      <c r="Y564" t="s">
        <v>104</v>
      </c>
      <c r="Z564" t="s">
        <v>104</v>
      </c>
      <c r="AA564" t="s">
        <v>104</v>
      </c>
      <c r="AB564" t="s">
        <v>104</v>
      </c>
      <c r="AC564" t="s">
        <v>104</v>
      </c>
    </row>
    <row r="565" spans="1:29" x14ac:dyDescent="0.45">
      <c r="A565">
        <f>MATCH(I565,'TABLE-VIEW'!$E$2:$E$92,0)</f>
        <v>51</v>
      </c>
      <c r="B565">
        <v>564</v>
      </c>
      <c r="C565" t="str">
        <f t="shared" si="32"/>
        <v>merge (c564:column {name:'rowguid',ordinal_position:'8',is_nullable:'NO',data_type:'uniqueidentifier',char_max_length:'NULL',numeric_precision:'NULL',date_time_precision:'NULL'})</v>
      </c>
      <c r="D565" t="str">
        <f t="shared" si="33"/>
        <v>match (tv51:table_view {name:'Address'}),(c564:column {name:'rowguid'})</v>
      </c>
      <c r="E565" t="str">
        <f t="shared" si="34"/>
        <v>merge (c564)-[:PART_OF]-&gt;(tv51)</v>
      </c>
      <c r="F565" t="str">
        <f t="shared" si="35"/>
        <v>merge (tv51)-[:HAS_A]-&gt;(c564)</v>
      </c>
      <c r="G565" t="s">
        <v>0</v>
      </c>
      <c r="H565" t="s">
        <v>11</v>
      </c>
      <c r="I565" t="s">
        <v>58</v>
      </c>
      <c r="J565" t="s">
        <v>126</v>
      </c>
      <c r="K565">
        <v>8</v>
      </c>
      <c r="L565" t="s">
        <v>127</v>
      </c>
      <c r="M565" t="s">
        <v>105</v>
      </c>
      <c r="N565" t="s">
        <v>128</v>
      </c>
      <c r="O565" t="s">
        <v>104</v>
      </c>
      <c r="P565" t="s">
        <v>104</v>
      </c>
      <c r="Q565" t="s">
        <v>104</v>
      </c>
      <c r="R565" t="s">
        <v>104</v>
      </c>
      <c r="S565" t="s">
        <v>104</v>
      </c>
      <c r="T565" t="s">
        <v>104</v>
      </c>
      <c r="U565" t="s">
        <v>104</v>
      </c>
      <c r="V565" t="s">
        <v>104</v>
      </c>
      <c r="W565" t="s">
        <v>104</v>
      </c>
      <c r="X565" t="s">
        <v>104</v>
      </c>
      <c r="Y565" t="s">
        <v>104</v>
      </c>
      <c r="Z565" t="s">
        <v>104</v>
      </c>
      <c r="AA565" t="s">
        <v>104</v>
      </c>
      <c r="AB565" t="s">
        <v>104</v>
      </c>
      <c r="AC565" t="s">
        <v>104</v>
      </c>
    </row>
    <row r="566" spans="1:29" x14ac:dyDescent="0.45">
      <c r="A566">
        <f>MATCH(I566,'TABLE-VIEW'!$E$2:$E$92,0)</f>
        <v>52</v>
      </c>
      <c r="B566">
        <v>565</v>
      </c>
      <c r="C566" t="str">
        <f t="shared" si="32"/>
        <v>merge (c565:column {name:'rowguid',ordinal_position:'3',is_nullable:'NO',data_type:'uniqueidentifier',char_max_length:'NULL',numeric_precision:'NULL',date_time_precision:'NULL'})</v>
      </c>
      <c r="D566" t="str">
        <f t="shared" si="33"/>
        <v>match (tv52:table_view {name:'SpecialOfferProduct'}),(c565:column {name:'rowguid'})</v>
      </c>
      <c r="E566" t="str">
        <f t="shared" si="34"/>
        <v>merge (c565)-[:PART_OF]-&gt;(tv52)</v>
      </c>
      <c r="F566" t="str">
        <f t="shared" si="35"/>
        <v>merge (tv52)-[:HAS_A]-&gt;(c565)</v>
      </c>
      <c r="G566" t="s">
        <v>0</v>
      </c>
      <c r="H566" t="s">
        <v>4</v>
      </c>
      <c r="I566" t="s">
        <v>59</v>
      </c>
      <c r="J566" t="s">
        <v>126</v>
      </c>
      <c r="K566">
        <v>3</v>
      </c>
      <c r="L566" t="s">
        <v>127</v>
      </c>
      <c r="M566" t="s">
        <v>105</v>
      </c>
      <c r="N566" t="s">
        <v>128</v>
      </c>
      <c r="O566" t="s">
        <v>104</v>
      </c>
      <c r="P566" t="s">
        <v>104</v>
      </c>
      <c r="Q566" t="s">
        <v>104</v>
      </c>
      <c r="R566" t="s">
        <v>104</v>
      </c>
      <c r="S566" t="s">
        <v>104</v>
      </c>
      <c r="T566" t="s">
        <v>104</v>
      </c>
      <c r="U566" t="s">
        <v>104</v>
      </c>
      <c r="V566" t="s">
        <v>104</v>
      </c>
      <c r="W566" t="s">
        <v>104</v>
      </c>
      <c r="X566" t="s">
        <v>104</v>
      </c>
      <c r="Y566" t="s">
        <v>104</v>
      </c>
      <c r="Z566" t="s">
        <v>104</v>
      </c>
      <c r="AA566" t="s">
        <v>104</v>
      </c>
      <c r="AB566" t="s">
        <v>104</v>
      </c>
      <c r="AC566" t="s">
        <v>104</v>
      </c>
    </row>
    <row r="567" spans="1:29" x14ac:dyDescent="0.45">
      <c r="A567">
        <f>MATCH(I567,'TABLE-VIEW'!$E$2:$E$92,0)</f>
        <v>53</v>
      </c>
      <c r="B567">
        <v>566</v>
      </c>
      <c r="C567" t="str">
        <f t="shared" si="32"/>
        <v>merge (c566:column {name:'rowguid',ordinal_position:'5',is_nullable:'NO',data_type:'uniqueidentifier',char_max_length:'NULL',numeric_precision:'NULL',date_time_precision:'NULL'})</v>
      </c>
      <c r="D567" t="str">
        <f t="shared" si="33"/>
        <v>match (tv53:table_view {name:'ProductModel'}),(c566:column {name:'rowguid'})</v>
      </c>
      <c r="E567" t="str">
        <f t="shared" si="34"/>
        <v>merge (c566)-[:PART_OF]-&gt;(tv53)</v>
      </c>
      <c r="F567" t="str">
        <f t="shared" si="35"/>
        <v>merge (tv53)-[:HAS_A]-&gt;(c566)</v>
      </c>
      <c r="G567" t="s">
        <v>0</v>
      </c>
      <c r="H567" t="s">
        <v>7</v>
      </c>
      <c r="I567" t="s">
        <v>60</v>
      </c>
      <c r="J567" t="s">
        <v>126</v>
      </c>
      <c r="K567">
        <v>5</v>
      </c>
      <c r="L567" t="s">
        <v>127</v>
      </c>
      <c r="M567" t="s">
        <v>105</v>
      </c>
      <c r="N567" t="s">
        <v>128</v>
      </c>
      <c r="O567" t="s">
        <v>104</v>
      </c>
      <c r="P567" t="s">
        <v>104</v>
      </c>
      <c r="Q567" t="s">
        <v>104</v>
      </c>
      <c r="R567" t="s">
        <v>104</v>
      </c>
      <c r="S567" t="s">
        <v>104</v>
      </c>
      <c r="T567" t="s">
        <v>104</v>
      </c>
      <c r="U567" t="s">
        <v>104</v>
      </c>
      <c r="V567" t="s">
        <v>104</v>
      </c>
      <c r="W567" t="s">
        <v>104</v>
      </c>
      <c r="X567" t="s">
        <v>104</v>
      </c>
      <c r="Y567" t="s">
        <v>104</v>
      </c>
      <c r="Z567" t="s">
        <v>104</v>
      </c>
      <c r="AA567" t="s">
        <v>104</v>
      </c>
      <c r="AB567" t="s">
        <v>104</v>
      </c>
      <c r="AC567" t="s">
        <v>104</v>
      </c>
    </row>
    <row r="568" spans="1:29" x14ac:dyDescent="0.45">
      <c r="A568">
        <f>MATCH(I568,'TABLE-VIEW'!$E$2:$E$92,0)</f>
        <v>54</v>
      </c>
      <c r="B568">
        <v>567</v>
      </c>
      <c r="C568" t="str">
        <f t="shared" si="32"/>
        <v>merge (c567:column {name:'rowguid',ordinal_position:'3',is_nullable:'NO',data_type:'uniqueidentifier',char_max_length:'NULL',numeric_precision:'NULL',date_time_precision:'NULL'})</v>
      </c>
      <c r="D568" t="str">
        <f t="shared" si="33"/>
        <v>match (tv54:table_view {name:'AddressType'}),(c567:column {name:'rowguid'})</v>
      </c>
      <c r="E568" t="str">
        <f t="shared" si="34"/>
        <v>merge (c567)-[:PART_OF]-&gt;(tv54)</v>
      </c>
      <c r="F568" t="str">
        <f t="shared" si="35"/>
        <v>merge (tv54)-[:HAS_A]-&gt;(c567)</v>
      </c>
      <c r="G568" t="s">
        <v>0</v>
      </c>
      <c r="H568" t="s">
        <v>11</v>
      </c>
      <c r="I568" t="s">
        <v>61</v>
      </c>
      <c r="J568" t="s">
        <v>126</v>
      </c>
      <c r="K568">
        <v>3</v>
      </c>
      <c r="L568" t="s">
        <v>127</v>
      </c>
      <c r="M568" t="s">
        <v>105</v>
      </c>
      <c r="N568" t="s">
        <v>128</v>
      </c>
      <c r="O568" t="s">
        <v>104</v>
      </c>
      <c r="P568" t="s">
        <v>104</v>
      </c>
      <c r="Q568" t="s">
        <v>104</v>
      </c>
      <c r="R568" t="s">
        <v>104</v>
      </c>
      <c r="S568" t="s">
        <v>104</v>
      </c>
      <c r="T568" t="s">
        <v>104</v>
      </c>
      <c r="U568" t="s">
        <v>104</v>
      </c>
      <c r="V568" t="s">
        <v>104</v>
      </c>
      <c r="W568" t="s">
        <v>104</v>
      </c>
      <c r="X568" t="s">
        <v>104</v>
      </c>
      <c r="Y568" t="s">
        <v>104</v>
      </c>
      <c r="Z568" t="s">
        <v>104</v>
      </c>
      <c r="AA568" t="s">
        <v>104</v>
      </c>
      <c r="AB568" t="s">
        <v>104</v>
      </c>
      <c r="AC568" t="s">
        <v>104</v>
      </c>
    </row>
    <row r="569" spans="1:29" x14ac:dyDescent="0.45">
      <c r="A569">
        <f>MATCH(I569,'TABLE-VIEW'!$E$2:$E$92,0)</f>
        <v>55</v>
      </c>
      <c r="B569">
        <v>568</v>
      </c>
      <c r="C569" t="str">
        <f t="shared" si="32"/>
        <v>merge (c568:column {name:'rowguid',ordinal_position:'7',is_nullable:'NO',data_type:'uniqueidentifier',char_max_length:'NULL',numeric_precision:'NULL',date_time_precision:'NULL'})</v>
      </c>
      <c r="D569" t="str">
        <f t="shared" si="33"/>
        <v>match (tv55:table_view {name:'StateProvince'}),(c568:column {name:'rowguid'})</v>
      </c>
      <c r="E569" t="str">
        <f t="shared" si="34"/>
        <v>merge (c568)-[:PART_OF]-&gt;(tv55)</v>
      </c>
      <c r="F569" t="str">
        <f t="shared" si="35"/>
        <v>merge (tv55)-[:HAS_A]-&gt;(c568)</v>
      </c>
      <c r="G569" t="s">
        <v>0</v>
      </c>
      <c r="H569" t="s">
        <v>11</v>
      </c>
      <c r="I569" t="s">
        <v>62</v>
      </c>
      <c r="J569" t="s">
        <v>126</v>
      </c>
      <c r="K569">
        <v>7</v>
      </c>
      <c r="L569" t="s">
        <v>127</v>
      </c>
      <c r="M569" t="s">
        <v>105</v>
      </c>
      <c r="N569" t="s">
        <v>128</v>
      </c>
      <c r="O569" t="s">
        <v>104</v>
      </c>
      <c r="P569" t="s">
        <v>104</v>
      </c>
      <c r="Q569" t="s">
        <v>104</v>
      </c>
      <c r="R569" t="s">
        <v>104</v>
      </c>
      <c r="S569" t="s">
        <v>104</v>
      </c>
      <c r="T569" t="s">
        <v>104</v>
      </c>
      <c r="U569" t="s">
        <v>104</v>
      </c>
      <c r="V569" t="s">
        <v>104</v>
      </c>
      <c r="W569" t="s">
        <v>104</v>
      </c>
      <c r="X569" t="s">
        <v>104</v>
      </c>
      <c r="Y569" t="s">
        <v>104</v>
      </c>
      <c r="Z569" t="s">
        <v>104</v>
      </c>
      <c r="AA569" t="s">
        <v>104</v>
      </c>
      <c r="AB569" t="s">
        <v>104</v>
      </c>
      <c r="AC569" t="s">
        <v>104</v>
      </c>
    </row>
    <row r="570" spans="1:29" x14ac:dyDescent="0.45">
      <c r="A570">
        <f>MATCH(I570,'TABLE-VIEW'!$E$2:$E$92,0)</f>
        <v>60</v>
      </c>
      <c r="B570">
        <v>569</v>
      </c>
      <c r="C570" t="str">
        <f t="shared" si="32"/>
        <v>merge (c569:column {name:'rowguid',ordinal_position:'5',is_nullable:'NO',data_type:'uniqueidentifier',char_max_length:'NULL',numeric_precision:'NULL',date_time_precision:'NULL'})</v>
      </c>
      <c r="D570" t="str">
        <f t="shared" si="33"/>
        <v>match (tv60:table_view {name:'Store'}),(c569:column {name:'rowguid'})</v>
      </c>
      <c r="E570" t="str">
        <f t="shared" si="34"/>
        <v>merge (c569)-[:PART_OF]-&gt;(tv60)</v>
      </c>
      <c r="F570" t="str">
        <f t="shared" si="35"/>
        <v>merge (tv60)-[:HAS_A]-&gt;(c569)</v>
      </c>
      <c r="G570" t="s">
        <v>0</v>
      </c>
      <c r="H570" t="s">
        <v>4</v>
      </c>
      <c r="I570" t="s">
        <v>67</v>
      </c>
      <c r="J570" t="s">
        <v>126</v>
      </c>
      <c r="K570">
        <v>5</v>
      </c>
      <c r="L570" t="s">
        <v>127</v>
      </c>
      <c r="M570" t="s">
        <v>105</v>
      </c>
      <c r="N570" t="s">
        <v>128</v>
      </c>
      <c r="O570" t="s">
        <v>104</v>
      </c>
      <c r="P570" t="s">
        <v>104</v>
      </c>
      <c r="Q570" t="s">
        <v>104</v>
      </c>
      <c r="R570" t="s">
        <v>104</v>
      </c>
      <c r="S570" t="s">
        <v>104</v>
      </c>
      <c r="T570" t="s">
        <v>104</v>
      </c>
      <c r="U570" t="s">
        <v>104</v>
      </c>
      <c r="V570" t="s">
        <v>104</v>
      </c>
      <c r="W570" t="s">
        <v>104</v>
      </c>
      <c r="X570" t="s">
        <v>104</v>
      </c>
      <c r="Y570" t="s">
        <v>104</v>
      </c>
      <c r="Z570" t="s">
        <v>104</v>
      </c>
      <c r="AA570" t="s">
        <v>104</v>
      </c>
      <c r="AB570" t="s">
        <v>104</v>
      </c>
      <c r="AC570" t="s">
        <v>104</v>
      </c>
    </row>
    <row r="571" spans="1:29" x14ac:dyDescent="0.45">
      <c r="A571">
        <f>MATCH(I571,'TABLE-VIEW'!$E$2:$E$92,0)</f>
        <v>65</v>
      </c>
      <c r="B571">
        <v>570</v>
      </c>
      <c r="C571" t="str">
        <f t="shared" si="32"/>
        <v>merge (c570:column {name:'rowguid',ordinal_position:'2',is_nullable:'NO',data_type:'uniqueidentifier',char_max_length:'NULL',numeric_precision:'NULL',date_time_precision:'NULL'})</v>
      </c>
      <c r="D571" t="str">
        <f t="shared" si="33"/>
        <v>match (tv65:table_view {name:'BusinessEntity'}),(c570:column {name:'rowguid'})</v>
      </c>
      <c r="E571" t="str">
        <f t="shared" si="34"/>
        <v>merge (c570)-[:PART_OF]-&gt;(tv65)</v>
      </c>
      <c r="F571" t="str">
        <f t="shared" si="35"/>
        <v>merge (tv65)-[:HAS_A]-&gt;(c570)</v>
      </c>
      <c r="G571" t="s">
        <v>0</v>
      </c>
      <c r="H571" t="s">
        <v>11</v>
      </c>
      <c r="I571" t="s">
        <v>72</v>
      </c>
      <c r="J571" t="s">
        <v>126</v>
      </c>
      <c r="K571">
        <v>2</v>
      </c>
      <c r="L571" t="s">
        <v>127</v>
      </c>
      <c r="M571" t="s">
        <v>105</v>
      </c>
      <c r="N571" t="s">
        <v>128</v>
      </c>
      <c r="O571" t="s">
        <v>104</v>
      </c>
      <c r="P571" t="s">
        <v>104</v>
      </c>
      <c r="Q571" t="s">
        <v>104</v>
      </c>
      <c r="R571" t="s">
        <v>104</v>
      </c>
      <c r="S571" t="s">
        <v>104</v>
      </c>
      <c r="T571" t="s">
        <v>104</v>
      </c>
      <c r="U571" t="s">
        <v>104</v>
      </c>
      <c r="V571" t="s">
        <v>104</v>
      </c>
      <c r="W571" t="s">
        <v>104</v>
      </c>
      <c r="X571" t="s">
        <v>104</v>
      </c>
      <c r="Y571" t="s">
        <v>104</v>
      </c>
      <c r="Z571" t="s">
        <v>104</v>
      </c>
      <c r="AA571" t="s">
        <v>104</v>
      </c>
      <c r="AB571" t="s">
        <v>104</v>
      </c>
      <c r="AC571" t="s">
        <v>104</v>
      </c>
    </row>
    <row r="572" spans="1:29" x14ac:dyDescent="0.45">
      <c r="A572">
        <f>MATCH(I572,'TABLE-VIEW'!$E$2:$E$92,0)</f>
        <v>67</v>
      </c>
      <c r="B572">
        <v>571</v>
      </c>
      <c r="C572" t="str">
        <f t="shared" si="32"/>
        <v>merge (c571:column {name:'rowguid',ordinal_position:'4',is_nullable:'NO',data_type:'uniqueidentifier',char_max_length:'NULL',numeric_precision:'NULL',date_time_precision:'NULL'})</v>
      </c>
      <c r="D572" t="str">
        <f t="shared" si="33"/>
        <v>match (tv67:table_view {name:'ProductSubcategory'}),(c571:column {name:'rowguid'})</v>
      </c>
      <c r="E572" t="str">
        <f t="shared" si="34"/>
        <v>merge (c571)-[:PART_OF]-&gt;(tv67)</v>
      </c>
      <c r="F572" t="str">
        <f t="shared" si="35"/>
        <v>merge (tv67)-[:HAS_A]-&gt;(c571)</v>
      </c>
      <c r="G572" t="s">
        <v>0</v>
      </c>
      <c r="H572" t="s">
        <v>7</v>
      </c>
      <c r="I572" t="s">
        <v>74</v>
      </c>
      <c r="J572" t="s">
        <v>126</v>
      </c>
      <c r="K572">
        <v>4</v>
      </c>
      <c r="L572" t="s">
        <v>127</v>
      </c>
      <c r="M572" t="s">
        <v>105</v>
      </c>
      <c r="N572" t="s">
        <v>128</v>
      </c>
      <c r="O572" t="s">
        <v>104</v>
      </c>
      <c r="P572" t="s">
        <v>104</v>
      </c>
      <c r="Q572" t="s">
        <v>104</v>
      </c>
      <c r="R572" t="s">
        <v>104</v>
      </c>
      <c r="S572" t="s">
        <v>104</v>
      </c>
      <c r="T572" t="s">
        <v>104</v>
      </c>
      <c r="U572" t="s">
        <v>104</v>
      </c>
      <c r="V572" t="s">
        <v>104</v>
      </c>
      <c r="W572" t="s">
        <v>104</v>
      </c>
      <c r="X572" t="s">
        <v>104</v>
      </c>
      <c r="Y572" t="s">
        <v>104</v>
      </c>
      <c r="Z572" t="s">
        <v>104</v>
      </c>
      <c r="AA572" t="s">
        <v>104</v>
      </c>
      <c r="AB572" t="s">
        <v>104</v>
      </c>
      <c r="AC572" t="s">
        <v>104</v>
      </c>
    </row>
    <row r="573" spans="1:29" x14ac:dyDescent="0.45">
      <c r="A573">
        <f>MATCH(I573,'TABLE-VIEW'!$E$2:$E$92,0)</f>
        <v>68</v>
      </c>
      <c r="B573">
        <v>572</v>
      </c>
      <c r="C573" t="str">
        <f t="shared" si="32"/>
        <v>merge (c572:column {name:'rowguid',ordinal_position:'4',is_nullable:'NO',data_type:'uniqueidentifier',char_max_length:'NULL',numeric_precision:'NULL',date_time_precision:'NULL'})</v>
      </c>
      <c r="D573" t="str">
        <f t="shared" si="33"/>
        <v>match (tv68:table_view {name:'BusinessEntityAddress'}),(c572:column {name:'rowguid'})</v>
      </c>
      <c r="E573" t="str">
        <f t="shared" si="34"/>
        <v>merge (c572)-[:PART_OF]-&gt;(tv68)</v>
      </c>
      <c r="F573" t="str">
        <f t="shared" si="35"/>
        <v>merge (tv68)-[:HAS_A]-&gt;(c572)</v>
      </c>
      <c r="G573" t="s">
        <v>0</v>
      </c>
      <c r="H573" t="s">
        <v>11</v>
      </c>
      <c r="I573" t="s">
        <v>75</v>
      </c>
      <c r="J573" t="s">
        <v>126</v>
      </c>
      <c r="K573">
        <v>4</v>
      </c>
      <c r="L573" t="s">
        <v>127</v>
      </c>
      <c r="M573" t="s">
        <v>105</v>
      </c>
      <c r="N573" t="s">
        <v>128</v>
      </c>
      <c r="O573" t="s">
        <v>104</v>
      </c>
      <c r="P573" t="s">
        <v>104</v>
      </c>
      <c r="Q573" t="s">
        <v>104</v>
      </c>
      <c r="R573" t="s">
        <v>104</v>
      </c>
      <c r="S573" t="s">
        <v>104</v>
      </c>
      <c r="T573" t="s">
        <v>104</v>
      </c>
      <c r="U573" t="s">
        <v>104</v>
      </c>
      <c r="V573" t="s">
        <v>104</v>
      </c>
      <c r="W573" t="s">
        <v>104</v>
      </c>
      <c r="X573" t="s">
        <v>104</v>
      </c>
      <c r="Y573" t="s">
        <v>104</v>
      </c>
      <c r="Z573" t="s">
        <v>104</v>
      </c>
      <c r="AA573" t="s">
        <v>104</v>
      </c>
      <c r="AB573" t="s">
        <v>104</v>
      </c>
      <c r="AC573" t="s">
        <v>104</v>
      </c>
    </row>
    <row r="574" spans="1:29" x14ac:dyDescent="0.45">
      <c r="A574">
        <f>MATCH(I574,'TABLE-VIEW'!$E$2:$E$92,0)</f>
        <v>70</v>
      </c>
      <c r="B574">
        <v>573</v>
      </c>
      <c r="C574" t="str">
        <f t="shared" si="32"/>
        <v>merge (c573:column {name:'rowguid',ordinal_position:'4',is_nullable:'NO',data_type:'uniqueidentifier',char_max_length:'NULL',numeric_precision:'NULL',date_time_precision:'NULL'})</v>
      </c>
      <c r="D574" t="str">
        <f t="shared" si="33"/>
        <v>match (tv70:table_view {name:'BusinessEntityContact'}),(c573:column {name:'rowguid'})</v>
      </c>
      <c r="E574" t="str">
        <f t="shared" si="34"/>
        <v>merge (c573)-[:PART_OF]-&gt;(tv70)</v>
      </c>
      <c r="F574" t="str">
        <f t="shared" si="35"/>
        <v>merge (tv70)-[:HAS_A]-&gt;(c573)</v>
      </c>
      <c r="G574" t="s">
        <v>0</v>
      </c>
      <c r="H574" t="s">
        <v>11</v>
      </c>
      <c r="I574" t="s">
        <v>77</v>
      </c>
      <c r="J574" t="s">
        <v>126</v>
      </c>
      <c r="K574">
        <v>4</v>
      </c>
      <c r="L574" t="s">
        <v>127</v>
      </c>
      <c r="M574" t="s">
        <v>105</v>
      </c>
      <c r="N574" t="s">
        <v>128</v>
      </c>
      <c r="O574" t="s">
        <v>104</v>
      </c>
      <c r="P574" t="s">
        <v>104</v>
      </c>
      <c r="Q574" t="s">
        <v>104</v>
      </c>
      <c r="R574" t="s">
        <v>104</v>
      </c>
      <c r="S574" t="s">
        <v>104</v>
      </c>
      <c r="T574" t="s">
        <v>104</v>
      </c>
      <c r="U574" t="s">
        <v>104</v>
      </c>
      <c r="V574" t="s">
        <v>104</v>
      </c>
      <c r="W574" t="s">
        <v>104</v>
      </c>
      <c r="X574" t="s">
        <v>104</v>
      </c>
      <c r="Y574" t="s">
        <v>104</v>
      </c>
      <c r="Z574" t="s">
        <v>104</v>
      </c>
      <c r="AA574" t="s">
        <v>104</v>
      </c>
      <c r="AB574" t="s">
        <v>104</v>
      </c>
      <c r="AC574" t="s">
        <v>104</v>
      </c>
    </row>
    <row r="575" spans="1:29" x14ac:dyDescent="0.45">
      <c r="A575">
        <f>MATCH(I575,'TABLE-VIEW'!$E$2:$E$92,0)</f>
        <v>84</v>
      </c>
      <c r="B575">
        <v>574</v>
      </c>
      <c r="C575" t="str">
        <f t="shared" si="32"/>
        <v>merge (c574:column {name:'rowguid',ordinal_position:'6',is_nullable:'NO',data_type:'uniqueidentifier',char_max_length:'NULL',numeric_precision:'NULL',date_time_precision:'NULL'})</v>
      </c>
      <c r="D575" t="str">
        <f t="shared" si="33"/>
        <v>match (tv84:table_view {name:'Customer'}),(c574:column {name:'rowguid'})</v>
      </c>
      <c r="E575" t="str">
        <f t="shared" si="34"/>
        <v>merge (c574)-[:PART_OF]-&gt;(tv84)</v>
      </c>
      <c r="F575" t="str">
        <f t="shared" si="35"/>
        <v>merge (tv84)-[:HAS_A]-&gt;(c574)</v>
      </c>
      <c r="G575" t="s">
        <v>0</v>
      </c>
      <c r="H575" t="s">
        <v>4</v>
      </c>
      <c r="I575" t="s">
        <v>91</v>
      </c>
      <c r="J575" t="s">
        <v>126</v>
      </c>
      <c r="K575">
        <v>6</v>
      </c>
      <c r="L575" t="s">
        <v>127</v>
      </c>
      <c r="M575" t="s">
        <v>105</v>
      </c>
      <c r="N575" t="s">
        <v>128</v>
      </c>
      <c r="O575" t="s">
        <v>104</v>
      </c>
      <c r="P575" t="s">
        <v>104</v>
      </c>
      <c r="Q575" t="s">
        <v>104</v>
      </c>
      <c r="R575" t="s">
        <v>104</v>
      </c>
      <c r="S575" t="s">
        <v>104</v>
      </c>
      <c r="T575" t="s">
        <v>104</v>
      </c>
      <c r="U575" t="s">
        <v>104</v>
      </c>
      <c r="V575" t="s">
        <v>104</v>
      </c>
      <c r="W575" t="s">
        <v>104</v>
      </c>
      <c r="X575" t="s">
        <v>104</v>
      </c>
      <c r="Y575" t="s">
        <v>104</v>
      </c>
      <c r="Z575" t="s">
        <v>104</v>
      </c>
      <c r="AA575" t="s">
        <v>104</v>
      </c>
      <c r="AB575" t="s">
        <v>104</v>
      </c>
      <c r="AC575" t="s">
        <v>104</v>
      </c>
    </row>
    <row r="576" spans="1:29" x14ac:dyDescent="0.45">
      <c r="A576">
        <f>MATCH(I576,'TABLE-VIEW'!$E$2:$E$92,0)</f>
        <v>86</v>
      </c>
      <c r="B576">
        <v>575</v>
      </c>
      <c r="C576" t="str">
        <f t="shared" si="32"/>
        <v>merge (c575:column {name:'rowguid',ordinal_position:'13',is_nullable:'NO',data_type:'uniqueidentifier',char_max_length:'NULL',numeric_precision:'NULL',date_time_precision:'NULL'})</v>
      </c>
      <c r="D576" t="str">
        <f t="shared" si="33"/>
        <v>match (tv86:table_view {name:'Document'}),(c575:column {name:'rowguid'})</v>
      </c>
      <c r="E576" t="str">
        <f t="shared" si="34"/>
        <v>merge (c575)-[:PART_OF]-&gt;(tv86)</v>
      </c>
      <c r="F576" t="str">
        <f t="shared" si="35"/>
        <v>merge (tv86)-[:HAS_A]-&gt;(c575)</v>
      </c>
      <c r="G576" t="s">
        <v>0</v>
      </c>
      <c r="H576" t="s">
        <v>7</v>
      </c>
      <c r="I576" t="s">
        <v>93</v>
      </c>
      <c r="J576" t="s">
        <v>126</v>
      </c>
      <c r="K576">
        <v>13</v>
      </c>
      <c r="L576" t="s">
        <v>127</v>
      </c>
      <c r="M576" t="s">
        <v>105</v>
      </c>
      <c r="N576" t="s">
        <v>128</v>
      </c>
      <c r="O576" t="s">
        <v>104</v>
      </c>
      <c r="P576" t="s">
        <v>104</v>
      </c>
      <c r="Q576" t="s">
        <v>104</v>
      </c>
      <c r="R576" t="s">
        <v>104</v>
      </c>
      <c r="S576" t="s">
        <v>104</v>
      </c>
      <c r="T576" t="s">
        <v>104</v>
      </c>
      <c r="U576" t="s">
        <v>104</v>
      </c>
      <c r="V576" t="s">
        <v>104</v>
      </c>
      <c r="W576" t="s">
        <v>104</v>
      </c>
      <c r="X576" t="s">
        <v>104</v>
      </c>
      <c r="Y576" t="s">
        <v>104</v>
      </c>
      <c r="Z576" t="s">
        <v>104</v>
      </c>
      <c r="AA576" t="s">
        <v>104</v>
      </c>
      <c r="AB576" t="s">
        <v>104</v>
      </c>
      <c r="AC576" t="s">
        <v>104</v>
      </c>
    </row>
    <row r="577" spans="1:29" x14ac:dyDescent="0.45">
      <c r="A577">
        <f>MATCH(I577,'TABLE-VIEW'!$E$2:$E$92,0)</f>
        <v>87</v>
      </c>
      <c r="B577">
        <v>576</v>
      </c>
      <c r="C577" t="str">
        <f t="shared" si="32"/>
        <v>merge (c576:column {name:'rowguid',ordinal_position:'10',is_nullable:'NO',data_type:'uniqueidentifier',char_max_length:'NULL',numeric_precision:'NULL',date_time_precision:'NULL'})</v>
      </c>
      <c r="D577" t="str">
        <f t="shared" si="33"/>
        <v>match (tv87:table_view {name:'SalesOrderDetail'}),(c576:column {name:'rowguid'})</v>
      </c>
      <c r="E577" t="str">
        <f t="shared" si="34"/>
        <v>merge (c576)-[:PART_OF]-&gt;(tv87)</v>
      </c>
      <c r="F577" t="str">
        <f t="shared" si="35"/>
        <v>merge (tv87)-[:HAS_A]-&gt;(c576)</v>
      </c>
      <c r="G577" t="s">
        <v>0</v>
      </c>
      <c r="H577" t="s">
        <v>4</v>
      </c>
      <c r="I577" t="s">
        <v>94</v>
      </c>
      <c r="J577" t="s">
        <v>126</v>
      </c>
      <c r="K577">
        <v>10</v>
      </c>
      <c r="L577" t="s">
        <v>127</v>
      </c>
      <c r="M577" t="s">
        <v>105</v>
      </c>
      <c r="N577" t="s">
        <v>128</v>
      </c>
      <c r="O577" t="s">
        <v>104</v>
      </c>
      <c r="P577" t="s">
        <v>104</v>
      </c>
      <c r="Q577" t="s">
        <v>104</v>
      </c>
      <c r="R577" t="s">
        <v>104</v>
      </c>
      <c r="S577" t="s">
        <v>104</v>
      </c>
      <c r="T577" t="s">
        <v>104</v>
      </c>
      <c r="U577" t="s">
        <v>104</v>
      </c>
      <c r="V577" t="s">
        <v>104</v>
      </c>
      <c r="W577" t="s">
        <v>104</v>
      </c>
      <c r="X577" t="s">
        <v>104</v>
      </c>
      <c r="Y577" t="s">
        <v>104</v>
      </c>
      <c r="Z577" t="s">
        <v>104</v>
      </c>
      <c r="AA577" t="s">
        <v>104</v>
      </c>
      <c r="AB577" t="s">
        <v>104</v>
      </c>
      <c r="AC577" t="s">
        <v>104</v>
      </c>
    </row>
    <row r="578" spans="1:29" x14ac:dyDescent="0.45">
      <c r="A578">
        <f>MATCH(I578,'TABLE-VIEW'!$E$2:$E$92,0)</f>
        <v>88</v>
      </c>
      <c r="B578">
        <v>577</v>
      </c>
      <c r="C578" t="str">
        <f t="shared" si="32"/>
        <v>merge (c577:column {name:'rowguid',ordinal_position:'4',is_nullable:'NO',data_type:'uniqueidentifier',char_max_length:'NULL',numeric_precision:'NULL',date_time_precision:'NULL'})</v>
      </c>
      <c r="D578" t="str">
        <f t="shared" si="33"/>
        <v>match (tv88:table_view {name:'EmailAddress'}),(c577:column {name:'rowguid'})</v>
      </c>
      <c r="E578" t="str">
        <f t="shared" si="34"/>
        <v>merge (c577)-[:PART_OF]-&gt;(tv88)</v>
      </c>
      <c r="F578" t="str">
        <f t="shared" si="35"/>
        <v>merge (tv88)-[:HAS_A]-&gt;(c577)</v>
      </c>
      <c r="G578" t="s">
        <v>0</v>
      </c>
      <c r="H578" t="s">
        <v>11</v>
      </c>
      <c r="I578" t="s">
        <v>95</v>
      </c>
      <c r="J578" t="s">
        <v>126</v>
      </c>
      <c r="K578">
        <v>4</v>
      </c>
      <c r="L578" t="s">
        <v>127</v>
      </c>
      <c r="M578" t="s">
        <v>105</v>
      </c>
      <c r="N578" t="s">
        <v>128</v>
      </c>
      <c r="O578" t="s">
        <v>104</v>
      </c>
      <c r="P578" t="s">
        <v>104</v>
      </c>
      <c r="Q578" t="s">
        <v>104</v>
      </c>
      <c r="R578" t="s">
        <v>104</v>
      </c>
      <c r="S578" t="s">
        <v>104</v>
      </c>
      <c r="T578" t="s">
        <v>104</v>
      </c>
      <c r="U578" t="s">
        <v>104</v>
      </c>
      <c r="V578" t="s">
        <v>104</v>
      </c>
      <c r="W578" t="s">
        <v>104</v>
      </c>
      <c r="X578" t="s">
        <v>104</v>
      </c>
      <c r="Y578" t="s">
        <v>104</v>
      </c>
      <c r="Z578" t="s">
        <v>104</v>
      </c>
      <c r="AA578" t="s">
        <v>104</v>
      </c>
      <c r="AB578" t="s">
        <v>104</v>
      </c>
      <c r="AC578" t="s">
        <v>104</v>
      </c>
    </row>
    <row r="579" spans="1:29" x14ac:dyDescent="0.45">
      <c r="A579">
        <f>MATCH(I579,'TABLE-VIEW'!$E$2:$E$92,0)</f>
        <v>89</v>
      </c>
      <c r="B579">
        <v>578</v>
      </c>
      <c r="C579" t="str">
        <f t="shared" ref="C579:C642" si="36">"merge (c"&amp;B579&amp;":column {name:'"&amp;J579&amp;"',ordinal_position:'"&amp;K579&amp;"',is_nullable:'"&amp;M579&amp;"',data_type:'"&amp;N579&amp;"',char_max_length:'"&amp;O579&amp;"',numeric_precision:'"&amp;Q579&amp;"',date_time_precision:'"&amp;T579&amp;"'})"</f>
        <v>merge (c578:column {name:'rowguid',ordinal_position:'15',is_nullable:'NO',data_type:'uniqueidentifier',char_max_length:'NULL',numeric_precision:'NULL',date_time_precision:'NULL'})</v>
      </c>
      <c r="D579" t="str">
        <f t="shared" ref="D579:D642" si="37">"match (tv"&amp;A579&amp;":table_view {name:'"&amp;I579&amp;"'}),(c"&amp;B579&amp;":column {name:'"&amp;J579&amp;"'})"</f>
        <v>match (tv89:table_view {name:'Employee'}),(c578:column {name:'rowguid'})</v>
      </c>
      <c r="E579" t="str">
        <f t="shared" ref="E579:E642" si="38">"merge (c"&amp;B579&amp;")-[:PART_OF]-&gt;(tv"&amp;A579&amp;")"</f>
        <v>merge (c578)-[:PART_OF]-&gt;(tv89)</v>
      </c>
      <c r="F579" t="str">
        <f t="shared" ref="F579:F642" si="39">"merge (tv"&amp;A579&amp;")-[:HAS_A]-&gt;(c"&amp;B579&amp;")"</f>
        <v>merge (tv89)-[:HAS_A]-&gt;(c578)</v>
      </c>
      <c r="G579" t="s">
        <v>0</v>
      </c>
      <c r="H579" t="s">
        <v>1</v>
      </c>
      <c r="I579" t="s">
        <v>96</v>
      </c>
      <c r="J579" t="s">
        <v>126</v>
      </c>
      <c r="K579">
        <v>15</v>
      </c>
      <c r="L579" t="s">
        <v>127</v>
      </c>
      <c r="M579" t="s">
        <v>105</v>
      </c>
      <c r="N579" t="s">
        <v>128</v>
      </c>
      <c r="O579" t="s">
        <v>104</v>
      </c>
      <c r="P579" t="s">
        <v>104</v>
      </c>
      <c r="Q579" t="s">
        <v>104</v>
      </c>
      <c r="R579" t="s">
        <v>104</v>
      </c>
      <c r="S579" t="s">
        <v>104</v>
      </c>
      <c r="T579" t="s">
        <v>104</v>
      </c>
      <c r="U579" t="s">
        <v>104</v>
      </c>
      <c r="V579" t="s">
        <v>104</v>
      </c>
      <c r="W579" t="s">
        <v>104</v>
      </c>
      <c r="X579" t="s">
        <v>104</v>
      </c>
      <c r="Y579" t="s">
        <v>104</v>
      </c>
      <c r="Z579" t="s">
        <v>104</v>
      </c>
      <c r="AA579" t="s">
        <v>104</v>
      </c>
      <c r="AB579" t="s">
        <v>104</v>
      </c>
      <c r="AC579" t="s">
        <v>104</v>
      </c>
    </row>
    <row r="580" spans="1:29" x14ac:dyDescent="0.45">
      <c r="A580">
        <f>MATCH(I580,'TABLE-VIEW'!$E$2:$E$92,0)</f>
        <v>90</v>
      </c>
      <c r="B580">
        <v>579</v>
      </c>
      <c r="C580" t="str">
        <f t="shared" si="36"/>
        <v>merge (c579:column {name:'rowguid',ordinal_position:'25',is_nullable:'NO',data_type:'uniqueidentifier',char_max_length:'NULL',numeric_precision:'NULL',date_time_precision:'NULL'})</v>
      </c>
      <c r="D580" t="str">
        <f t="shared" si="37"/>
        <v>match (tv90:table_view {name:'SalesOrderHeader'}),(c579:column {name:'rowguid'})</v>
      </c>
      <c r="E580" t="str">
        <f t="shared" si="38"/>
        <v>merge (c579)-[:PART_OF]-&gt;(tv90)</v>
      </c>
      <c r="F580" t="str">
        <f t="shared" si="39"/>
        <v>merge (tv90)-[:HAS_A]-&gt;(c579)</v>
      </c>
      <c r="G580" t="s">
        <v>0</v>
      </c>
      <c r="H580" t="s">
        <v>4</v>
      </c>
      <c r="I580" t="s">
        <v>97</v>
      </c>
      <c r="J580" t="s">
        <v>126</v>
      </c>
      <c r="K580">
        <v>25</v>
      </c>
      <c r="L580" t="s">
        <v>127</v>
      </c>
      <c r="M580" t="s">
        <v>105</v>
      </c>
      <c r="N580" t="s">
        <v>128</v>
      </c>
      <c r="O580" t="s">
        <v>104</v>
      </c>
      <c r="P580" t="s">
        <v>104</v>
      </c>
      <c r="Q580" t="s">
        <v>104</v>
      </c>
      <c r="R580" t="s">
        <v>104</v>
      </c>
      <c r="S580" t="s">
        <v>104</v>
      </c>
      <c r="T580" t="s">
        <v>104</v>
      </c>
      <c r="U580" t="s">
        <v>104</v>
      </c>
      <c r="V580" t="s">
        <v>104</v>
      </c>
      <c r="W580" t="s">
        <v>104</v>
      </c>
      <c r="X580" t="s">
        <v>104</v>
      </c>
      <c r="Y580" t="s">
        <v>104</v>
      </c>
      <c r="Z580" t="s">
        <v>104</v>
      </c>
      <c r="AA580" t="s">
        <v>104</v>
      </c>
      <c r="AB580" t="s">
        <v>104</v>
      </c>
      <c r="AC580" t="s">
        <v>104</v>
      </c>
    </row>
    <row r="581" spans="1:29" x14ac:dyDescent="0.45">
      <c r="A581">
        <f>MATCH(I581,'TABLE-VIEW'!$E$2:$E$92,0)</f>
        <v>27</v>
      </c>
      <c r="B581">
        <v>580</v>
      </c>
      <c r="C581" t="str">
        <f t="shared" si="36"/>
        <v>merge (c580:column {name:'Saddle',ordinal_position:'12',is_nullable:'YES',data_type:'nvarchar',char_max_length:'256',numeric_precision:'NULL',date_time_precision:'NULL'})</v>
      </c>
      <c r="D581" t="str">
        <f t="shared" si="37"/>
        <v>match (tv27:table_view {name:'vProductModelCatalogDescription'}),(c580:column {name:'Saddle'})</v>
      </c>
      <c r="E581" t="str">
        <f t="shared" si="38"/>
        <v>merge (c580)-[:PART_OF]-&gt;(tv27)</v>
      </c>
      <c r="F581" t="str">
        <f t="shared" si="39"/>
        <v>merge (tv27)-[:HAS_A]-&gt;(c580)</v>
      </c>
      <c r="G581" t="s">
        <v>0</v>
      </c>
      <c r="H581" t="s">
        <v>7</v>
      </c>
      <c r="I581" t="s">
        <v>32</v>
      </c>
      <c r="J581" t="s">
        <v>274</v>
      </c>
      <c r="K581">
        <v>12</v>
      </c>
      <c r="L581" t="s">
        <v>104</v>
      </c>
      <c r="M581" t="s">
        <v>118</v>
      </c>
      <c r="N581" t="s">
        <v>137</v>
      </c>
      <c r="O581">
        <v>256</v>
      </c>
      <c r="P581">
        <v>512</v>
      </c>
      <c r="Q581" t="s">
        <v>104</v>
      </c>
      <c r="R581" t="s">
        <v>104</v>
      </c>
      <c r="S581" t="s">
        <v>104</v>
      </c>
      <c r="T581" t="s">
        <v>104</v>
      </c>
      <c r="U581" t="s">
        <v>104</v>
      </c>
      <c r="V581" t="s">
        <v>104</v>
      </c>
      <c r="W581" t="s">
        <v>138</v>
      </c>
      <c r="X581" t="s">
        <v>104</v>
      </c>
      <c r="Y581" t="s">
        <v>104</v>
      </c>
      <c r="Z581" t="s">
        <v>139</v>
      </c>
      <c r="AA581" t="s">
        <v>104</v>
      </c>
      <c r="AB581" t="s">
        <v>104</v>
      </c>
      <c r="AC581" t="s">
        <v>104</v>
      </c>
    </row>
    <row r="582" spans="1:29" x14ac:dyDescent="0.45">
      <c r="A582">
        <f>MATCH(I582,'TABLE-VIEW'!$E$2:$E$92,0)</f>
        <v>21</v>
      </c>
      <c r="B582">
        <v>581</v>
      </c>
      <c r="C582" t="str">
        <f t="shared" si="36"/>
        <v>merge (c581:column {name:'SafetyStockLevel',ordinal_position:'7',is_nullable:'NO',data_type:'smallint',char_max_length:'NULL',numeric_precision:'5',date_time_precision:'NULL'})</v>
      </c>
      <c r="D582" t="str">
        <f t="shared" si="37"/>
        <v>match (tv21:table_view {name:'Product'}),(c581:column {name:'SafetyStockLevel'})</v>
      </c>
      <c r="E582" t="str">
        <f t="shared" si="38"/>
        <v>merge (c581)-[:PART_OF]-&gt;(tv21)</v>
      </c>
      <c r="F582" t="str">
        <f t="shared" si="39"/>
        <v>merge (tv21)-[:HAS_A]-&gt;(c581)</v>
      </c>
      <c r="G582" t="s">
        <v>0</v>
      </c>
      <c r="H582" t="s">
        <v>7</v>
      </c>
      <c r="I582" t="s">
        <v>26</v>
      </c>
      <c r="J582" t="s">
        <v>199</v>
      </c>
      <c r="K582">
        <v>7</v>
      </c>
      <c r="L582" t="s">
        <v>104</v>
      </c>
      <c r="M582" t="s">
        <v>105</v>
      </c>
      <c r="N582" t="s">
        <v>135</v>
      </c>
      <c r="O582" t="s">
        <v>104</v>
      </c>
      <c r="P582" t="s">
        <v>104</v>
      </c>
      <c r="Q582">
        <v>5</v>
      </c>
      <c r="R582">
        <v>10</v>
      </c>
      <c r="S582">
        <v>0</v>
      </c>
      <c r="T582" t="s">
        <v>104</v>
      </c>
      <c r="U582" t="s">
        <v>104</v>
      </c>
      <c r="V582" t="s">
        <v>104</v>
      </c>
      <c r="W582" t="s">
        <v>104</v>
      </c>
      <c r="X582" t="s">
        <v>104</v>
      </c>
      <c r="Y582" t="s">
        <v>104</v>
      </c>
      <c r="Z582" t="s">
        <v>104</v>
      </c>
      <c r="AA582" t="s">
        <v>104</v>
      </c>
      <c r="AB582" t="s">
        <v>104</v>
      </c>
      <c r="AC582" t="s">
        <v>104</v>
      </c>
    </row>
    <row r="583" spans="1:29" x14ac:dyDescent="0.45">
      <c r="A583">
        <f>MATCH(I583,'TABLE-VIEW'!$E$2:$E$92,0)</f>
        <v>89</v>
      </c>
      <c r="B583">
        <v>582</v>
      </c>
      <c r="C583" t="str">
        <f t="shared" si="36"/>
        <v>merge (c582:column {name:'SalariedFlag',ordinal_position:'11',is_nullable:'NO',data_type:'bit',char_max_length:'NULL',numeric_precision:'NULL',date_time_precision:'NULL'})</v>
      </c>
      <c r="D583" t="str">
        <f t="shared" si="37"/>
        <v>match (tv89:table_view {name:'Employee'}),(c582:column {name:'SalariedFlag'})</v>
      </c>
      <c r="E583" t="str">
        <f t="shared" si="38"/>
        <v>merge (c582)-[:PART_OF]-&gt;(tv89)</v>
      </c>
      <c r="F583" t="str">
        <f t="shared" si="39"/>
        <v>merge (tv89)-[:HAS_A]-&gt;(c582)</v>
      </c>
      <c r="G583" t="s">
        <v>0</v>
      </c>
      <c r="H583" t="s">
        <v>1</v>
      </c>
      <c r="I583" t="s">
        <v>96</v>
      </c>
      <c r="J583" t="s">
        <v>453</v>
      </c>
      <c r="K583">
        <v>11</v>
      </c>
      <c r="L583" t="s">
        <v>195</v>
      </c>
      <c r="M583" t="s">
        <v>105</v>
      </c>
      <c r="N583" t="s">
        <v>152</v>
      </c>
      <c r="O583" t="s">
        <v>104</v>
      </c>
      <c r="P583" t="s">
        <v>104</v>
      </c>
      <c r="Q583" t="s">
        <v>104</v>
      </c>
      <c r="R583" t="s">
        <v>104</v>
      </c>
      <c r="S583" t="s">
        <v>104</v>
      </c>
      <c r="T583" t="s">
        <v>104</v>
      </c>
      <c r="U583" t="s">
        <v>104</v>
      </c>
      <c r="V583" t="s">
        <v>104</v>
      </c>
      <c r="W583" t="s">
        <v>104</v>
      </c>
      <c r="X583" t="s">
        <v>104</v>
      </c>
      <c r="Y583" t="s">
        <v>104</v>
      </c>
      <c r="Z583" t="s">
        <v>104</v>
      </c>
      <c r="AA583" t="s">
        <v>0</v>
      </c>
      <c r="AB583" t="s">
        <v>52</v>
      </c>
      <c r="AC583" t="s">
        <v>196</v>
      </c>
    </row>
    <row r="584" spans="1:29" x14ac:dyDescent="0.45">
      <c r="A584">
        <f>MATCH(I584,'TABLE-VIEW'!$E$2:$E$92,0)</f>
        <v>3</v>
      </c>
      <c r="B584">
        <v>583</v>
      </c>
      <c r="C584" t="str">
        <f t="shared" si="36"/>
        <v>merge (c583:column {name:'SalesLastYear',ordinal_position:'7',is_nullable:'NO',data_type:'money',char_max_length:'NULL',numeric_precision:'19',date_time_precision:'NULL'})</v>
      </c>
      <c r="D584" t="str">
        <f t="shared" si="37"/>
        <v>match (tv3:table_view {name:'SalesPerson'}),(c583:column {name:'SalesLastYear'})</v>
      </c>
      <c r="E584" t="str">
        <f t="shared" si="38"/>
        <v>merge (c583)-[:PART_OF]-&gt;(tv3)</v>
      </c>
      <c r="F584" t="str">
        <f t="shared" si="39"/>
        <v>merge (tv3)-[:HAS_A]-&gt;(c583)</v>
      </c>
      <c r="G584" t="s">
        <v>0</v>
      </c>
      <c r="H584" t="s">
        <v>4</v>
      </c>
      <c r="I584" t="s">
        <v>6</v>
      </c>
      <c r="J584" t="s">
        <v>125</v>
      </c>
      <c r="K584">
        <v>7</v>
      </c>
      <c r="L584" t="s">
        <v>121</v>
      </c>
      <c r="M584" t="s">
        <v>105</v>
      </c>
      <c r="N584" t="s">
        <v>110</v>
      </c>
      <c r="O584" t="s">
        <v>104</v>
      </c>
      <c r="P584" t="s">
        <v>104</v>
      </c>
      <c r="Q584">
        <v>19</v>
      </c>
      <c r="R584">
        <v>10</v>
      </c>
      <c r="S584">
        <v>4</v>
      </c>
      <c r="T584" t="s">
        <v>104</v>
      </c>
      <c r="U584" t="s">
        <v>104</v>
      </c>
      <c r="V584" t="s">
        <v>104</v>
      </c>
      <c r="W584" t="s">
        <v>104</v>
      </c>
      <c r="X584" t="s">
        <v>104</v>
      </c>
      <c r="Y584" t="s">
        <v>104</v>
      </c>
      <c r="Z584" t="s">
        <v>104</v>
      </c>
      <c r="AA584" t="s">
        <v>104</v>
      </c>
      <c r="AB584" t="s">
        <v>104</v>
      </c>
      <c r="AC584" t="s">
        <v>104</v>
      </c>
    </row>
    <row r="585" spans="1:29" x14ac:dyDescent="0.45">
      <c r="A585">
        <f>MATCH(I585,'TABLE-VIEW'!$E$2:$E$92,0)</f>
        <v>16</v>
      </c>
      <c r="B585">
        <v>584</v>
      </c>
      <c r="C585" t="str">
        <f t="shared" si="36"/>
        <v>merge (c584:column {name:'SalesLastYear',ordinal_position:'6',is_nullable:'NO',data_type:'money',char_max_length:'NULL',numeric_precision:'19',date_time_precision:'NULL'})</v>
      </c>
      <c r="D585" t="str">
        <f t="shared" si="37"/>
        <v>match (tv16:table_view {name:'SalesTerritory'}),(c584:column {name:'SalesLastYear'})</v>
      </c>
      <c r="E585" t="str">
        <f t="shared" si="38"/>
        <v>merge (c584)-[:PART_OF]-&gt;(tv16)</v>
      </c>
      <c r="F585" t="str">
        <f t="shared" si="39"/>
        <v>merge (tv16)-[:HAS_A]-&gt;(c584)</v>
      </c>
      <c r="G585" t="s">
        <v>0</v>
      </c>
      <c r="H585" t="s">
        <v>4</v>
      </c>
      <c r="I585" t="s">
        <v>21</v>
      </c>
      <c r="J585" t="s">
        <v>125</v>
      </c>
      <c r="K585">
        <v>6</v>
      </c>
      <c r="L585" t="s">
        <v>121</v>
      </c>
      <c r="M585" t="s">
        <v>105</v>
      </c>
      <c r="N585" t="s">
        <v>110</v>
      </c>
      <c r="O585" t="s">
        <v>104</v>
      </c>
      <c r="P585" t="s">
        <v>104</v>
      </c>
      <c r="Q585">
        <v>19</v>
      </c>
      <c r="R585">
        <v>10</v>
      </c>
      <c r="S585">
        <v>4</v>
      </c>
      <c r="T585" t="s">
        <v>104</v>
      </c>
      <c r="U585" t="s">
        <v>104</v>
      </c>
      <c r="V585" t="s">
        <v>104</v>
      </c>
      <c r="W585" t="s">
        <v>104</v>
      </c>
      <c r="X585" t="s">
        <v>104</v>
      </c>
      <c r="Y585" t="s">
        <v>104</v>
      </c>
      <c r="Z585" t="s">
        <v>104</v>
      </c>
      <c r="AA585" t="s">
        <v>104</v>
      </c>
      <c r="AB585" t="s">
        <v>104</v>
      </c>
      <c r="AC585" t="s">
        <v>104</v>
      </c>
    </row>
    <row r="586" spans="1:29" x14ac:dyDescent="0.45">
      <c r="A586">
        <f>MATCH(I586,'TABLE-VIEW'!$E$2:$E$92,0)</f>
        <v>29</v>
      </c>
      <c r="B586">
        <v>585</v>
      </c>
      <c r="C586" t="str">
        <f t="shared" si="36"/>
        <v>merge (c585:column {name:'SalesLastYear',ordinal_position:'22',is_nullable:'NO',data_type:'money',char_max_length:'NULL',numeric_precision:'19',date_time_precision:'NULL'})</v>
      </c>
      <c r="D586" t="str">
        <f t="shared" si="37"/>
        <v>match (tv29:table_view {name:'vSalesPerson'}),(c585:column {name:'SalesLastYear'})</v>
      </c>
      <c r="E586" t="str">
        <f t="shared" si="38"/>
        <v>merge (c585)-[:PART_OF]-&gt;(tv29)</v>
      </c>
      <c r="F586" t="str">
        <f t="shared" si="39"/>
        <v>merge (tv29)-[:HAS_A]-&gt;(c585)</v>
      </c>
      <c r="G586" t="s">
        <v>0</v>
      </c>
      <c r="H586" t="s">
        <v>4</v>
      </c>
      <c r="I586" t="s">
        <v>34</v>
      </c>
      <c r="J586" t="s">
        <v>125</v>
      </c>
      <c r="K586">
        <v>22</v>
      </c>
      <c r="L586" t="s">
        <v>104</v>
      </c>
      <c r="M586" t="s">
        <v>105</v>
      </c>
      <c r="N586" t="s">
        <v>110</v>
      </c>
      <c r="O586" t="s">
        <v>104</v>
      </c>
      <c r="P586" t="s">
        <v>104</v>
      </c>
      <c r="Q586">
        <v>19</v>
      </c>
      <c r="R586">
        <v>10</v>
      </c>
      <c r="S586">
        <v>4</v>
      </c>
      <c r="T586" t="s">
        <v>104</v>
      </c>
      <c r="U586" t="s">
        <v>104</v>
      </c>
      <c r="V586" t="s">
        <v>104</v>
      </c>
      <c r="W586" t="s">
        <v>104</v>
      </c>
      <c r="X586" t="s">
        <v>104</v>
      </c>
      <c r="Y586" t="s">
        <v>104</v>
      </c>
      <c r="Z586" t="s">
        <v>104</v>
      </c>
      <c r="AA586" t="s">
        <v>104</v>
      </c>
      <c r="AB586" t="s">
        <v>104</v>
      </c>
      <c r="AC586" t="s">
        <v>104</v>
      </c>
    </row>
    <row r="587" spans="1:29" x14ac:dyDescent="0.45">
      <c r="A587">
        <f>MATCH(I587,'TABLE-VIEW'!$E$2:$E$92,0)</f>
        <v>87</v>
      </c>
      <c r="B587">
        <v>586</v>
      </c>
      <c r="C587" t="str">
        <f t="shared" si="36"/>
        <v>merge (c586:column {name:'SalesOrderDetailID',ordinal_position:'2',is_nullable:'NO',data_type:'int',char_max_length:'NULL',numeric_precision:'10',date_time_precision:'NULL'})</v>
      </c>
      <c r="D587" t="str">
        <f t="shared" si="37"/>
        <v>match (tv87:table_view {name:'SalesOrderDetail'}),(c586:column {name:'SalesOrderDetailID'})</v>
      </c>
      <c r="E587" t="str">
        <f t="shared" si="38"/>
        <v>merge (c586)-[:PART_OF]-&gt;(tv87)</v>
      </c>
      <c r="F587" t="str">
        <f t="shared" si="39"/>
        <v>merge (tv87)-[:HAS_A]-&gt;(c586)</v>
      </c>
      <c r="G587" t="s">
        <v>0</v>
      </c>
      <c r="H587" t="s">
        <v>4</v>
      </c>
      <c r="I587" t="s">
        <v>94</v>
      </c>
      <c r="J587" t="s">
        <v>442</v>
      </c>
      <c r="K587">
        <v>2</v>
      </c>
      <c r="L587" t="s">
        <v>104</v>
      </c>
      <c r="M587" t="s">
        <v>105</v>
      </c>
      <c r="N587" t="s">
        <v>106</v>
      </c>
      <c r="O587" t="s">
        <v>104</v>
      </c>
      <c r="P587" t="s">
        <v>104</v>
      </c>
      <c r="Q587">
        <v>10</v>
      </c>
      <c r="R587">
        <v>10</v>
      </c>
      <c r="S587">
        <v>0</v>
      </c>
      <c r="T587" t="s">
        <v>104</v>
      </c>
      <c r="U587" t="s">
        <v>104</v>
      </c>
      <c r="V587" t="s">
        <v>104</v>
      </c>
      <c r="W587" t="s">
        <v>104</v>
      </c>
      <c r="X587" t="s">
        <v>104</v>
      </c>
      <c r="Y587" t="s">
        <v>104</v>
      </c>
      <c r="Z587" t="s">
        <v>104</v>
      </c>
      <c r="AA587" t="s">
        <v>104</v>
      </c>
      <c r="AB587" t="s">
        <v>104</v>
      </c>
      <c r="AC587" t="s">
        <v>104</v>
      </c>
    </row>
    <row r="588" spans="1:29" x14ac:dyDescent="0.45">
      <c r="A588">
        <f>MATCH(I588,'TABLE-VIEW'!$E$2:$E$92,0)</f>
        <v>2</v>
      </c>
      <c r="B588">
        <v>587</v>
      </c>
      <c r="C588" t="str">
        <f t="shared" si="36"/>
        <v>merge (c587:column {name:'SalesOrderID',ordinal_position:'1',is_nullable:'NO',data_type:'int',char_max_length:'NULL',numeric_precision:'10',date_time_precision:'NULL'})</v>
      </c>
      <c r="D588" t="str">
        <f t="shared" si="37"/>
        <v>match (tv2:table_view {name:'SalesOrderHeaderSalesReason'}),(c587:column {name:'SalesOrderID'})</v>
      </c>
      <c r="E588" t="str">
        <f t="shared" si="38"/>
        <v>merge (c587)-[:PART_OF]-&gt;(tv2)</v>
      </c>
      <c r="F588" t="str">
        <f t="shared" si="39"/>
        <v>merge (tv2)-[:HAS_A]-&gt;(c587)</v>
      </c>
      <c r="G588" t="s">
        <v>0</v>
      </c>
      <c r="H588" t="s">
        <v>4</v>
      </c>
      <c r="I588" t="s">
        <v>5</v>
      </c>
      <c r="J588" t="s">
        <v>115</v>
      </c>
      <c r="K588">
        <v>1</v>
      </c>
      <c r="L588" t="s">
        <v>104</v>
      </c>
      <c r="M588" t="s">
        <v>105</v>
      </c>
      <c r="N588" t="s">
        <v>106</v>
      </c>
      <c r="O588" t="s">
        <v>104</v>
      </c>
      <c r="P588" t="s">
        <v>104</v>
      </c>
      <c r="Q588">
        <v>10</v>
      </c>
      <c r="R588">
        <v>10</v>
      </c>
      <c r="S588">
        <v>0</v>
      </c>
      <c r="T588" t="s">
        <v>104</v>
      </c>
      <c r="U588" t="s">
        <v>104</v>
      </c>
      <c r="V588" t="s">
        <v>104</v>
      </c>
      <c r="W588" t="s">
        <v>104</v>
      </c>
      <c r="X588" t="s">
        <v>104</v>
      </c>
      <c r="Y588" t="s">
        <v>104</v>
      </c>
      <c r="Z588" t="s">
        <v>104</v>
      </c>
      <c r="AA588" t="s">
        <v>104</v>
      </c>
      <c r="AB588" t="s">
        <v>104</v>
      </c>
      <c r="AC588" t="s">
        <v>104</v>
      </c>
    </row>
    <row r="589" spans="1:29" x14ac:dyDescent="0.45">
      <c r="A589">
        <f>MATCH(I589,'TABLE-VIEW'!$E$2:$E$92,0)</f>
        <v>87</v>
      </c>
      <c r="B589">
        <v>588</v>
      </c>
      <c r="C589" t="str">
        <f t="shared" si="36"/>
        <v>merge (c588:column {name:'SalesOrderID',ordinal_position:'1',is_nullable:'NO',data_type:'int',char_max_length:'NULL',numeric_precision:'10',date_time_precision:'NULL'})</v>
      </c>
      <c r="D589" t="str">
        <f t="shared" si="37"/>
        <v>match (tv87:table_view {name:'SalesOrderDetail'}),(c588:column {name:'SalesOrderID'})</v>
      </c>
      <c r="E589" t="str">
        <f t="shared" si="38"/>
        <v>merge (c588)-[:PART_OF]-&gt;(tv87)</v>
      </c>
      <c r="F589" t="str">
        <f t="shared" si="39"/>
        <v>merge (tv87)-[:HAS_A]-&gt;(c588)</v>
      </c>
      <c r="G589" t="s">
        <v>0</v>
      </c>
      <c r="H589" t="s">
        <v>4</v>
      </c>
      <c r="I589" t="s">
        <v>94</v>
      </c>
      <c r="J589" t="s">
        <v>115</v>
      </c>
      <c r="K589">
        <v>1</v>
      </c>
      <c r="L589" t="s">
        <v>104</v>
      </c>
      <c r="M589" t="s">
        <v>105</v>
      </c>
      <c r="N589" t="s">
        <v>106</v>
      </c>
      <c r="O589" t="s">
        <v>104</v>
      </c>
      <c r="P589" t="s">
        <v>104</v>
      </c>
      <c r="Q589">
        <v>10</v>
      </c>
      <c r="R589">
        <v>10</v>
      </c>
      <c r="S589">
        <v>0</v>
      </c>
      <c r="T589" t="s">
        <v>104</v>
      </c>
      <c r="U589" t="s">
        <v>104</v>
      </c>
      <c r="V589" t="s">
        <v>104</v>
      </c>
      <c r="W589" t="s">
        <v>104</v>
      </c>
      <c r="X589" t="s">
        <v>104</v>
      </c>
      <c r="Y589" t="s">
        <v>104</v>
      </c>
      <c r="Z589" t="s">
        <v>104</v>
      </c>
      <c r="AA589" t="s">
        <v>104</v>
      </c>
      <c r="AB589" t="s">
        <v>104</v>
      </c>
      <c r="AC589" t="s">
        <v>104</v>
      </c>
    </row>
    <row r="590" spans="1:29" x14ac:dyDescent="0.45">
      <c r="A590">
        <f>MATCH(I590,'TABLE-VIEW'!$E$2:$E$92,0)</f>
        <v>90</v>
      </c>
      <c r="B590">
        <v>589</v>
      </c>
      <c r="C590" t="str">
        <f t="shared" si="36"/>
        <v>merge (c589:column {name:'SalesOrderID',ordinal_position:'1',is_nullable:'NO',data_type:'int',char_max_length:'NULL',numeric_precision:'10',date_time_precision:'NULL'})</v>
      </c>
      <c r="D590" t="str">
        <f t="shared" si="37"/>
        <v>match (tv90:table_view {name:'SalesOrderHeader'}),(c589:column {name:'SalesOrderID'})</v>
      </c>
      <c r="E590" t="str">
        <f t="shared" si="38"/>
        <v>merge (c589)-[:PART_OF]-&gt;(tv90)</v>
      </c>
      <c r="F590" t="str">
        <f t="shared" si="39"/>
        <v>merge (tv90)-[:HAS_A]-&gt;(c589)</v>
      </c>
      <c r="G590" t="s">
        <v>0</v>
      </c>
      <c r="H590" t="s">
        <v>4</v>
      </c>
      <c r="I590" t="s">
        <v>97</v>
      </c>
      <c r="J590" t="s">
        <v>115</v>
      </c>
      <c r="K590">
        <v>1</v>
      </c>
      <c r="L590" t="s">
        <v>104</v>
      </c>
      <c r="M590" t="s">
        <v>105</v>
      </c>
      <c r="N590" t="s">
        <v>106</v>
      </c>
      <c r="O590" t="s">
        <v>104</v>
      </c>
      <c r="P590" t="s">
        <v>104</v>
      </c>
      <c r="Q590">
        <v>10</v>
      </c>
      <c r="R590">
        <v>10</v>
      </c>
      <c r="S590">
        <v>0</v>
      </c>
      <c r="T590" t="s">
        <v>104</v>
      </c>
      <c r="U590" t="s">
        <v>104</v>
      </c>
      <c r="V590" t="s">
        <v>104</v>
      </c>
      <c r="W590" t="s">
        <v>104</v>
      </c>
      <c r="X590" t="s">
        <v>104</v>
      </c>
      <c r="Y590" t="s">
        <v>104</v>
      </c>
      <c r="Z590" t="s">
        <v>104</v>
      </c>
      <c r="AA590" t="s">
        <v>104</v>
      </c>
      <c r="AB590" t="s">
        <v>104</v>
      </c>
      <c r="AC590" t="s">
        <v>104</v>
      </c>
    </row>
    <row r="591" spans="1:29" x14ac:dyDescent="0.45">
      <c r="A591">
        <f>MATCH(I591,'TABLE-VIEW'!$E$2:$E$92,0)</f>
        <v>90</v>
      </c>
      <c r="B591">
        <v>590</v>
      </c>
      <c r="C591" t="str">
        <f t="shared" si="36"/>
        <v>merge (c590:column {name:'SalesOrderNumber',ordinal_position:'8',is_nullable:'NO',data_type:'nvarchar',char_max_length:'25',numeric_precision:'NULL',date_time_precision:'NULL'})</v>
      </c>
      <c r="D591" t="str">
        <f t="shared" si="37"/>
        <v>match (tv90:table_view {name:'SalesOrderHeader'}),(c590:column {name:'SalesOrderNumber'})</v>
      </c>
      <c r="E591" t="str">
        <f t="shared" si="38"/>
        <v>merge (c590)-[:PART_OF]-&gt;(tv90)</v>
      </c>
      <c r="F591" t="str">
        <f t="shared" si="39"/>
        <v>merge (tv90)-[:HAS_A]-&gt;(c590)</v>
      </c>
      <c r="G591" t="s">
        <v>0</v>
      </c>
      <c r="H591" t="s">
        <v>4</v>
      </c>
      <c r="I591" t="s">
        <v>97</v>
      </c>
      <c r="J591" t="s">
        <v>458</v>
      </c>
      <c r="K591">
        <v>8</v>
      </c>
      <c r="L591" t="s">
        <v>104</v>
      </c>
      <c r="M591" t="s">
        <v>105</v>
      </c>
      <c r="N591" t="s">
        <v>137</v>
      </c>
      <c r="O591">
        <v>25</v>
      </c>
      <c r="P591">
        <v>50</v>
      </c>
      <c r="Q591" t="s">
        <v>104</v>
      </c>
      <c r="R591" t="s">
        <v>104</v>
      </c>
      <c r="S591" t="s">
        <v>104</v>
      </c>
      <c r="T591" t="s">
        <v>104</v>
      </c>
      <c r="U591" t="s">
        <v>104</v>
      </c>
      <c r="V591" t="s">
        <v>104</v>
      </c>
      <c r="W591" t="s">
        <v>138</v>
      </c>
      <c r="X591" t="s">
        <v>104</v>
      </c>
      <c r="Y591" t="s">
        <v>104</v>
      </c>
      <c r="Z591" t="s">
        <v>139</v>
      </c>
      <c r="AA591" t="s">
        <v>104</v>
      </c>
      <c r="AB591" t="s">
        <v>104</v>
      </c>
      <c r="AC591" t="s">
        <v>104</v>
      </c>
    </row>
    <row r="592" spans="1:29" x14ac:dyDescent="0.45">
      <c r="A592">
        <f>MATCH(I592,'TABLE-VIEW'!$E$2:$E$92,0)</f>
        <v>31</v>
      </c>
      <c r="B592">
        <v>591</v>
      </c>
      <c r="C592" t="str">
        <f t="shared" si="36"/>
        <v>merge (c591:column {name:'SalesPersonID',ordinal_position:'1',is_nullable:'YES',data_type:'int',char_max_length:'NULL',numeric_precision:'10',date_time_precision:'NULL'})</v>
      </c>
      <c r="D592" t="str">
        <f t="shared" si="37"/>
        <v>match (tv31:table_view {name:'vSalesPersonSalesByFiscalYears'}),(c591:column {name:'SalesPersonID'})</v>
      </c>
      <c r="E592" t="str">
        <f t="shared" si="38"/>
        <v>merge (c591)-[:PART_OF]-&gt;(tv31)</v>
      </c>
      <c r="F592" t="str">
        <f t="shared" si="39"/>
        <v>merge (tv31)-[:HAS_A]-&gt;(c591)</v>
      </c>
      <c r="G592" t="s">
        <v>0</v>
      </c>
      <c r="H592" t="s">
        <v>4</v>
      </c>
      <c r="I592" t="s">
        <v>36</v>
      </c>
      <c r="J592" t="s">
        <v>291</v>
      </c>
      <c r="K592">
        <v>1</v>
      </c>
      <c r="L592" t="s">
        <v>104</v>
      </c>
      <c r="M592" t="s">
        <v>118</v>
      </c>
      <c r="N592" t="s">
        <v>106</v>
      </c>
      <c r="O592" t="s">
        <v>104</v>
      </c>
      <c r="P592" t="s">
        <v>104</v>
      </c>
      <c r="Q592">
        <v>10</v>
      </c>
      <c r="R592">
        <v>10</v>
      </c>
      <c r="S592">
        <v>0</v>
      </c>
      <c r="T592" t="s">
        <v>104</v>
      </c>
      <c r="U592" t="s">
        <v>104</v>
      </c>
      <c r="V592" t="s">
        <v>104</v>
      </c>
      <c r="W592" t="s">
        <v>104</v>
      </c>
      <c r="X592" t="s">
        <v>104</v>
      </c>
      <c r="Y592" t="s">
        <v>104</v>
      </c>
      <c r="Z592" t="s">
        <v>104</v>
      </c>
      <c r="AA592" t="s">
        <v>104</v>
      </c>
      <c r="AB592" t="s">
        <v>104</v>
      </c>
      <c r="AC592" t="s">
        <v>104</v>
      </c>
    </row>
    <row r="593" spans="1:29" x14ac:dyDescent="0.45">
      <c r="A593">
        <f>MATCH(I593,'TABLE-VIEW'!$E$2:$E$92,0)</f>
        <v>60</v>
      </c>
      <c r="B593">
        <v>592</v>
      </c>
      <c r="C593" t="str">
        <f t="shared" si="36"/>
        <v>merge (c592:column {name:'SalesPersonID',ordinal_position:'3',is_nullable:'YES',data_type:'int',char_max_length:'NULL',numeric_precision:'10',date_time_precision:'NULL'})</v>
      </c>
      <c r="D593" t="str">
        <f t="shared" si="37"/>
        <v>match (tv60:table_view {name:'Store'}),(c592:column {name:'SalesPersonID'})</v>
      </c>
      <c r="E593" t="str">
        <f t="shared" si="38"/>
        <v>merge (c592)-[:PART_OF]-&gt;(tv60)</v>
      </c>
      <c r="F593" t="str">
        <f t="shared" si="39"/>
        <v>merge (tv60)-[:HAS_A]-&gt;(c592)</v>
      </c>
      <c r="G593" t="s">
        <v>0</v>
      </c>
      <c r="H593" t="s">
        <v>4</v>
      </c>
      <c r="I593" t="s">
        <v>67</v>
      </c>
      <c r="J593" t="s">
        <v>291</v>
      </c>
      <c r="K593">
        <v>3</v>
      </c>
      <c r="L593" t="s">
        <v>104</v>
      </c>
      <c r="M593" t="s">
        <v>118</v>
      </c>
      <c r="N593" t="s">
        <v>106</v>
      </c>
      <c r="O593" t="s">
        <v>104</v>
      </c>
      <c r="P593" t="s">
        <v>104</v>
      </c>
      <c r="Q593">
        <v>10</v>
      </c>
      <c r="R593">
        <v>10</v>
      </c>
      <c r="S593">
        <v>0</v>
      </c>
      <c r="T593" t="s">
        <v>104</v>
      </c>
      <c r="U593" t="s">
        <v>104</v>
      </c>
      <c r="V593" t="s">
        <v>104</v>
      </c>
      <c r="W593" t="s">
        <v>104</v>
      </c>
      <c r="X593" t="s">
        <v>104</v>
      </c>
      <c r="Y593" t="s">
        <v>104</v>
      </c>
      <c r="Z593" t="s">
        <v>104</v>
      </c>
      <c r="AA593" t="s">
        <v>104</v>
      </c>
      <c r="AB593" t="s">
        <v>104</v>
      </c>
      <c r="AC593" t="s">
        <v>104</v>
      </c>
    </row>
    <row r="594" spans="1:29" x14ac:dyDescent="0.45">
      <c r="A594">
        <f>MATCH(I594,'TABLE-VIEW'!$E$2:$E$92,0)</f>
        <v>90</v>
      </c>
      <c r="B594">
        <v>593</v>
      </c>
      <c r="C594" t="str">
        <f t="shared" si="36"/>
        <v>merge (c593:column {name:'SalesPersonID',ordinal_position:'12',is_nullable:'YES',data_type:'int',char_max_length:'NULL',numeric_precision:'10',date_time_precision:'NULL'})</v>
      </c>
      <c r="D594" t="str">
        <f t="shared" si="37"/>
        <v>match (tv90:table_view {name:'SalesOrderHeader'}),(c593:column {name:'SalesPersonID'})</v>
      </c>
      <c r="E594" t="str">
        <f t="shared" si="38"/>
        <v>merge (c593)-[:PART_OF]-&gt;(tv90)</v>
      </c>
      <c r="F594" t="str">
        <f t="shared" si="39"/>
        <v>merge (tv90)-[:HAS_A]-&gt;(c593)</v>
      </c>
      <c r="G594" t="s">
        <v>0</v>
      </c>
      <c r="H594" t="s">
        <v>4</v>
      </c>
      <c r="I594" t="s">
        <v>97</v>
      </c>
      <c r="J594" t="s">
        <v>291</v>
      </c>
      <c r="K594">
        <v>12</v>
      </c>
      <c r="L594" t="s">
        <v>104</v>
      </c>
      <c r="M594" t="s">
        <v>118</v>
      </c>
      <c r="N594" t="s">
        <v>106</v>
      </c>
      <c r="O594" t="s">
        <v>104</v>
      </c>
      <c r="P594" t="s">
        <v>104</v>
      </c>
      <c r="Q594">
        <v>10</v>
      </c>
      <c r="R594">
        <v>10</v>
      </c>
      <c r="S594">
        <v>0</v>
      </c>
      <c r="T594" t="s">
        <v>104</v>
      </c>
      <c r="U594" t="s">
        <v>104</v>
      </c>
      <c r="V594" t="s">
        <v>104</v>
      </c>
      <c r="W594" t="s">
        <v>104</v>
      </c>
      <c r="X594" t="s">
        <v>104</v>
      </c>
      <c r="Y594" t="s">
        <v>104</v>
      </c>
      <c r="Z594" t="s">
        <v>104</v>
      </c>
      <c r="AA594" t="s">
        <v>104</v>
      </c>
      <c r="AB594" t="s">
        <v>104</v>
      </c>
      <c r="AC594" t="s">
        <v>104</v>
      </c>
    </row>
    <row r="595" spans="1:29" x14ac:dyDescent="0.45">
      <c r="A595">
        <f>MATCH(I595,'TABLE-VIEW'!$E$2:$E$92,0)</f>
        <v>3</v>
      </c>
      <c r="B595">
        <v>594</v>
      </c>
      <c r="C595" t="str">
        <f t="shared" si="36"/>
        <v>merge (c594:column {name:'SalesQuota',ordinal_position:'3',is_nullable:'YES',data_type:'money',char_max_length:'NULL',numeric_precision:'19',date_time_precision:'NULL'})</v>
      </c>
      <c r="D595" t="str">
        <f t="shared" si="37"/>
        <v>match (tv3:table_view {name:'SalesPerson'}),(c594:column {name:'SalesQuota'})</v>
      </c>
      <c r="E595" t="str">
        <f t="shared" si="38"/>
        <v>merge (c594)-[:PART_OF]-&gt;(tv3)</v>
      </c>
      <c r="F595" t="str">
        <f t="shared" si="39"/>
        <v>merge (tv3)-[:HAS_A]-&gt;(c594)</v>
      </c>
      <c r="G595" t="s">
        <v>0</v>
      </c>
      <c r="H595" t="s">
        <v>4</v>
      </c>
      <c r="I595" t="s">
        <v>6</v>
      </c>
      <c r="J595" t="s">
        <v>119</v>
      </c>
      <c r="K595">
        <v>3</v>
      </c>
      <c r="L595" t="s">
        <v>104</v>
      </c>
      <c r="M595" t="s">
        <v>118</v>
      </c>
      <c r="N595" t="s">
        <v>110</v>
      </c>
      <c r="O595" t="s">
        <v>104</v>
      </c>
      <c r="P595" t="s">
        <v>104</v>
      </c>
      <c r="Q595">
        <v>19</v>
      </c>
      <c r="R595">
        <v>10</v>
      </c>
      <c r="S595">
        <v>4</v>
      </c>
      <c r="T595" t="s">
        <v>104</v>
      </c>
      <c r="U595" t="s">
        <v>104</v>
      </c>
      <c r="V595" t="s">
        <v>104</v>
      </c>
      <c r="W595" t="s">
        <v>104</v>
      </c>
      <c r="X595" t="s">
        <v>104</v>
      </c>
      <c r="Y595" t="s">
        <v>104</v>
      </c>
      <c r="Z595" t="s">
        <v>104</v>
      </c>
      <c r="AA595" t="s">
        <v>104</v>
      </c>
      <c r="AB595" t="s">
        <v>104</v>
      </c>
      <c r="AC595" t="s">
        <v>104</v>
      </c>
    </row>
    <row r="596" spans="1:29" x14ac:dyDescent="0.45">
      <c r="A596">
        <f>MATCH(I596,'TABLE-VIEW'!$E$2:$E$92,0)</f>
        <v>8</v>
      </c>
      <c r="B596">
        <v>595</v>
      </c>
      <c r="C596" t="str">
        <f t="shared" si="36"/>
        <v>merge (c595:column {name:'SalesQuota',ordinal_position:'3',is_nullable:'NO',data_type:'money',char_max_length:'NULL',numeric_precision:'19',date_time_precision:'NULL'})</v>
      </c>
      <c r="D596" t="str">
        <f t="shared" si="37"/>
        <v>match (tv8:table_view {name:'SalesPersonQuotaHistory'}),(c595:column {name:'SalesQuota'})</v>
      </c>
      <c r="E596" t="str">
        <f t="shared" si="38"/>
        <v>merge (c595)-[:PART_OF]-&gt;(tv8)</v>
      </c>
      <c r="F596" t="str">
        <f t="shared" si="39"/>
        <v>merge (tv8)-[:HAS_A]-&gt;(c595)</v>
      </c>
      <c r="G596" t="s">
        <v>0</v>
      </c>
      <c r="H596" t="s">
        <v>4</v>
      </c>
      <c r="I596" t="s">
        <v>13</v>
      </c>
      <c r="J596" t="s">
        <v>119</v>
      </c>
      <c r="K596">
        <v>3</v>
      </c>
      <c r="L596" t="s">
        <v>104</v>
      </c>
      <c r="M596" t="s">
        <v>105</v>
      </c>
      <c r="N596" t="s">
        <v>110</v>
      </c>
      <c r="O596" t="s">
        <v>104</v>
      </c>
      <c r="P596" t="s">
        <v>104</v>
      </c>
      <c r="Q596">
        <v>19</v>
      </c>
      <c r="R596">
        <v>10</v>
      </c>
      <c r="S596">
        <v>4</v>
      </c>
      <c r="T596" t="s">
        <v>104</v>
      </c>
      <c r="U596" t="s">
        <v>104</v>
      </c>
      <c r="V596" t="s">
        <v>104</v>
      </c>
      <c r="W596" t="s">
        <v>104</v>
      </c>
      <c r="X596" t="s">
        <v>104</v>
      </c>
      <c r="Y596" t="s">
        <v>104</v>
      </c>
      <c r="Z596" t="s">
        <v>104</v>
      </c>
      <c r="AA596" t="s">
        <v>104</v>
      </c>
      <c r="AB596" t="s">
        <v>104</v>
      </c>
      <c r="AC596" t="s">
        <v>104</v>
      </c>
    </row>
    <row r="597" spans="1:29" x14ac:dyDescent="0.45">
      <c r="A597">
        <f>MATCH(I597,'TABLE-VIEW'!$E$2:$E$92,0)</f>
        <v>29</v>
      </c>
      <c r="B597">
        <v>596</v>
      </c>
      <c r="C597" t="str">
        <f t="shared" si="36"/>
        <v>merge (c596:column {name:'SalesQuota',ordinal_position:'20',is_nullable:'YES',data_type:'money',char_max_length:'NULL',numeric_precision:'19',date_time_precision:'NULL'})</v>
      </c>
      <c r="D597" t="str">
        <f t="shared" si="37"/>
        <v>match (tv29:table_view {name:'vSalesPerson'}),(c596:column {name:'SalesQuota'})</v>
      </c>
      <c r="E597" t="str">
        <f t="shared" si="38"/>
        <v>merge (c596)-[:PART_OF]-&gt;(tv29)</v>
      </c>
      <c r="F597" t="str">
        <f t="shared" si="39"/>
        <v>merge (tv29)-[:HAS_A]-&gt;(c596)</v>
      </c>
      <c r="G597" t="s">
        <v>0</v>
      </c>
      <c r="H597" t="s">
        <v>4</v>
      </c>
      <c r="I597" t="s">
        <v>34</v>
      </c>
      <c r="J597" t="s">
        <v>119</v>
      </c>
      <c r="K597">
        <v>20</v>
      </c>
      <c r="L597" t="s">
        <v>104</v>
      </c>
      <c r="M597" t="s">
        <v>118</v>
      </c>
      <c r="N597" t="s">
        <v>110</v>
      </c>
      <c r="O597" t="s">
        <v>104</v>
      </c>
      <c r="P597" t="s">
        <v>104</v>
      </c>
      <c r="Q597">
        <v>19</v>
      </c>
      <c r="R597">
        <v>10</v>
      </c>
      <c r="S597">
        <v>4</v>
      </c>
      <c r="T597" t="s">
        <v>104</v>
      </c>
      <c r="U597" t="s">
        <v>104</v>
      </c>
      <c r="V597" t="s">
        <v>104</v>
      </c>
      <c r="W597" t="s">
        <v>104</v>
      </c>
      <c r="X597" t="s">
        <v>104</v>
      </c>
      <c r="Y597" t="s">
        <v>104</v>
      </c>
      <c r="Z597" t="s">
        <v>104</v>
      </c>
      <c r="AA597" t="s">
        <v>104</v>
      </c>
      <c r="AB597" t="s">
        <v>104</v>
      </c>
      <c r="AC597" t="s">
        <v>104</v>
      </c>
    </row>
    <row r="598" spans="1:29" x14ac:dyDescent="0.45">
      <c r="A598">
        <f>MATCH(I598,'TABLE-VIEW'!$E$2:$E$92,0)</f>
        <v>2</v>
      </c>
      <c r="B598">
        <v>597</v>
      </c>
      <c r="C598" t="str">
        <f t="shared" si="36"/>
        <v>merge (c597:column {name:'SalesReasonID',ordinal_position:'2',is_nullable:'NO',data_type:'int',char_max_length:'NULL',numeric_precision:'10',date_time_precision:'NULL'})</v>
      </c>
      <c r="D598" t="str">
        <f t="shared" si="37"/>
        <v>match (tv2:table_view {name:'SalesOrderHeaderSalesReason'}),(c597:column {name:'SalesReasonID'})</v>
      </c>
      <c r="E598" t="str">
        <f t="shared" si="38"/>
        <v>merge (c597)-[:PART_OF]-&gt;(tv2)</v>
      </c>
      <c r="F598" t="str">
        <f t="shared" si="39"/>
        <v>merge (tv2)-[:HAS_A]-&gt;(c597)</v>
      </c>
      <c r="G598" t="s">
        <v>0</v>
      </c>
      <c r="H598" t="s">
        <v>4</v>
      </c>
      <c r="I598" t="s">
        <v>5</v>
      </c>
      <c r="J598" t="s">
        <v>116</v>
      </c>
      <c r="K598">
        <v>2</v>
      </c>
      <c r="L598" t="s">
        <v>104</v>
      </c>
      <c r="M598" t="s">
        <v>105</v>
      </c>
      <c r="N598" t="s">
        <v>106</v>
      </c>
      <c r="O598" t="s">
        <v>104</v>
      </c>
      <c r="P598" t="s">
        <v>104</v>
      </c>
      <c r="Q598">
        <v>10</v>
      </c>
      <c r="R598">
        <v>10</v>
      </c>
      <c r="S598">
        <v>0</v>
      </c>
      <c r="T598" t="s">
        <v>104</v>
      </c>
      <c r="U598" t="s">
        <v>104</v>
      </c>
      <c r="V598" t="s">
        <v>104</v>
      </c>
      <c r="W598" t="s">
        <v>104</v>
      </c>
      <c r="X598" t="s">
        <v>104</v>
      </c>
      <c r="Y598" t="s">
        <v>104</v>
      </c>
      <c r="Z598" t="s">
        <v>104</v>
      </c>
      <c r="AA598" t="s">
        <v>104</v>
      </c>
      <c r="AB598" t="s">
        <v>104</v>
      </c>
      <c r="AC598" t="s">
        <v>104</v>
      </c>
    </row>
    <row r="599" spans="1:29" x14ac:dyDescent="0.45">
      <c r="A599">
        <f>MATCH(I599,'TABLE-VIEW'!$E$2:$E$92,0)</f>
        <v>10</v>
      </c>
      <c r="B599">
        <v>598</v>
      </c>
      <c r="C599" t="str">
        <f t="shared" si="36"/>
        <v>merge (c598:column {name:'SalesReasonID',ordinal_position:'1',is_nullable:'NO',data_type:'int',char_max_length:'NULL',numeric_precision:'10',date_time_precision:'NULL'})</v>
      </c>
      <c r="D599" t="str">
        <f t="shared" si="37"/>
        <v>match (tv10:table_view {name:'SalesReason'}),(c598:column {name:'SalesReasonID'})</v>
      </c>
      <c r="E599" t="str">
        <f t="shared" si="38"/>
        <v>merge (c598)-[:PART_OF]-&gt;(tv10)</v>
      </c>
      <c r="F599" t="str">
        <f t="shared" si="39"/>
        <v>merge (tv10)-[:HAS_A]-&gt;(c598)</v>
      </c>
      <c r="G599" t="s">
        <v>0</v>
      </c>
      <c r="H599" t="s">
        <v>4</v>
      </c>
      <c r="I599" t="s">
        <v>14</v>
      </c>
      <c r="J599" t="s">
        <v>116</v>
      </c>
      <c r="K599">
        <v>1</v>
      </c>
      <c r="L599" t="s">
        <v>104</v>
      </c>
      <c r="M599" t="s">
        <v>105</v>
      </c>
      <c r="N599" t="s">
        <v>106</v>
      </c>
      <c r="O599" t="s">
        <v>104</v>
      </c>
      <c r="P599" t="s">
        <v>104</v>
      </c>
      <c r="Q599">
        <v>10</v>
      </c>
      <c r="R599">
        <v>10</v>
      </c>
      <c r="S599">
        <v>0</v>
      </c>
      <c r="T599" t="s">
        <v>104</v>
      </c>
      <c r="U599" t="s">
        <v>104</v>
      </c>
      <c r="V599" t="s">
        <v>104</v>
      </c>
      <c r="W599" t="s">
        <v>104</v>
      </c>
      <c r="X599" t="s">
        <v>104</v>
      </c>
      <c r="Y599" t="s">
        <v>104</v>
      </c>
      <c r="Z599" t="s">
        <v>104</v>
      </c>
      <c r="AA599" t="s">
        <v>104</v>
      </c>
      <c r="AB599" t="s">
        <v>104</v>
      </c>
      <c r="AC599" t="s">
        <v>104</v>
      </c>
    </row>
    <row r="600" spans="1:29" x14ac:dyDescent="0.45">
      <c r="A600">
        <f>MATCH(I600,'TABLE-VIEW'!$E$2:$E$92,0)</f>
        <v>11</v>
      </c>
      <c r="B600">
        <v>599</v>
      </c>
      <c r="C600" t="str">
        <f t="shared" si="36"/>
        <v>merge (c599:column {name:'SalesTaxRateID',ordinal_position:'1',is_nullable:'NO',data_type:'int',char_max_length:'NULL',numeric_precision:'10',date_time_precision:'NULL'})</v>
      </c>
      <c r="D600" t="str">
        <f t="shared" si="37"/>
        <v>match (tv11:table_view {name:'SalesTaxRate'}),(c599:column {name:'SalesTaxRateID'})</v>
      </c>
      <c r="E600" t="str">
        <f t="shared" si="38"/>
        <v>merge (c599)-[:PART_OF]-&gt;(tv11)</v>
      </c>
      <c r="F600" t="str">
        <f t="shared" si="39"/>
        <v>merge (tv11)-[:HAS_A]-&gt;(c599)</v>
      </c>
      <c r="G600" t="s">
        <v>0</v>
      </c>
      <c r="H600" t="s">
        <v>4</v>
      </c>
      <c r="I600" t="s">
        <v>15</v>
      </c>
      <c r="J600" t="s">
        <v>162</v>
      </c>
      <c r="K600">
        <v>1</v>
      </c>
      <c r="L600" t="s">
        <v>104</v>
      </c>
      <c r="M600" t="s">
        <v>105</v>
      </c>
      <c r="N600" t="s">
        <v>106</v>
      </c>
      <c r="O600" t="s">
        <v>104</v>
      </c>
      <c r="P600" t="s">
        <v>104</v>
      </c>
      <c r="Q600">
        <v>10</v>
      </c>
      <c r="R600">
        <v>10</v>
      </c>
      <c r="S600">
        <v>0</v>
      </c>
      <c r="T600" t="s">
        <v>104</v>
      </c>
      <c r="U600" t="s">
        <v>104</v>
      </c>
      <c r="V600" t="s">
        <v>104</v>
      </c>
      <c r="W600" t="s">
        <v>104</v>
      </c>
      <c r="X600" t="s">
        <v>104</v>
      </c>
      <c r="Y600" t="s">
        <v>104</v>
      </c>
      <c r="Z600" t="s">
        <v>104</v>
      </c>
      <c r="AA600" t="s">
        <v>104</v>
      </c>
      <c r="AB600" t="s">
        <v>104</v>
      </c>
      <c r="AC600" t="s">
        <v>104</v>
      </c>
    </row>
    <row r="601" spans="1:29" x14ac:dyDescent="0.45">
      <c r="A601">
        <f>MATCH(I601,'TABLE-VIEW'!$E$2:$E$92,0)</f>
        <v>31</v>
      </c>
      <c r="B601">
        <v>600</v>
      </c>
      <c r="C601" t="str">
        <f t="shared" si="36"/>
        <v>merge (c600:column {name:'SalesTerritory',ordinal_position:'4',is_nullable:'NO',data_type:'nvarchar',char_max_length:'50',numeric_precision:'NULL',date_time_precision:'NULL'})</v>
      </c>
      <c r="D601" t="str">
        <f t="shared" si="37"/>
        <v>match (tv31:table_view {name:'vSalesPersonSalesByFiscalYears'}),(c600:column {name:'SalesTerritory'})</v>
      </c>
      <c r="E601" t="str">
        <f t="shared" si="38"/>
        <v>merge (c600)-[:PART_OF]-&gt;(tv31)</v>
      </c>
      <c r="F601" t="str">
        <f t="shared" si="39"/>
        <v>merge (tv31)-[:HAS_A]-&gt;(c600)</v>
      </c>
      <c r="G601" t="s">
        <v>0</v>
      </c>
      <c r="H601" t="s">
        <v>4</v>
      </c>
      <c r="I601" t="s">
        <v>36</v>
      </c>
      <c r="J601" t="s">
        <v>21</v>
      </c>
      <c r="K601">
        <v>4</v>
      </c>
      <c r="L601" t="s">
        <v>104</v>
      </c>
      <c r="M601" t="s">
        <v>105</v>
      </c>
      <c r="N601" t="s">
        <v>137</v>
      </c>
      <c r="O601">
        <v>50</v>
      </c>
      <c r="P601">
        <v>100</v>
      </c>
      <c r="Q601" t="s">
        <v>104</v>
      </c>
      <c r="R601" t="s">
        <v>104</v>
      </c>
      <c r="S601" t="s">
        <v>104</v>
      </c>
      <c r="T601" t="s">
        <v>104</v>
      </c>
      <c r="U601" t="s">
        <v>104</v>
      </c>
      <c r="V601" t="s">
        <v>104</v>
      </c>
      <c r="W601" t="s">
        <v>138</v>
      </c>
      <c r="X601" t="s">
        <v>104</v>
      </c>
      <c r="Y601" t="s">
        <v>104</v>
      </c>
      <c r="Z601" t="s">
        <v>139</v>
      </c>
      <c r="AA601" t="s">
        <v>0</v>
      </c>
      <c r="AB601" t="s">
        <v>52</v>
      </c>
      <c r="AC601" t="s">
        <v>136</v>
      </c>
    </row>
    <row r="602" spans="1:29" x14ac:dyDescent="0.45">
      <c r="A602">
        <f>MATCH(I602,'TABLE-VIEW'!$E$2:$E$92,0)</f>
        <v>3</v>
      </c>
      <c r="B602">
        <v>601</v>
      </c>
      <c r="C602" t="str">
        <f t="shared" si="36"/>
        <v>merge (c601:column {name:'SalesYTD',ordinal_position:'6',is_nullable:'NO',data_type:'money',char_max_length:'NULL',numeric_precision:'19',date_time_precision:'NULL'})</v>
      </c>
      <c r="D602" t="str">
        <f t="shared" si="37"/>
        <v>match (tv3:table_view {name:'SalesPerson'}),(c601:column {name:'SalesYTD'})</v>
      </c>
      <c r="E602" t="str">
        <f t="shared" si="38"/>
        <v>merge (c601)-[:PART_OF]-&gt;(tv3)</v>
      </c>
      <c r="F602" t="str">
        <f t="shared" si="39"/>
        <v>merge (tv3)-[:HAS_A]-&gt;(c601)</v>
      </c>
      <c r="G602" t="s">
        <v>0</v>
      </c>
      <c r="H602" t="s">
        <v>4</v>
      </c>
      <c r="I602" t="s">
        <v>6</v>
      </c>
      <c r="J602" t="s">
        <v>124</v>
      </c>
      <c r="K602">
        <v>6</v>
      </c>
      <c r="L602" t="s">
        <v>121</v>
      </c>
      <c r="M602" t="s">
        <v>105</v>
      </c>
      <c r="N602" t="s">
        <v>110</v>
      </c>
      <c r="O602" t="s">
        <v>104</v>
      </c>
      <c r="P602" t="s">
        <v>104</v>
      </c>
      <c r="Q602">
        <v>19</v>
      </c>
      <c r="R602">
        <v>10</v>
      </c>
      <c r="S602">
        <v>4</v>
      </c>
      <c r="T602" t="s">
        <v>104</v>
      </c>
      <c r="U602" t="s">
        <v>104</v>
      </c>
      <c r="V602" t="s">
        <v>104</v>
      </c>
      <c r="W602" t="s">
        <v>104</v>
      </c>
      <c r="X602" t="s">
        <v>104</v>
      </c>
      <c r="Y602" t="s">
        <v>104</v>
      </c>
      <c r="Z602" t="s">
        <v>104</v>
      </c>
      <c r="AA602" t="s">
        <v>104</v>
      </c>
      <c r="AB602" t="s">
        <v>104</v>
      </c>
      <c r="AC602" t="s">
        <v>104</v>
      </c>
    </row>
    <row r="603" spans="1:29" x14ac:dyDescent="0.45">
      <c r="A603">
        <f>MATCH(I603,'TABLE-VIEW'!$E$2:$E$92,0)</f>
        <v>16</v>
      </c>
      <c r="B603">
        <v>602</v>
      </c>
      <c r="C603" t="str">
        <f t="shared" si="36"/>
        <v>merge (c602:column {name:'SalesYTD',ordinal_position:'5',is_nullable:'NO',data_type:'money',char_max_length:'NULL',numeric_precision:'19',date_time_precision:'NULL'})</v>
      </c>
      <c r="D603" t="str">
        <f t="shared" si="37"/>
        <v>match (tv16:table_view {name:'SalesTerritory'}),(c602:column {name:'SalesYTD'})</v>
      </c>
      <c r="E603" t="str">
        <f t="shared" si="38"/>
        <v>merge (c602)-[:PART_OF]-&gt;(tv16)</v>
      </c>
      <c r="F603" t="str">
        <f t="shared" si="39"/>
        <v>merge (tv16)-[:HAS_A]-&gt;(c602)</v>
      </c>
      <c r="G603" t="s">
        <v>0</v>
      </c>
      <c r="H603" t="s">
        <v>4</v>
      </c>
      <c r="I603" t="s">
        <v>21</v>
      </c>
      <c r="J603" t="s">
        <v>124</v>
      </c>
      <c r="K603">
        <v>5</v>
      </c>
      <c r="L603" t="s">
        <v>121</v>
      </c>
      <c r="M603" t="s">
        <v>105</v>
      </c>
      <c r="N603" t="s">
        <v>110</v>
      </c>
      <c r="O603" t="s">
        <v>104</v>
      </c>
      <c r="P603" t="s">
        <v>104</v>
      </c>
      <c r="Q603">
        <v>19</v>
      </c>
      <c r="R603">
        <v>10</v>
      </c>
      <c r="S603">
        <v>4</v>
      </c>
      <c r="T603" t="s">
        <v>104</v>
      </c>
      <c r="U603" t="s">
        <v>104</v>
      </c>
      <c r="V603" t="s">
        <v>104</v>
      </c>
      <c r="W603" t="s">
        <v>104</v>
      </c>
      <c r="X603" t="s">
        <v>104</v>
      </c>
      <c r="Y603" t="s">
        <v>104</v>
      </c>
      <c r="Z603" t="s">
        <v>104</v>
      </c>
      <c r="AA603" t="s">
        <v>104</v>
      </c>
      <c r="AB603" t="s">
        <v>104</v>
      </c>
      <c r="AC603" t="s">
        <v>104</v>
      </c>
    </row>
    <row r="604" spans="1:29" x14ac:dyDescent="0.45">
      <c r="A604">
        <f>MATCH(I604,'TABLE-VIEW'!$E$2:$E$92,0)</f>
        <v>29</v>
      </c>
      <c r="B604">
        <v>603</v>
      </c>
      <c r="C604" t="str">
        <f t="shared" si="36"/>
        <v>merge (c603:column {name:'SalesYTD',ordinal_position:'21',is_nullable:'NO',data_type:'money',char_max_length:'NULL',numeric_precision:'19',date_time_precision:'NULL'})</v>
      </c>
      <c r="D604" t="str">
        <f t="shared" si="37"/>
        <v>match (tv29:table_view {name:'vSalesPerson'}),(c603:column {name:'SalesYTD'})</v>
      </c>
      <c r="E604" t="str">
        <f t="shared" si="38"/>
        <v>merge (c603)-[:PART_OF]-&gt;(tv29)</v>
      </c>
      <c r="F604" t="str">
        <f t="shared" si="39"/>
        <v>merge (tv29)-[:HAS_A]-&gt;(c603)</v>
      </c>
      <c r="G604" t="s">
        <v>0</v>
      </c>
      <c r="H604" t="s">
        <v>4</v>
      </c>
      <c r="I604" t="s">
        <v>34</v>
      </c>
      <c r="J604" t="s">
        <v>124</v>
      </c>
      <c r="K604">
        <v>21</v>
      </c>
      <c r="L604" t="s">
        <v>104</v>
      </c>
      <c r="M604" t="s">
        <v>105</v>
      </c>
      <c r="N604" t="s">
        <v>110</v>
      </c>
      <c r="O604" t="s">
        <v>104</v>
      </c>
      <c r="P604" t="s">
        <v>104</v>
      </c>
      <c r="Q604">
        <v>19</v>
      </c>
      <c r="R604">
        <v>10</v>
      </c>
      <c r="S604">
        <v>4</v>
      </c>
      <c r="T604" t="s">
        <v>104</v>
      </c>
      <c r="U604" t="s">
        <v>104</v>
      </c>
      <c r="V604" t="s">
        <v>104</v>
      </c>
      <c r="W604" t="s">
        <v>104</v>
      </c>
      <c r="X604" t="s">
        <v>104</v>
      </c>
      <c r="Y604" t="s">
        <v>104</v>
      </c>
      <c r="Z604" t="s">
        <v>104</v>
      </c>
      <c r="AA604" t="s">
        <v>104</v>
      </c>
      <c r="AB604" t="s">
        <v>104</v>
      </c>
      <c r="AC604" t="s">
        <v>104</v>
      </c>
    </row>
    <row r="605" spans="1:29" x14ac:dyDescent="0.45">
      <c r="A605">
        <f>MATCH(I605,'TABLE-VIEW'!$E$2:$E$92,0)</f>
        <v>80</v>
      </c>
      <c r="B605">
        <v>604</v>
      </c>
      <c r="C605" t="str">
        <f t="shared" si="36"/>
        <v>merge (c604:column {name:'ScheduledEndDate',ordinal_position:'6',is_nullable:'NO',data_type:'datetime',char_max_length:'NULL',numeric_precision:'NULL',date_time_precision:'3'})</v>
      </c>
      <c r="D605" t="str">
        <f t="shared" si="37"/>
        <v>match (tv80:table_view {name:'WorkOrderRouting'}),(c604:column {name:'ScheduledEndDate'})</v>
      </c>
      <c r="E605" t="str">
        <f t="shared" si="38"/>
        <v>merge (c604)-[:PART_OF]-&gt;(tv80)</v>
      </c>
      <c r="F605" t="str">
        <f t="shared" si="39"/>
        <v>merge (tv80)-[:HAS_A]-&gt;(c604)</v>
      </c>
      <c r="G605" t="s">
        <v>0</v>
      </c>
      <c r="H605" t="s">
        <v>7</v>
      </c>
      <c r="I605" t="s">
        <v>87</v>
      </c>
      <c r="J605" t="s">
        <v>410</v>
      </c>
      <c r="K605">
        <v>6</v>
      </c>
      <c r="L605" t="s">
        <v>104</v>
      </c>
      <c r="M605" t="s">
        <v>105</v>
      </c>
      <c r="N605" t="s">
        <v>108</v>
      </c>
      <c r="O605" t="s">
        <v>104</v>
      </c>
      <c r="P605" t="s">
        <v>104</v>
      </c>
      <c r="Q605" t="s">
        <v>104</v>
      </c>
      <c r="R605" t="s">
        <v>104</v>
      </c>
      <c r="S605" t="s">
        <v>104</v>
      </c>
      <c r="T605">
        <v>3</v>
      </c>
      <c r="U605" t="s">
        <v>104</v>
      </c>
      <c r="V605" t="s">
        <v>104</v>
      </c>
      <c r="W605" t="s">
        <v>104</v>
      </c>
      <c r="X605" t="s">
        <v>104</v>
      </c>
      <c r="Y605" t="s">
        <v>104</v>
      </c>
      <c r="Z605" t="s">
        <v>104</v>
      </c>
      <c r="AA605" t="s">
        <v>104</v>
      </c>
      <c r="AB605" t="s">
        <v>104</v>
      </c>
      <c r="AC605" t="s">
        <v>104</v>
      </c>
    </row>
    <row r="606" spans="1:29" x14ac:dyDescent="0.45">
      <c r="A606">
        <f>MATCH(I606,'TABLE-VIEW'!$E$2:$E$92,0)</f>
        <v>80</v>
      </c>
      <c r="B606">
        <v>605</v>
      </c>
      <c r="C606" t="str">
        <f t="shared" si="36"/>
        <v>merge (c605:column {name:'ScheduledStartDate',ordinal_position:'5',is_nullable:'NO',data_type:'datetime',char_max_length:'NULL',numeric_precision:'NULL',date_time_precision:'3'})</v>
      </c>
      <c r="D606" t="str">
        <f t="shared" si="37"/>
        <v>match (tv80:table_view {name:'WorkOrderRouting'}),(c605:column {name:'ScheduledStartDate'})</v>
      </c>
      <c r="E606" t="str">
        <f t="shared" si="38"/>
        <v>merge (c605)-[:PART_OF]-&gt;(tv80)</v>
      </c>
      <c r="F606" t="str">
        <f t="shared" si="39"/>
        <v>merge (tv80)-[:HAS_A]-&gt;(c605)</v>
      </c>
      <c r="G606" t="s">
        <v>0</v>
      </c>
      <c r="H606" t="s">
        <v>7</v>
      </c>
      <c r="I606" t="s">
        <v>87</v>
      </c>
      <c r="J606" t="s">
        <v>409</v>
      </c>
      <c r="K606">
        <v>5</v>
      </c>
      <c r="L606" t="s">
        <v>104</v>
      </c>
      <c r="M606" t="s">
        <v>105</v>
      </c>
      <c r="N606" t="s">
        <v>108</v>
      </c>
      <c r="O606" t="s">
        <v>104</v>
      </c>
      <c r="P606" t="s">
        <v>104</v>
      </c>
      <c r="Q606" t="s">
        <v>104</v>
      </c>
      <c r="R606" t="s">
        <v>104</v>
      </c>
      <c r="S606" t="s">
        <v>104</v>
      </c>
      <c r="T606">
        <v>3</v>
      </c>
      <c r="U606" t="s">
        <v>104</v>
      </c>
      <c r="V606" t="s">
        <v>104</v>
      </c>
      <c r="W606" t="s">
        <v>104</v>
      </c>
      <c r="X606" t="s">
        <v>104</v>
      </c>
      <c r="Y606" t="s">
        <v>104</v>
      </c>
      <c r="Z606" t="s">
        <v>104</v>
      </c>
      <c r="AA606" t="s">
        <v>104</v>
      </c>
      <c r="AB606" t="s">
        <v>104</v>
      </c>
      <c r="AC606" t="s">
        <v>104</v>
      </c>
    </row>
    <row r="607" spans="1:29" x14ac:dyDescent="0.45">
      <c r="A607">
        <f>MATCH(I607,'TABLE-VIEW'!$E$2:$E$92,0)</f>
        <v>46</v>
      </c>
      <c r="B607">
        <v>606</v>
      </c>
      <c r="C607" t="str">
        <f t="shared" si="36"/>
        <v>merge (c606:column {name:'Schema',ordinal_position:'5',is_nullable:'YES',data_type:'nvarchar',char_max_length:'128',numeric_precision:'NULL',date_time_precision:'NULL'})</v>
      </c>
      <c r="D607" t="str">
        <f t="shared" si="37"/>
        <v>match (tv46:table_view {name:'DatabaseLog'}),(c606:column {name:'Schema'})</v>
      </c>
      <c r="E607" t="str">
        <f t="shared" si="38"/>
        <v>merge (c606)-[:PART_OF]-&gt;(tv46)</v>
      </c>
      <c r="F607" t="str">
        <f t="shared" si="39"/>
        <v>merge (tv46)-[:HAS_A]-&gt;(c606)</v>
      </c>
      <c r="G607" t="s">
        <v>0</v>
      </c>
      <c r="H607" t="s">
        <v>52</v>
      </c>
      <c r="I607" t="s">
        <v>53</v>
      </c>
      <c r="J607" t="s">
        <v>325</v>
      </c>
      <c r="K607">
        <v>5</v>
      </c>
      <c r="L607" t="s">
        <v>104</v>
      </c>
      <c r="M607" t="s">
        <v>118</v>
      </c>
      <c r="N607" t="s">
        <v>137</v>
      </c>
      <c r="O607">
        <v>128</v>
      </c>
      <c r="P607">
        <v>256</v>
      </c>
      <c r="Q607" t="s">
        <v>104</v>
      </c>
      <c r="R607" t="s">
        <v>104</v>
      </c>
      <c r="S607" t="s">
        <v>104</v>
      </c>
      <c r="T607" t="s">
        <v>104</v>
      </c>
      <c r="U607" t="s">
        <v>104</v>
      </c>
      <c r="V607" t="s">
        <v>104</v>
      </c>
      <c r="W607" t="s">
        <v>138</v>
      </c>
      <c r="X607" t="s">
        <v>104</v>
      </c>
      <c r="Y607" t="s">
        <v>104</v>
      </c>
      <c r="Z607" t="s">
        <v>139</v>
      </c>
      <c r="AA607" t="s">
        <v>104</v>
      </c>
      <c r="AB607" t="s">
        <v>104</v>
      </c>
      <c r="AC607" t="s">
        <v>104</v>
      </c>
    </row>
    <row r="608" spans="1:29" x14ac:dyDescent="0.45">
      <c r="A608">
        <f>MATCH(I608,'TABLE-VIEW'!$E$2:$E$92,0)</f>
        <v>76</v>
      </c>
      <c r="B608">
        <v>607</v>
      </c>
      <c r="C608" t="str">
        <f t="shared" si="36"/>
        <v>merge (c607:column {name:'ScrappedQty',ordinal_position:'5',is_nullable:'NO',data_type:'smallint',char_max_length:'NULL',numeric_precision:'5',date_time_precision:'NULL'})</v>
      </c>
      <c r="D608" t="str">
        <f t="shared" si="37"/>
        <v>match (tv76:table_view {name:'WorkOrder'}),(c607:column {name:'ScrappedQty'})</v>
      </c>
      <c r="E608" t="str">
        <f t="shared" si="38"/>
        <v>merge (c607)-[:PART_OF]-&gt;(tv76)</v>
      </c>
      <c r="F608" t="str">
        <f t="shared" si="39"/>
        <v>merge (tv76)-[:HAS_A]-&gt;(c607)</v>
      </c>
      <c r="G608" t="s">
        <v>0</v>
      </c>
      <c r="H608" t="s">
        <v>7</v>
      </c>
      <c r="I608" t="s">
        <v>83</v>
      </c>
      <c r="J608" t="s">
        <v>396</v>
      </c>
      <c r="K608">
        <v>5</v>
      </c>
      <c r="L608" t="s">
        <v>104</v>
      </c>
      <c r="M608" t="s">
        <v>105</v>
      </c>
      <c r="N608" t="s">
        <v>135</v>
      </c>
      <c r="O608" t="s">
        <v>104</v>
      </c>
      <c r="P608" t="s">
        <v>104</v>
      </c>
      <c r="Q608">
        <v>5</v>
      </c>
      <c r="R608">
        <v>10</v>
      </c>
      <c r="S608">
        <v>0</v>
      </c>
      <c r="T608" t="s">
        <v>104</v>
      </c>
      <c r="U608" t="s">
        <v>104</v>
      </c>
      <c r="V608" t="s">
        <v>104</v>
      </c>
      <c r="W608" t="s">
        <v>104</v>
      </c>
      <c r="X608" t="s">
        <v>104</v>
      </c>
      <c r="Y608" t="s">
        <v>104</v>
      </c>
      <c r="Z608" t="s">
        <v>104</v>
      </c>
      <c r="AA608" t="s">
        <v>104</v>
      </c>
      <c r="AB608" t="s">
        <v>104</v>
      </c>
      <c r="AC608" t="s">
        <v>104</v>
      </c>
    </row>
    <row r="609" spans="1:29" x14ac:dyDescent="0.45">
      <c r="A609">
        <f>MATCH(I609,'TABLE-VIEW'!$E$2:$E$92,0)</f>
        <v>35</v>
      </c>
      <c r="B609">
        <v>608</v>
      </c>
      <c r="C609" t="str">
        <f t="shared" si="36"/>
        <v>merge (c608:column {name:'ScrapReasonID',ordinal_position:'1',is_nullable:'NO',data_type:'smallint',char_max_length:'NULL',numeric_precision:'5',date_time_precision:'NULL'})</v>
      </c>
      <c r="D609" t="str">
        <f t="shared" si="37"/>
        <v>match (tv35:table_view {name:'ScrapReason'}),(c608:column {name:'ScrapReasonID'})</v>
      </c>
      <c r="E609" t="str">
        <f t="shared" si="38"/>
        <v>merge (c608)-[:PART_OF]-&gt;(tv35)</v>
      </c>
      <c r="F609" t="str">
        <f t="shared" si="39"/>
        <v>merge (tv35)-[:HAS_A]-&gt;(c608)</v>
      </c>
      <c r="G609" t="s">
        <v>0</v>
      </c>
      <c r="H609" t="s">
        <v>7</v>
      </c>
      <c r="I609" t="s">
        <v>40</v>
      </c>
      <c r="J609" t="s">
        <v>305</v>
      </c>
      <c r="K609">
        <v>1</v>
      </c>
      <c r="L609" t="s">
        <v>104</v>
      </c>
      <c r="M609" t="s">
        <v>105</v>
      </c>
      <c r="N609" t="s">
        <v>135</v>
      </c>
      <c r="O609" t="s">
        <v>104</v>
      </c>
      <c r="P609" t="s">
        <v>104</v>
      </c>
      <c r="Q609">
        <v>5</v>
      </c>
      <c r="R609">
        <v>10</v>
      </c>
      <c r="S609">
        <v>0</v>
      </c>
      <c r="T609" t="s">
        <v>104</v>
      </c>
      <c r="U609" t="s">
        <v>104</v>
      </c>
      <c r="V609" t="s">
        <v>104</v>
      </c>
      <c r="W609" t="s">
        <v>104</v>
      </c>
      <c r="X609" t="s">
        <v>104</v>
      </c>
      <c r="Y609" t="s">
        <v>104</v>
      </c>
      <c r="Z609" t="s">
        <v>104</v>
      </c>
      <c r="AA609" t="s">
        <v>104</v>
      </c>
      <c r="AB609" t="s">
        <v>104</v>
      </c>
      <c r="AC609" t="s">
        <v>104</v>
      </c>
    </row>
    <row r="610" spans="1:29" x14ac:dyDescent="0.45">
      <c r="A610">
        <f>MATCH(I610,'TABLE-VIEW'!$E$2:$E$92,0)</f>
        <v>76</v>
      </c>
      <c r="B610">
        <v>609</v>
      </c>
      <c r="C610" t="str">
        <f t="shared" si="36"/>
        <v>merge (c609:column {name:'ScrapReasonID',ordinal_position:'9',is_nullable:'YES',data_type:'smallint',char_max_length:'NULL',numeric_precision:'5',date_time_precision:'NULL'})</v>
      </c>
      <c r="D610" t="str">
        <f t="shared" si="37"/>
        <v>match (tv76:table_view {name:'WorkOrder'}),(c609:column {name:'ScrapReasonID'})</v>
      </c>
      <c r="E610" t="str">
        <f t="shared" si="38"/>
        <v>merge (c609)-[:PART_OF]-&gt;(tv76)</v>
      </c>
      <c r="F610" t="str">
        <f t="shared" si="39"/>
        <v>merge (tv76)-[:HAS_A]-&gt;(c609)</v>
      </c>
      <c r="G610" t="s">
        <v>0</v>
      </c>
      <c r="H610" t="s">
        <v>7</v>
      </c>
      <c r="I610" t="s">
        <v>83</v>
      </c>
      <c r="J610" t="s">
        <v>305</v>
      </c>
      <c r="K610">
        <v>9</v>
      </c>
      <c r="L610" t="s">
        <v>104</v>
      </c>
      <c r="M610" t="s">
        <v>118</v>
      </c>
      <c r="N610" t="s">
        <v>135</v>
      </c>
      <c r="O610" t="s">
        <v>104</v>
      </c>
      <c r="P610" t="s">
        <v>104</v>
      </c>
      <c r="Q610">
        <v>5</v>
      </c>
      <c r="R610">
        <v>10</v>
      </c>
      <c r="S610">
        <v>0</v>
      </c>
      <c r="T610" t="s">
        <v>104</v>
      </c>
      <c r="U610" t="s">
        <v>104</v>
      </c>
      <c r="V610" t="s">
        <v>104</v>
      </c>
      <c r="W610" t="s">
        <v>104</v>
      </c>
      <c r="X610" t="s">
        <v>104</v>
      </c>
      <c r="Y610" t="s">
        <v>104</v>
      </c>
      <c r="Z610" t="s">
        <v>104</v>
      </c>
      <c r="AA610" t="s">
        <v>104</v>
      </c>
      <c r="AB610" t="s">
        <v>104</v>
      </c>
      <c r="AC610" t="s">
        <v>104</v>
      </c>
    </row>
    <row r="611" spans="1:29" x14ac:dyDescent="0.45">
      <c r="A611">
        <f>MATCH(I611,'TABLE-VIEW'!$E$2:$E$92,0)</f>
        <v>21</v>
      </c>
      <c r="B611">
        <v>610</v>
      </c>
      <c r="C611" t="str">
        <f t="shared" si="36"/>
        <v>merge (c610:column {name:'SellEndDate',ordinal_position:'22',is_nullable:'YES',data_type:'datetime',char_max_length:'NULL',numeric_precision:'NULL',date_time_precision:'3'})</v>
      </c>
      <c r="D611" t="str">
        <f t="shared" si="37"/>
        <v>match (tv21:table_view {name:'Product'}),(c610:column {name:'SellEndDate'})</v>
      </c>
      <c r="E611" t="str">
        <f t="shared" si="38"/>
        <v>merge (c610)-[:PART_OF]-&gt;(tv21)</v>
      </c>
      <c r="F611" t="str">
        <f t="shared" si="39"/>
        <v>merge (tv21)-[:HAS_A]-&gt;(c610)</v>
      </c>
      <c r="G611" t="s">
        <v>0</v>
      </c>
      <c r="H611" t="s">
        <v>7</v>
      </c>
      <c r="I611" t="s">
        <v>26</v>
      </c>
      <c r="J611" t="s">
        <v>214</v>
      </c>
      <c r="K611">
        <v>22</v>
      </c>
      <c r="L611" t="s">
        <v>104</v>
      </c>
      <c r="M611" t="s">
        <v>118</v>
      </c>
      <c r="N611" t="s">
        <v>108</v>
      </c>
      <c r="O611" t="s">
        <v>104</v>
      </c>
      <c r="P611" t="s">
        <v>104</v>
      </c>
      <c r="Q611" t="s">
        <v>104</v>
      </c>
      <c r="R611" t="s">
        <v>104</v>
      </c>
      <c r="S611" t="s">
        <v>104</v>
      </c>
      <c r="T611">
        <v>3</v>
      </c>
      <c r="U611" t="s">
        <v>104</v>
      </c>
      <c r="V611" t="s">
        <v>104</v>
      </c>
      <c r="W611" t="s">
        <v>104</v>
      </c>
      <c r="X611" t="s">
        <v>104</v>
      </c>
      <c r="Y611" t="s">
        <v>104</v>
      </c>
      <c r="Z611" t="s">
        <v>104</v>
      </c>
      <c r="AA611" t="s">
        <v>104</v>
      </c>
      <c r="AB611" t="s">
        <v>104</v>
      </c>
      <c r="AC611" t="s">
        <v>104</v>
      </c>
    </row>
    <row r="612" spans="1:29" x14ac:dyDescent="0.45">
      <c r="A612">
        <f>MATCH(I612,'TABLE-VIEW'!$E$2:$E$92,0)</f>
        <v>21</v>
      </c>
      <c r="B612">
        <v>611</v>
      </c>
      <c r="C612" t="str">
        <f t="shared" si="36"/>
        <v>merge (c611:column {name:'SellStartDate',ordinal_position:'21',is_nullable:'NO',data_type:'datetime',char_max_length:'NULL',numeric_precision:'NULL',date_time_precision:'3'})</v>
      </c>
      <c r="D612" t="str">
        <f t="shared" si="37"/>
        <v>match (tv21:table_view {name:'Product'}),(c611:column {name:'SellStartDate'})</v>
      </c>
      <c r="E612" t="str">
        <f t="shared" si="38"/>
        <v>merge (c611)-[:PART_OF]-&gt;(tv21)</v>
      </c>
      <c r="F612" t="str">
        <f t="shared" si="39"/>
        <v>merge (tv21)-[:HAS_A]-&gt;(c611)</v>
      </c>
      <c r="G612" t="s">
        <v>0</v>
      </c>
      <c r="H612" t="s">
        <v>7</v>
      </c>
      <c r="I612" t="s">
        <v>26</v>
      </c>
      <c r="J612" t="s">
        <v>213</v>
      </c>
      <c r="K612">
        <v>21</v>
      </c>
      <c r="L612" t="s">
        <v>104</v>
      </c>
      <c r="M612" t="s">
        <v>105</v>
      </c>
      <c r="N612" t="s">
        <v>108</v>
      </c>
      <c r="O612" t="s">
        <v>104</v>
      </c>
      <c r="P612" t="s">
        <v>104</v>
      </c>
      <c r="Q612" t="s">
        <v>104</v>
      </c>
      <c r="R612" t="s">
        <v>104</v>
      </c>
      <c r="S612" t="s">
        <v>104</v>
      </c>
      <c r="T612">
        <v>3</v>
      </c>
      <c r="U612" t="s">
        <v>104</v>
      </c>
      <c r="V612" t="s">
        <v>104</v>
      </c>
      <c r="W612" t="s">
        <v>104</v>
      </c>
      <c r="X612" t="s">
        <v>104</v>
      </c>
      <c r="Y612" t="s">
        <v>104</v>
      </c>
      <c r="Z612" t="s">
        <v>104</v>
      </c>
      <c r="AA612" t="s">
        <v>104</v>
      </c>
      <c r="AB612" t="s">
        <v>104</v>
      </c>
      <c r="AC612" t="s">
        <v>104</v>
      </c>
    </row>
    <row r="613" spans="1:29" x14ac:dyDescent="0.45">
      <c r="A613">
        <f>MATCH(I613,'TABLE-VIEW'!$E$2:$E$92,0)</f>
        <v>28</v>
      </c>
      <c r="B613">
        <v>612</v>
      </c>
      <c r="C613" t="str">
        <f t="shared" si="36"/>
        <v>merge (c612:column {name:'SetupHours',ordinal_position:'5',is_nullable:'YES',data_type:'decimal',char_max_length:'NULL',numeric_precision:'9',date_time_precision:'NULL'})</v>
      </c>
      <c r="D613" t="str">
        <f t="shared" si="37"/>
        <v>match (tv28:table_view {name:'vProductModelInstructions'}),(c612:column {name:'SetupHours'})</v>
      </c>
      <c r="E613" t="str">
        <f t="shared" si="38"/>
        <v>merge (c612)-[:PART_OF]-&gt;(tv28)</v>
      </c>
      <c r="F613" t="str">
        <f t="shared" si="39"/>
        <v>merge (tv28)-[:HAS_A]-&gt;(c612)</v>
      </c>
      <c r="G613" t="s">
        <v>0</v>
      </c>
      <c r="H613" t="s">
        <v>7</v>
      </c>
      <c r="I613" t="s">
        <v>33</v>
      </c>
      <c r="J613" t="s">
        <v>284</v>
      </c>
      <c r="K613">
        <v>5</v>
      </c>
      <c r="L613" t="s">
        <v>104</v>
      </c>
      <c r="M613" t="s">
        <v>118</v>
      </c>
      <c r="N613" t="s">
        <v>142</v>
      </c>
      <c r="O613" t="s">
        <v>104</v>
      </c>
      <c r="P613" t="s">
        <v>104</v>
      </c>
      <c r="Q613">
        <v>9</v>
      </c>
      <c r="R613">
        <v>10</v>
      </c>
      <c r="S613">
        <v>4</v>
      </c>
      <c r="T613" t="s">
        <v>104</v>
      </c>
      <c r="U613" t="s">
        <v>104</v>
      </c>
      <c r="V613" t="s">
        <v>104</v>
      </c>
      <c r="W613" t="s">
        <v>104</v>
      </c>
      <c r="X613" t="s">
        <v>104</v>
      </c>
      <c r="Y613" t="s">
        <v>104</v>
      </c>
      <c r="Z613" t="s">
        <v>104</v>
      </c>
      <c r="AA613" t="s">
        <v>104</v>
      </c>
      <c r="AB613" t="s">
        <v>104</v>
      </c>
      <c r="AC613" t="s">
        <v>104</v>
      </c>
    </row>
    <row r="614" spans="1:29" x14ac:dyDescent="0.45">
      <c r="A614">
        <f>MATCH(I614,'TABLE-VIEW'!$E$2:$E$92,0)</f>
        <v>47</v>
      </c>
      <c r="B614">
        <v>613</v>
      </c>
      <c r="C614" t="str">
        <f t="shared" si="36"/>
        <v>merge (c613:column {name:'Shelf',ordinal_position:'3',is_nullable:'NO',data_type:'nvarchar',char_max_length:'10',numeric_precision:'NULL',date_time_precision:'NULL'})</v>
      </c>
      <c r="D614" t="str">
        <f t="shared" si="37"/>
        <v>match (tv47:table_view {name:'ProductInventory'}),(c613:column {name:'Shelf'})</v>
      </c>
      <c r="E614" t="str">
        <f t="shared" si="38"/>
        <v>merge (c613)-[:PART_OF]-&gt;(tv47)</v>
      </c>
      <c r="F614" t="str">
        <f t="shared" si="39"/>
        <v>merge (tv47)-[:HAS_A]-&gt;(c613)</v>
      </c>
      <c r="G614" t="s">
        <v>0</v>
      </c>
      <c r="H614" t="s">
        <v>7</v>
      </c>
      <c r="I614" t="s">
        <v>54</v>
      </c>
      <c r="J614" t="s">
        <v>329</v>
      </c>
      <c r="K614">
        <v>3</v>
      </c>
      <c r="L614" t="s">
        <v>104</v>
      </c>
      <c r="M614" t="s">
        <v>105</v>
      </c>
      <c r="N614" t="s">
        <v>137</v>
      </c>
      <c r="O614">
        <v>10</v>
      </c>
      <c r="P614">
        <v>20</v>
      </c>
      <c r="Q614" t="s">
        <v>104</v>
      </c>
      <c r="R614" t="s">
        <v>104</v>
      </c>
      <c r="S614" t="s">
        <v>104</v>
      </c>
      <c r="T614" t="s">
        <v>104</v>
      </c>
      <c r="U614" t="s">
        <v>104</v>
      </c>
      <c r="V614" t="s">
        <v>104</v>
      </c>
      <c r="W614" t="s">
        <v>138</v>
      </c>
      <c r="X614" t="s">
        <v>104</v>
      </c>
      <c r="Y614" t="s">
        <v>104</v>
      </c>
      <c r="Z614" t="s">
        <v>139</v>
      </c>
      <c r="AA614" t="s">
        <v>104</v>
      </c>
      <c r="AB614" t="s">
        <v>104</v>
      </c>
      <c r="AC614" t="s">
        <v>104</v>
      </c>
    </row>
    <row r="615" spans="1:29" x14ac:dyDescent="0.45">
      <c r="A615">
        <f>MATCH(I615,'TABLE-VIEW'!$E$2:$E$92,0)</f>
        <v>19</v>
      </c>
      <c r="B615">
        <v>614</v>
      </c>
      <c r="C615" t="str">
        <f t="shared" si="36"/>
        <v>merge (c614:column {name:'Shift',ordinal_position:'7',is_nullable:'NO',data_type:'nvarchar',char_max_length:'50',numeric_precision:'NULL',date_time_precision:'NULL'})</v>
      </c>
      <c r="D615" t="str">
        <f t="shared" si="37"/>
        <v>match (tv19:table_view {name:'vEmployeeDepartmentHistory'}),(c614:column {name:'Shift'})</v>
      </c>
      <c r="E615" t="str">
        <f t="shared" si="38"/>
        <v>merge (c614)-[:PART_OF]-&gt;(tv19)</v>
      </c>
      <c r="F615" t="str">
        <f t="shared" si="39"/>
        <v>merge (tv19)-[:HAS_A]-&gt;(c614)</v>
      </c>
      <c r="G615" t="s">
        <v>0</v>
      </c>
      <c r="H615" t="s">
        <v>1</v>
      </c>
      <c r="I615" t="s">
        <v>24</v>
      </c>
      <c r="J615" t="s">
        <v>44</v>
      </c>
      <c r="K615">
        <v>7</v>
      </c>
      <c r="L615" t="s">
        <v>104</v>
      </c>
      <c r="M615" t="s">
        <v>105</v>
      </c>
      <c r="N615" t="s">
        <v>137</v>
      </c>
      <c r="O615">
        <v>50</v>
      </c>
      <c r="P615">
        <v>100</v>
      </c>
      <c r="Q615" t="s">
        <v>104</v>
      </c>
      <c r="R615" t="s">
        <v>104</v>
      </c>
      <c r="S615" t="s">
        <v>104</v>
      </c>
      <c r="T615" t="s">
        <v>104</v>
      </c>
      <c r="U615" t="s">
        <v>104</v>
      </c>
      <c r="V615" t="s">
        <v>104</v>
      </c>
      <c r="W615" t="s">
        <v>138</v>
      </c>
      <c r="X615" t="s">
        <v>104</v>
      </c>
      <c r="Y615" t="s">
        <v>104</v>
      </c>
      <c r="Z615" t="s">
        <v>139</v>
      </c>
      <c r="AA615" t="s">
        <v>0</v>
      </c>
      <c r="AB615" t="s">
        <v>52</v>
      </c>
      <c r="AC615" t="s">
        <v>136</v>
      </c>
    </row>
    <row r="616" spans="1:29" x14ac:dyDescent="0.45">
      <c r="A616">
        <f>MATCH(I616,'TABLE-VIEW'!$E$2:$E$92,0)</f>
        <v>38</v>
      </c>
      <c r="B616">
        <v>615</v>
      </c>
      <c r="C616" t="str">
        <f t="shared" si="36"/>
        <v>merge (c615:column {name:'ShiftID',ordinal_position:'1',is_nullable:'NO',data_type:'tinyint',char_max_length:'NULL',numeric_precision:'3',date_time_precision:'NULL'})</v>
      </c>
      <c r="D616" t="str">
        <f t="shared" si="37"/>
        <v>match (tv38:table_view {name:'Shift'}),(c615:column {name:'ShiftID'})</v>
      </c>
      <c r="E616" t="str">
        <f t="shared" si="38"/>
        <v>merge (c615)-[:PART_OF]-&gt;(tv38)</v>
      </c>
      <c r="F616" t="str">
        <f t="shared" si="39"/>
        <v>merge (tv38)-[:HAS_A]-&gt;(c615)</v>
      </c>
      <c r="G616" t="s">
        <v>0</v>
      </c>
      <c r="H616" t="s">
        <v>1</v>
      </c>
      <c r="I616" t="s">
        <v>44</v>
      </c>
      <c r="J616" t="s">
        <v>306</v>
      </c>
      <c r="K616">
        <v>1</v>
      </c>
      <c r="L616" t="s">
        <v>104</v>
      </c>
      <c r="M616" t="s">
        <v>105</v>
      </c>
      <c r="N616" t="s">
        <v>112</v>
      </c>
      <c r="O616" t="s">
        <v>104</v>
      </c>
      <c r="P616" t="s">
        <v>104</v>
      </c>
      <c r="Q616">
        <v>3</v>
      </c>
      <c r="R616">
        <v>10</v>
      </c>
      <c r="S616">
        <v>0</v>
      </c>
      <c r="T616" t="s">
        <v>104</v>
      </c>
      <c r="U616" t="s">
        <v>104</v>
      </c>
      <c r="V616" t="s">
        <v>104</v>
      </c>
      <c r="W616" t="s">
        <v>104</v>
      </c>
      <c r="X616" t="s">
        <v>104</v>
      </c>
      <c r="Y616" t="s">
        <v>104</v>
      </c>
      <c r="Z616" t="s">
        <v>104</v>
      </c>
      <c r="AA616" t="s">
        <v>104</v>
      </c>
      <c r="AB616" t="s">
        <v>104</v>
      </c>
      <c r="AC616" t="s">
        <v>104</v>
      </c>
    </row>
    <row r="617" spans="1:29" x14ac:dyDescent="0.45">
      <c r="A617">
        <f>MATCH(I617,'TABLE-VIEW'!$E$2:$E$92,0)</f>
        <v>91</v>
      </c>
      <c r="B617">
        <v>616</v>
      </c>
      <c r="C617" t="str">
        <f t="shared" si="36"/>
        <v>merge (c616:column {name:'ShiftID',ordinal_position:'3',is_nullable:'NO',data_type:'tinyint',char_max_length:'NULL',numeric_precision:'3',date_time_precision:'NULL'})</v>
      </c>
      <c r="D617" t="str">
        <f t="shared" si="37"/>
        <v>match (tv91:table_view {name:'EmployeeDepartmentHistory'}),(c616:column {name:'ShiftID'})</v>
      </c>
      <c r="E617" t="str">
        <f t="shared" si="38"/>
        <v>merge (c616)-[:PART_OF]-&gt;(tv91)</v>
      </c>
      <c r="F617" t="str">
        <f t="shared" si="39"/>
        <v>merge (tv91)-[:HAS_A]-&gt;(c616)</v>
      </c>
      <c r="G617" t="s">
        <v>0</v>
      </c>
      <c r="H617" t="s">
        <v>1</v>
      </c>
      <c r="I617" t="s">
        <v>98</v>
      </c>
      <c r="J617" t="s">
        <v>306</v>
      </c>
      <c r="K617">
        <v>3</v>
      </c>
      <c r="L617" t="s">
        <v>104</v>
      </c>
      <c r="M617" t="s">
        <v>105</v>
      </c>
      <c r="N617" t="s">
        <v>112</v>
      </c>
      <c r="O617" t="s">
        <v>104</v>
      </c>
      <c r="P617" t="s">
        <v>104</v>
      </c>
      <c r="Q617">
        <v>3</v>
      </c>
      <c r="R617">
        <v>10</v>
      </c>
      <c r="S617">
        <v>0</v>
      </c>
      <c r="T617" t="s">
        <v>104</v>
      </c>
      <c r="U617" t="s">
        <v>104</v>
      </c>
      <c r="V617" t="s">
        <v>104</v>
      </c>
      <c r="W617" t="s">
        <v>104</v>
      </c>
      <c r="X617" t="s">
        <v>104</v>
      </c>
      <c r="Y617" t="s">
        <v>104</v>
      </c>
      <c r="Z617" t="s">
        <v>104</v>
      </c>
      <c r="AA617" t="s">
        <v>104</v>
      </c>
      <c r="AB617" t="s">
        <v>104</v>
      </c>
      <c r="AC617" t="s">
        <v>104</v>
      </c>
    </row>
    <row r="618" spans="1:29" x14ac:dyDescent="0.45">
      <c r="A618">
        <f>MATCH(I618,'TABLE-VIEW'!$E$2:$E$92,0)</f>
        <v>41</v>
      </c>
      <c r="B618">
        <v>617</v>
      </c>
      <c r="C618" t="str">
        <f t="shared" si="36"/>
        <v>merge (c617:column {name:'ShipBase',ordinal_position:'3',is_nullable:'NO',data_type:'money',char_max_length:'NULL',numeric_precision:'19',date_time_precision:'NULL'})</v>
      </c>
      <c r="D618" t="str">
        <f t="shared" si="37"/>
        <v>match (tv41:table_view {name:'ShipMethod'}),(c617:column {name:'ShipBase'})</v>
      </c>
      <c r="E618" t="str">
        <f t="shared" si="38"/>
        <v>merge (c617)-[:PART_OF]-&gt;(tv41)</v>
      </c>
      <c r="F618" t="str">
        <f t="shared" si="39"/>
        <v>merge (tv41)-[:HAS_A]-&gt;(c617)</v>
      </c>
      <c r="G618" t="s">
        <v>0</v>
      </c>
      <c r="H618" t="s">
        <v>42</v>
      </c>
      <c r="I618" t="s">
        <v>47</v>
      </c>
      <c r="J618" t="s">
        <v>312</v>
      </c>
      <c r="K618">
        <v>3</v>
      </c>
      <c r="L618" t="s">
        <v>121</v>
      </c>
      <c r="M618" t="s">
        <v>105</v>
      </c>
      <c r="N618" t="s">
        <v>110</v>
      </c>
      <c r="O618" t="s">
        <v>104</v>
      </c>
      <c r="P618" t="s">
        <v>104</v>
      </c>
      <c r="Q618">
        <v>19</v>
      </c>
      <c r="R618">
        <v>10</v>
      </c>
      <c r="S618">
        <v>4</v>
      </c>
      <c r="T618" t="s">
        <v>104</v>
      </c>
      <c r="U618" t="s">
        <v>104</v>
      </c>
      <c r="V618" t="s">
        <v>104</v>
      </c>
      <c r="W618" t="s">
        <v>104</v>
      </c>
      <c r="X618" t="s">
        <v>104</v>
      </c>
      <c r="Y618" t="s">
        <v>104</v>
      </c>
      <c r="Z618" t="s">
        <v>104</v>
      </c>
      <c r="AA618" t="s">
        <v>104</v>
      </c>
      <c r="AB618" t="s">
        <v>104</v>
      </c>
      <c r="AC618" t="s">
        <v>104</v>
      </c>
    </row>
    <row r="619" spans="1:29" x14ac:dyDescent="0.45">
      <c r="A619">
        <f>MATCH(I619,'TABLE-VIEW'!$E$2:$E$92,0)</f>
        <v>82</v>
      </c>
      <c r="B619">
        <v>618</v>
      </c>
      <c r="C619" t="str">
        <f t="shared" si="36"/>
        <v>merge (c618:column {name:'ShipDate',ordinal_position:'8',is_nullable:'YES',data_type:'datetime',char_max_length:'NULL',numeric_precision:'NULL',date_time_precision:'3'})</v>
      </c>
      <c r="D619" t="str">
        <f t="shared" si="37"/>
        <v>match (tv82:table_view {name:'PurchaseOrderHeader'}),(c618:column {name:'ShipDate'})</v>
      </c>
      <c r="E619" t="str">
        <f t="shared" si="38"/>
        <v>merge (c618)-[:PART_OF]-&gt;(tv82)</v>
      </c>
      <c r="F619" t="str">
        <f t="shared" si="39"/>
        <v>merge (tv82)-[:HAS_A]-&gt;(c618)</v>
      </c>
      <c r="G619" t="s">
        <v>0</v>
      </c>
      <c r="H619" t="s">
        <v>42</v>
      </c>
      <c r="I619" t="s">
        <v>89</v>
      </c>
      <c r="J619" t="s">
        <v>420</v>
      </c>
      <c r="K619">
        <v>8</v>
      </c>
      <c r="L619" t="s">
        <v>104</v>
      </c>
      <c r="M619" t="s">
        <v>118</v>
      </c>
      <c r="N619" t="s">
        <v>108</v>
      </c>
      <c r="O619" t="s">
        <v>104</v>
      </c>
      <c r="P619" t="s">
        <v>104</v>
      </c>
      <c r="Q619" t="s">
        <v>104</v>
      </c>
      <c r="R619" t="s">
        <v>104</v>
      </c>
      <c r="S619" t="s">
        <v>104</v>
      </c>
      <c r="T619">
        <v>3</v>
      </c>
      <c r="U619" t="s">
        <v>104</v>
      </c>
      <c r="V619" t="s">
        <v>104</v>
      </c>
      <c r="W619" t="s">
        <v>104</v>
      </c>
      <c r="X619" t="s">
        <v>104</v>
      </c>
      <c r="Y619" t="s">
        <v>104</v>
      </c>
      <c r="Z619" t="s">
        <v>104</v>
      </c>
      <c r="AA619" t="s">
        <v>104</v>
      </c>
      <c r="AB619" t="s">
        <v>104</v>
      </c>
      <c r="AC619" t="s">
        <v>104</v>
      </c>
    </row>
    <row r="620" spans="1:29" x14ac:dyDescent="0.45">
      <c r="A620">
        <f>MATCH(I620,'TABLE-VIEW'!$E$2:$E$92,0)</f>
        <v>90</v>
      </c>
      <c r="B620">
        <v>619</v>
      </c>
      <c r="C620" t="str">
        <f t="shared" si="36"/>
        <v>merge (c619:column {name:'ShipDate',ordinal_position:'5',is_nullable:'YES',data_type:'datetime',char_max_length:'NULL',numeric_precision:'NULL',date_time_precision:'3'})</v>
      </c>
      <c r="D620" t="str">
        <f t="shared" si="37"/>
        <v>match (tv90:table_view {name:'SalesOrderHeader'}),(c619:column {name:'ShipDate'})</v>
      </c>
      <c r="E620" t="str">
        <f t="shared" si="38"/>
        <v>merge (c619)-[:PART_OF]-&gt;(tv90)</v>
      </c>
      <c r="F620" t="str">
        <f t="shared" si="39"/>
        <v>merge (tv90)-[:HAS_A]-&gt;(c619)</v>
      </c>
      <c r="G620" t="s">
        <v>0</v>
      </c>
      <c r="H620" t="s">
        <v>4</v>
      </c>
      <c r="I620" t="s">
        <v>97</v>
      </c>
      <c r="J620" t="s">
        <v>420</v>
      </c>
      <c r="K620">
        <v>5</v>
      </c>
      <c r="L620" t="s">
        <v>104</v>
      </c>
      <c r="M620" t="s">
        <v>118</v>
      </c>
      <c r="N620" t="s">
        <v>108</v>
      </c>
      <c r="O620" t="s">
        <v>104</v>
      </c>
      <c r="P620" t="s">
        <v>104</v>
      </c>
      <c r="Q620" t="s">
        <v>104</v>
      </c>
      <c r="R620" t="s">
        <v>104</v>
      </c>
      <c r="S620" t="s">
        <v>104</v>
      </c>
      <c r="T620">
        <v>3</v>
      </c>
      <c r="U620" t="s">
        <v>104</v>
      </c>
      <c r="V620" t="s">
        <v>104</v>
      </c>
      <c r="W620" t="s">
        <v>104</v>
      </c>
      <c r="X620" t="s">
        <v>104</v>
      </c>
      <c r="Y620" t="s">
        <v>104</v>
      </c>
      <c r="Z620" t="s">
        <v>104</v>
      </c>
      <c r="AA620" t="s">
        <v>104</v>
      </c>
      <c r="AB620" t="s">
        <v>104</v>
      </c>
      <c r="AC620" t="s">
        <v>104</v>
      </c>
    </row>
    <row r="621" spans="1:29" x14ac:dyDescent="0.45">
      <c r="A621">
        <f>MATCH(I621,'TABLE-VIEW'!$E$2:$E$92,0)</f>
        <v>41</v>
      </c>
      <c r="B621">
        <v>620</v>
      </c>
      <c r="C621" t="str">
        <f t="shared" si="36"/>
        <v>merge (c620:column {name:'ShipMethodID',ordinal_position:'1',is_nullable:'NO',data_type:'int',char_max_length:'NULL',numeric_precision:'10',date_time_precision:'NULL'})</v>
      </c>
      <c r="D621" t="str">
        <f t="shared" si="37"/>
        <v>match (tv41:table_view {name:'ShipMethod'}),(c620:column {name:'ShipMethodID'})</v>
      </c>
      <c r="E621" t="str">
        <f t="shared" si="38"/>
        <v>merge (c620)-[:PART_OF]-&gt;(tv41)</v>
      </c>
      <c r="F621" t="str">
        <f t="shared" si="39"/>
        <v>merge (tv41)-[:HAS_A]-&gt;(c620)</v>
      </c>
      <c r="G621" t="s">
        <v>0</v>
      </c>
      <c r="H621" t="s">
        <v>42</v>
      </c>
      <c r="I621" t="s">
        <v>47</v>
      </c>
      <c r="J621" t="s">
        <v>311</v>
      </c>
      <c r="K621">
        <v>1</v>
      </c>
      <c r="L621" t="s">
        <v>104</v>
      </c>
      <c r="M621" t="s">
        <v>105</v>
      </c>
      <c r="N621" t="s">
        <v>106</v>
      </c>
      <c r="O621" t="s">
        <v>104</v>
      </c>
      <c r="P621" t="s">
        <v>104</v>
      </c>
      <c r="Q621">
        <v>10</v>
      </c>
      <c r="R621">
        <v>10</v>
      </c>
      <c r="S621">
        <v>0</v>
      </c>
      <c r="T621" t="s">
        <v>104</v>
      </c>
      <c r="U621" t="s">
        <v>104</v>
      </c>
      <c r="V621" t="s">
        <v>104</v>
      </c>
      <c r="W621" t="s">
        <v>104</v>
      </c>
      <c r="X621" t="s">
        <v>104</v>
      </c>
      <c r="Y621" t="s">
        <v>104</v>
      </c>
      <c r="Z621" t="s">
        <v>104</v>
      </c>
      <c r="AA621" t="s">
        <v>104</v>
      </c>
      <c r="AB621" t="s">
        <v>104</v>
      </c>
      <c r="AC621" t="s">
        <v>104</v>
      </c>
    </row>
    <row r="622" spans="1:29" x14ac:dyDescent="0.45">
      <c r="A622">
        <f>MATCH(I622,'TABLE-VIEW'!$E$2:$E$92,0)</f>
        <v>82</v>
      </c>
      <c r="B622">
        <v>621</v>
      </c>
      <c r="C622" t="str">
        <f t="shared" si="36"/>
        <v>merge (c621:column {name:'ShipMethodID',ordinal_position:'6',is_nullable:'NO',data_type:'int',char_max_length:'NULL',numeric_precision:'10',date_time_precision:'NULL'})</v>
      </c>
      <c r="D622" t="str">
        <f t="shared" si="37"/>
        <v>match (tv82:table_view {name:'PurchaseOrderHeader'}),(c621:column {name:'ShipMethodID'})</v>
      </c>
      <c r="E622" t="str">
        <f t="shared" si="38"/>
        <v>merge (c621)-[:PART_OF]-&gt;(tv82)</v>
      </c>
      <c r="F622" t="str">
        <f t="shared" si="39"/>
        <v>merge (tv82)-[:HAS_A]-&gt;(c621)</v>
      </c>
      <c r="G622" t="s">
        <v>0</v>
      </c>
      <c r="H622" t="s">
        <v>42</v>
      </c>
      <c r="I622" t="s">
        <v>89</v>
      </c>
      <c r="J622" t="s">
        <v>311</v>
      </c>
      <c r="K622">
        <v>6</v>
      </c>
      <c r="L622" t="s">
        <v>104</v>
      </c>
      <c r="M622" t="s">
        <v>105</v>
      </c>
      <c r="N622" t="s">
        <v>106</v>
      </c>
      <c r="O622" t="s">
        <v>104</v>
      </c>
      <c r="P622" t="s">
        <v>104</v>
      </c>
      <c r="Q622">
        <v>10</v>
      </c>
      <c r="R622">
        <v>10</v>
      </c>
      <c r="S622">
        <v>0</v>
      </c>
      <c r="T622" t="s">
        <v>104</v>
      </c>
      <c r="U622" t="s">
        <v>104</v>
      </c>
      <c r="V622" t="s">
        <v>104</v>
      </c>
      <c r="W622" t="s">
        <v>104</v>
      </c>
      <c r="X622" t="s">
        <v>104</v>
      </c>
      <c r="Y622" t="s">
        <v>104</v>
      </c>
      <c r="Z622" t="s">
        <v>104</v>
      </c>
      <c r="AA622" t="s">
        <v>104</v>
      </c>
      <c r="AB622" t="s">
        <v>104</v>
      </c>
      <c r="AC622" t="s">
        <v>104</v>
      </c>
    </row>
    <row r="623" spans="1:29" x14ac:dyDescent="0.45">
      <c r="A623">
        <f>MATCH(I623,'TABLE-VIEW'!$E$2:$E$92,0)</f>
        <v>90</v>
      </c>
      <c r="B623">
        <v>622</v>
      </c>
      <c r="C623" t="str">
        <f t="shared" si="36"/>
        <v>merge (c622:column {name:'ShipMethodID',ordinal_position:'16',is_nullable:'NO',data_type:'int',char_max_length:'NULL',numeric_precision:'10',date_time_precision:'NULL'})</v>
      </c>
      <c r="D623" t="str">
        <f t="shared" si="37"/>
        <v>match (tv90:table_view {name:'SalesOrderHeader'}),(c622:column {name:'ShipMethodID'})</v>
      </c>
      <c r="E623" t="str">
        <f t="shared" si="38"/>
        <v>merge (c622)-[:PART_OF]-&gt;(tv90)</v>
      </c>
      <c r="F623" t="str">
        <f t="shared" si="39"/>
        <v>merge (tv90)-[:HAS_A]-&gt;(c622)</v>
      </c>
      <c r="G623" t="s">
        <v>0</v>
      </c>
      <c r="H623" t="s">
        <v>4</v>
      </c>
      <c r="I623" t="s">
        <v>97</v>
      </c>
      <c r="J623" t="s">
        <v>311</v>
      </c>
      <c r="K623">
        <v>16</v>
      </c>
      <c r="L623" t="s">
        <v>104</v>
      </c>
      <c r="M623" t="s">
        <v>105</v>
      </c>
      <c r="N623" t="s">
        <v>106</v>
      </c>
      <c r="O623" t="s">
        <v>104</v>
      </c>
      <c r="P623" t="s">
        <v>104</v>
      </c>
      <c r="Q623">
        <v>10</v>
      </c>
      <c r="R623">
        <v>10</v>
      </c>
      <c r="S623">
        <v>0</v>
      </c>
      <c r="T623" t="s">
        <v>104</v>
      </c>
      <c r="U623" t="s">
        <v>104</v>
      </c>
      <c r="V623" t="s">
        <v>104</v>
      </c>
      <c r="W623" t="s">
        <v>104</v>
      </c>
      <c r="X623" t="s">
        <v>104</v>
      </c>
      <c r="Y623" t="s">
        <v>104</v>
      </c>
      <c r="Z623" t="s">
        <v>104</v>
      </c>
      <c r="AA623" t="s">
        <v>104</v>
      </c>
      <c r="AB623" t="s">
        <v>104</v>
      </c>
      <c r="AC623" t="s">
        <v>104</v>
      </c>
    </row>
    <row r="624" spans="1:29" x14ac:dyDescent="0.45">
      <c r="A624">
        <f>MATCH(I624,'TABLE-VIEW'!$E$2:$E$92,0)</f>
        <v>41</v>
      </c>
      <c r="B624">
        <v>623</v>
      </c>
      <c r="C624" t="str">
        <f t="shared" si="36"/>
        <v>merge (c623:column {name:'ShipRate',ordinal_position:'4',is_nullable:'NO',data_type:'money',char_max_length:'NULL',numeric_precision:'19',date_time_precision:'NULL'})</v>
      </c>
      <c r="D624" t="str">
        <f t="shared" si="37"/>
        <v>match (tv41:table_view {name:'ShipMethod'}),(c623:column {name:'ShipRate'})</v>
      </c>
      <c r="E624" t="str">
        <f t="shared" si="38"/>
        <v>merge (c623)-[:PART_OF]-&gt;(tv41)</v>
      </c>
      <c r="F624" t="str">
        <f t="shared" si="39"/>
        <v>merge (tv41)-[:HAS_A]-&gt;(c623)</v>
      </c>
      <c r="G624" t="s">
        <v>0</v>
      </c>
      <c r="H624" t="s">
        <v>42</v>
      </c>
      <c r="I624" t="s">
        <v>47</v>
      </c>
      <c r="J624" t="s">
        <v>313</v>
      </c>
      <c r="K624">
        <v>4</v>
      </c>
      <c r="L624" t="s">
        <v>121</v>
      </c>
      <c r="M624" t="s">
        <v>105</v>
      </c>
      <c r="N624" t="s">
        <v>110</v>
      </c>
      <c r="O624" t="s">
        <v>104</v>
      </c>
      <c r="P624" t="s">
        <v>104</v>
      </c>
      <c r="Q624">
        <v>19</v>
      </c>
      <c r="R624">
        <v>10</v>
      </c>
      <c r="S624">
        <v>4</v>
      </c>
      <c r="T624" t="s">
        <v>104</v>
      </c>
      <c r="U624" t="s">
        <v>104</v>
      </c>
      <c r="V624" t="s">
        <v>104</v>
      </c>
      <c r="W624" t="s">
        <v>104</v>
      </c>
      <c r="X624" t="s">
        <v>104</v>
      </c>
      <c r="Y624" t="s">
        <v>104</v>
      </c>
      <c r="Z624" t="s">
        <v>104</v>
      </c>
      <c r="AA624" t="s">
        <v>104</v>
      </c>
      <c r="AB624" t="s">
        <v>104</v>
      </c>
      <c r="AC624" t="s">
        <v>104</v>
      </c>
    </row>
    <row r="625" spans="1:29" x14ac:dyDescent="0.45">
      <c r="A625">
        <f>MATCH(I625,'TABLE-VIEW'!$E$2:$E$92,0)</f>
        <v>90</v>
      </c>
      <c r="B625">
        <v>624</v>
      </c>
      <c r="C625" t="str">
        <f t="shared" si="36"/>
        <v>merge (c624:column {name:'ShipToAddressID',ordinal_position:'15',is_nullable:'NO',data_type:'int',char_max_length:'NULL',numeric_precision:'10',date_time_precision:'NULL'})</v>
      </c>
      <c r="D625" t="str">
        <f t="shared" si="37"/>
        <v>match (tv90:table_view {name:'SalesOrderHeader'}),(c624:column {name:'ShipToAddressID'})</v>
      </c>
      <c r="E625" t="str">
        <f t="shared" si="38"/>
        <v>merge (c624)-[:PART_OF]-&gt;(tv90)</v>
      </c>
      <c r="F625" t="str">
        <f t="shared" si="39"/>
        <v>merge (tv90)-[:HAS_A]-&gt;(c624)</v>
      </c>
      <c r="G625" t="s">
        <v>0</v>
      </c>
      <c r="H625" t="s">
        <v>4</v>
      </c>
      <c r="I625" t="s">
        <v>97</v>
      </c>
      <c r="J625" t="s">
        <v>462</v>
      </c>
      <c r="K625">
        <v>15</v>
      </c>
      <c r="L625" t="s">
        <v>104</v>
      </c>
      <c r="M625" t="s">
        <v>105</v>
      </c>
      <c r="N625" t="s">
        <v>106</v>
      </c>
      <c r="O625" t="s">
        <v>104</v>
      </c>
      <c r="P625" t="s">
        <v>104</v>
      </c>
      <c r="Q625">
        <v>10</v>
      </c>
      <c r="R625">
        <v>10</v>
      </c>
      <c r="S625">
        <v>0</v>
      </c>
      <c r="T625" t="s">
        <v>104</v>
      </c>
      <c r="U625" t="s">
        <v>104</v>
      </c>
      <c r="V625" t="s">
        <v>104</v>
      </c>
      <c r="W625" t="s">
        <v>104</v>
      </c>
      <c r="X625" t="s">
        <v>104</v>
      </c>
      <c r="Y625" t="s">
        <v>104</v>
      </c>
      <c r="Z625" t="s">
        <v>104</v>
      </c>
      <c r="AA625" t="s">
        <v>104</v>
      </c>
      <c r="AB625" t="s">
        <v>104</v>
      </c>
      <c r="AC625" t="s">
        <v>104</v>
      </c>
    </row>
    <row r="626" spans="1:29" x14ac:dyDescent="0.45">
      <c r="A626">
        <f>MATCH(I626,'TABLE-VIEW'!$E$2:$E$92,0)</f>
        <v>44</v>
      </c>
      <c r="B626">
        <v>625</v>
      </c>
      <c r="C626" t="str">
        <f t="shared" si="36"/>
        <v>merge (c625:column {name:'ShoppingCartID',ordinal_position:'2',is_nullable:'NO',data_type:'nvarchar',char_max_length:'50',numeric_precision:'NULL',date_time_precision:'NULL'})</v>
      </c>
      <c r="D626" t="str">
        <f t="shared" si="37"/>
        <v>match (tv44:table_view {name:'ShoppingCartItem'}),(c625:column {name:'ShoppingCartID'})</v>
      </c>
      <c r="E626" t="str">
        <f t="shared" si="38"/>
        <v>merge (c625)-[:PART_OF]-&gt;(tv44)</v>
      </c>
      <c r="F626" t="str">
        <f t="shared" si="39"/>
        <v>merge (tv44)-[:HAS_A]-&gt;(c625)</v>
      </c>
      <c r="G626" t="s">
        <v>0</v>
      </c>
      <c r="H626" t="s">
        <v>4</v>
      </c>
      <c r="I626" t="s">
        <v>50</v>
      </c>
      <c r="J626" t="s">
        <v>316</v>
      </c>
      <c r="K626">
        <v>2</v>
      </c>
      <c r="L626" t="s">
        <v>104</v>
      </c>
      <c r="M626" t="s">
        <v>105</v>
      </c>
      <c r="N626" t="s">
        <v>137</v>
      </c>
      <c r="O626">
        <v>50</v>
      </c>
      <c r="P626">
        <v>100</v>
      </c>
      <c r="Q626" t="s">
        <v>104</v>
      </c>
      <c r="R626" t="s">
        <v>104</v>
      </c>
      <c r="S626" t="s">
        <v>104</v>
      </c>
      <c r="T626" t="s">
        <v>104</v>
      </c>
      <c r="U626" t="s">
        <v>104</v>
      </c>
      <c r="V626" t="s">
        <v>104</v>
      </c>
      <c r="W626" t="s">
        <v>138</v>
      </c>
      <c r="X626" t="s">
        <v>104</v>
      </c>
      <c r="Y626" t="s">
        <v>104</v>
      </c>
      <c r="Z626" t="s">
        <v>139</v>
      </c>
      <c r="AA626" t="s">
        <v>104</v>
      </c>
      <c r="AB626" t="s">
        <v>104</v>
      </c>
      <c r="AC626" t="s">
        <v>104</v>
      </c>
    </row>
    <row r="627" spans="1:29" x14ac:dyDescent="0.45">
      <c r="A627">
        <f>MATCH(I627,'TABLE-VIEW'!$E$2:$E$92,0)</f>
        <v>44</v>
      </c>
      <c r="B627">
        <v>626</v>
      </c>
      <c r="C627" t="str">
        <f t="shared" si="36"/>
        <v>merge (c626:column {name:'ShoppingCartItemID',ordinal_position:'1',is_nullable:'NO',data_type:'int',char_max_length:'NULL',numeric_precision:'10',date_time_precision:'NULL'})</v>
      </c>
      <c r="D627" t="str">
        <f t="shared" si="37"/>
        <v>match (tv44:table_view {name:'ShoppingCartItem'}),(c626:column {name:'ShoppingCartItemID'})</v>
      </c>
      <c r="E627" t="str">
        <f t="shared" si="38"/>
        <v>merge (c626)-[:PART_OF]-&gt;(tv44)</v>
      </c>
      <c r="F627" t="str">
        <f t="shared" si="39"/>
        <v>merge (tv44)-[:HAS_A]-&gt;(c626)</v>
      </c>
      <c r="G627" t="s">
        <v>0</v>
      </c>
      <c r="H627" t="s">
        <v>4</v>
      </c>
      <c r="I627" t="s">
        <v>50</v>
      </c>
      <c r="J627" t="s">
        <v>315</v>
      </c>
      <c r="K627">
        <v>1</v>
      </c>
      <c r="L627" t="s">
        <v>104</v>
      </c>
      <c r="M627" t="s">
        <v>105</v>
      </c>
      <c r="N627" t="s">
        <v>106</v>
      </c>
      <c r="O627" t="s">
        <v>104</v>
      </c>
      <c r="P627" t="s">
        <v>104</v>
      </c>
      <c r="Q627">
        <v>10</v>
      </c>
      <c r="R627">
        <v>10</v>
      </c>
      <c r="S627">
        <v>0</v>
      </c>
      <c r="T627" t="s">
        <v>104</v>
      </c>
      <c r="U627" t="s">
        <v>104</v>
      </c>
      <c r="V627" t="s">
        <v>104</v>
      </c>
      <c r="W627" t="s">
        <v>104</v>
      </c>
      <c r="X627" t="s">
        <v>104</v>
      </c>
      <c r="Y627" t="s">
        <v>104</v>
      </c>
      <c r="Z627" t="s">
        <v>104</v>
      </c>
      <c r="AA627" t="s">
        <v>104</v>
      </c>
      <c r="AB627" t="s">
        <v>104</v>
      </c>
      <c r="AC627" t="s">
        <v>104</v>
      </c>
    </row>
    <row r="628" spans="1:29" x14ac:dyDescent="0.45">
      <c r="A628">
        <f>MATCH(I628,'TABLE-VIEW'!$E$2:$E$92,0)</f>
        <v>89</v>
      </c>
      <c r="B628">
        <v>627</v>
      </c>
      <c r="C628" t="str">
        <f t="shared" si="36"/>
        <v>merge (c627:column {name:'SickLeaveHours',ordinal_position:'13',is_nullable:'NO',data_type:'smallint',char_max_length:'NULL',numeric_precision:'5',date_time_precision:'NULL'})</v>
      </c>
      <c r="D628" t="str">
        <f t="shared" si="37"/>
        <v>match (tv89:table_view {name:'Employee'}),(c627:column {name:'SickLeaveHours'})</v>
      </c>
      <c r="E628" t="str">
        <f t="shared" si="38"/>
        <v>merge (c627)-[:PART_OF]-&gt;(tv89)</v>
      </c>
      <c r="F628" t="str">
        <f t="shared" si="39"/>
        <v>merge (tv89)-[:HAS_A]-&gt;(c627)</v>
      </c>
      <c r="G628" t="s">
        <v>0</v>
      </c>
      <c r="H628" t="s">
        <v>1</v>
      </c>
      <c r="I628" t="s">
        <v>96</v>
      </c>
      <c r="J628" t="s">
        <v>455</v>
      </c>
      <c r="K628">
        <v>13</v>
      </c>
      <c r="L628" t="s">
        <v>151</v>
      </c>
      <c r="M628" t="s">
        <v>105</v>
      </c>
      <c r="N628" t="s">
        <v>135</v>
      </c>
      <c r="O628" t="s">
        <v>104</v>
      </c>
      <c r="P628" t="s">
        <v>104</v>
      </c>
      <c r="Q628">
        <v>5</v>
      </c>
      <c r="R628">
        <v>10</v>
      </c>
      <c r="S628">
        <v>0</v>
      </c>
      <c r="T628" t="s">
        <v>104</v>
      </c>
      <c r="U628" t="s">
        <v>104</v>
      </c>
      <c r="V628" t="s">
        <v>104</v>
      </c>
      <c r="W628" t="s">
        <v>104</v>
      </c>
      <c r="X628" t="s">
        <v>104</v>
      </c>
      <c r="Y628" t="s">
        <v>104</v>
      </c>
      <c r="Z628" t="s">
        <v>104</v>
      </c>
      <c r="AA628" t="s">
        <v>104</v>
      </c>
      <c r="AB628" t="s">
        <v>104</v>
      </c>
      <c r="AC628" t="s">
        <v>104</v>
      </c>
    </row>
    <row r="629" spans="1:29" x14ac:dyDescent="0.45">
      <c r="A629">
        <f>MATCH(I629,'TABLE-VIEW'!$E$2:$E$92,0)</f>
        <v>21</v>
      </c>
      <c r="B629">
        <v>628</v>
      </c>
      <c r="C629" t="str">
        <f t="shared" si="36"/>
        <v>merge (c628:column {name:'Size',ordinal_position:'11',is_nullable:'YES',data_type:'nvarchar',char_max_length:'5',numeric_precision:'NULL',date_time_precision:'NULL'})</v>
      </c>
      <c r="D629" t="str">
        <f t="shared" si="37"/>
        <v>match (tv21:table_view {name:'Product'}),(c628:column {name:'Size'})</v>
      </c>
      <c r="E629" t="str">
        <f t="shared" si="38"/>
        <v>merge (c628)-[:PART_OF]-&gt;(tv21)</v>
      </c>
      <c r="F629" t="str">
        <f t="shared" si="39"/>
        <v>merge (tv21)-[:HAS_A]-&gt;(c628)</v>
      </c>
      <c r="G629" t="s">
        <v>0</v>
      </c>
      <c r="H629" t="s">
        <v>7</v>
      </c>
      <c r="I629" t="s">
        <v>26</v>
      </c>
      <c r="J629" t="s">
        <v>203</v>
      </c>
      <c r="K629">
        <v>11</v>
      </c>
      <c r="L629" t="s">
        <v>104</v>
      </c>
      <c r="M629" t="s">
        <v>118</v>
      </c>
      <c r="N629" t="s">
        <v>137</v>
      </c>
      <c r="O629">
        <v>5</v>
      </c>
      <c r="P629">
        <v>10</v>
      </c>
      <c r="Q629" t="s">
        <v>104</v>
      </c>
      <c r="R629" t="s">
        <v>104</v>
      </c>
      <c r="S629" t="s">
        <v>104</v>
      </c>
      <c r="T629" t="s">
        <v>104</v>
      </c>
      <c r="U629" t="s">
        <v>104</v>
      </c>
      <c r="V629" t="s">
        <v>104</v>
      </c>
      <c r="W629" t="s">
        <v>138</v>
      </c>
      <c r="X629" t="s">
        <v>104</v>
      </c>
      <c r="Y629" t="s">
        <v>104</v>
      </c>
      <c r="Z629" t="s">
        <v>139</v>
      </c>
      <c r="AA629" t="s">
        <v>104</v>
      </c>
      <c r="AB629" t="s">
        <v>104</v>
      </c>
      <c r="AC629" t="s">
        <v>104</v>
      </c>
    </row>
    <row r="630" spans="1:29" x14ac:dyDescent="0.45">
      <c r="A630">
        <f>MATCH(I630,'TABLE-VIEW'!$E$2:$E$92,0)</f>
        <v>21</v>
      </c>
      <c r="B630">
        <v>629</v>
      </c>
      <c r="C630" t="str">
        <f t="shared" si="36"/>
        <v>merge (c629:column {name:'SizeUnitMeasureCode',ordinal_position:'12',is_nullable:'YES',data_type:'nchar',char_max_length:'3',numeric_precision:'NULL',date_time_precision:'NULL'})</v>
      </c>
      <c r="D630" t="str">
        <f t="shared" si="37"/>
        <v>match (tv21:table_view {name:'Product'}),(c629:column {name:'SizeUnitMeasureCode'})</v>
      </c>
      <c r="E630" t="str">
        <f t="shared" si="38"/>
        <v>merge (c629)-[:PART_OF]-&gt;(tv21)</v>
      </c>
      <c r="F630" t="str">
        <f t="shared" si="39"/>
        <v>merge (tv21)-[:HAS_A]-&gt;(c629)</v>
      </c>
      <c r="G630" t="s">
        <v>0</v>
      </c>
      <c r="H630" t="s">
        <v>7</v>
      </c>
      <c r="I630" t="s">
        <v>26</v>
      </c>
      <c r="J630" t="s">
        <v>204</v>
      </c>
      <c r="K630">
        <v>12</v>
      </c>
      <c r="L630" t="s">
        <v>104</v>
      </c>
      <c r="M630" t="s">
        <v>118</v>
      </c>
      <c r="N630" t="s">
        <v>149</v>
      </c>
      <c r="O630">
        <v>3</v>
      </c>
      <c r="P630">
        <v>6</v>
      </c>
      <c r="Q630" t="s">
        <v>104</v>
      </c>
      <c r="R630" t="s">
        <v>104</v>
      </c>
      <c r="S630" t="s">
        <v>104</v>
      </c>
      <c r="T630" t="s">
        <v>104</v>
      </c>
      <c r="U630" t="s">
        <v>104</v>
      </c>
      <c r="V630" t="s">
        <v>104</v>
      </c>
      <c r="W630" t="s">
        <v>138</v>
      </c>
      <c r="X630" t="s">
        <v>104</v>
      </c>
      <c r="Y630" t="s">
        <v>104</v>
      </c>
      <c r="Z630" t="s">
        <v>139</v>
      </c>
      <c r="AA630" t="s">
        <v>104</v>
      </c>
      <c r="AB630" t="s">
        <v>104</v>
      </c>
      <c r="AC630" t="s">
        <v>104</v>
      </c>
    </row>
    <row r="631" spans="1:29" x14ac:dyDescent="0.45">
      <c r="A631">
        <f>MATCH(I631,'TABLE-VIEW'!$E$2:$E$92,0)</f>
        <v>23</v>
      </c>
      <c r="B631">
        <v>630</v>
      </c>
      <c r="C631" t="str">
        <f t="shared" si="36"/>
        <v>merge (c630:column {name:'Skills',ordinal_position:'8',is_nullable:'YES',data_type:'nvarchar',char_max_length:'-1',numeric_precision:'NULL',date_time_precision:'NULL'})</v>
      </c>
      <c r="D631" t="str">
        <f t="shared" si="37"/>
        <v>match (tv23:table_view {name:'vJobCandidate'}),(c630:column {name:'Skills'})</v>
      </c>
      <c r="E631" t="str">
        <f t="shared" si="38"/>
        <v>merge (c630)-[:PART_OF]-&gt;(tv23)</v>
      </c>
      <c r="F631" t="str">
        <f t="shared" si="39"/>
        <v>merge (tv23)-[:HAS_A]-&gt;(c630)</v>
      </c>
      <c r="G631" t="s">
        <v>0</v>
      </c>
      <c r="H631" t="s">
        <v>1</v>
      </c>
      <c r="I631" t="s">
        <v>28</v>
      </c>
      <c r="J631" t="s">
        <v>233</v>
      </c>
      <c r="K631">
        <v>8</v>
      </c>
      <c r="L631" t="s">
        <v>104</v>
      </c>
      <c r="M631" t="s">
        <v>118</v>
      </c>
      <c r="N631" t="s">
        <v>137</v>
      </c>
      <c r="O631">
        <v>-1</v>
      </c>
      <c r="P631">
        <v>-1</v>
      </c>
      <c r="Q631" t="s">
        <v>104</v>
      </c>
      <c r="R631" t="s">
        <v>104</v>
      </c>
      <c r="S631" t="s">
        <v>104</v>
      </c>
      <c r="T631" t="s">
        <v>104</v>
      </c>
      <c r="U631" t="s">
        <v>104</v>
      </c>
      <c r="V631" t="s">
        <v>104</v>
      </c>
      <c r="W631" t="s">
        <v>138</v>
      </c>
      <c r="X631" t="s">
        <v>104</v>
      </c>
      <c r="Y631" t="s">
        <v>104</v>
      </c>
      <c r="Z631" t="s">
        <v>139</v>
      </c>
      <c r="AA631" t="s">
        <v>104</v>
      </c>
      <c r="AB631" t="s">
        <v>104</v>
      </c>
      <c r="AC631" t="s">
        <v>104</v>
      </c>
    </row>
    <row r="632" spans="1:29" x14ac:dyDescent="0.45">
      <c r="A632">
        <f>MATCH(I632,'TABLE-VIEW'!$E$2:$E$92,0)</f>
        <v>51</v>
      </c>
      <c r="B632">
        <v>631</v>
      </c>
      <c r="C632" t="str">
        <f t="shared" si="36"/>
        <v>merge (c631:column {name:'SpatialLocation',ordinal_position:'7',is_nullable:'YES',data_type:'geography',char_max_length:'-1',numeric_precision:'NULL',date_time_precision:'NULL'})</v>
      </c>
      <c r="D632" t="str">
        <f t="shared" si="37"/>
        <v>match (tv51:table_view {name:'Address'}),(c631:column {name:'SpatialLocation'})</v>
      </c>
      <c r="E632" t="str">
        <f t="shared" si="38"/>
        <v>merge (c631)-[:PART_OF]-&gt;(tv51)</v>
      </c>
      <c r="F632" t="str">
        <f t="shared" si="39"/>
        <v>merge (tv51)-[:HAS_A]-&gt;(c631)</v>
      </c>
      <c r="G632" t="s">
        <v>0</v>
      </c>
      <c r="H632" t="s">
        <v>11</v>
      </c>
      <c r="I632" t="s">
        <v>58</v>
      </c>
      <c r="J632" t="s">
        <v>347</v>
      </c>
      <c r="K632">
        <v>7</v>
      </c>
      <c r="L632" t="s">
        <v>104</v>
      </c>
      <c r="M632" t="s">
        <v>118</v>
      </c>
      <c r="N632" t="s">
        <v>348</v>
      </c>
      <c r="O632">
        <v>-1</v>
      </c>
      <c r="P632">
        <v>-1</v>
      </c>
      <c r="Q632" t="s">
        <v>104</v>
      </c>
      <c r="R632" t="s">
        <v>104</v>
      </c>
      <c r="S632" t="s">
        <v>104</v>
      </c>
      <c r="T632" t="s">
        <v>104</v>
      </c>
      <c r="U632" t="s">
        <v>104</v>
      </c>
      <c r="V632" t="s">
        <v>104</v>
      </c>
      <c r="W632" t="s">
        <v>104</v>
      </c>
      <c r="X632" t="s">
        <v>104</v>
      </c>
      <c r="Y632" t="s">
        <v>104</v>
      </c>
      <c r="Z632" t="s">
        <v>104</v>
      </c>
      <c r="AA632" t="s">
        <v>104</v>
      </c>
      <c r="AB632" t="s">
        <v>104</v>
      </c>
      <c r="AC632" t="s">
        <v>104</v>
      </c>
    </row>
    <row r="633" spans="1:29" x14ac:dyDescent="0.45">
      <c r="A633">
        <f>MATCH(I633,'TABLE-VIEW'!$E$2:$E$92,0)</f>
        <v>48</v>
      </c>
      <c r="B633">
        <v>632</v>
      </c>
      <c r="C633" t="str">
        <f t="shared" si="36"/>
        <v>merge (c632:column {name:'SpecialOfferID',ordinal_position:'1',is_nullable:'NO',data_type:'int',char_max_length:'NULL',numeric_precision:'10',date_time_precision:'NULL'})</v>
      </c>
      <c r="D633" t="str">
        <f t="shared" si="37"/>
        <v>match (tv48:table_view {name:'SpecialOffer'}),(c632:column {name:'SpecialOfferID'})</v>
      </c>
      <c r="E633" t="str">
        <f t="shared" si="38"/>
        <v>merge (c632)-[:PART_OF]-&gt;(tv48)</v>
      </c>
      <c r="F633" t="str">
        <f t="shared" si="39"/>
        <v>merge (tv48)-[:HAS_A]-&gt;(c632)</v>
      </c>
      <c r="G633" t="s">
        <v>0</v>
      </c>
      <c r="H633" t="s">
        <v>4</v>
      </c>
      <c r="I633" t="s">
        <v>55</v>
      </c>
      <c r="J633" t="s">
        <v>331</v>
      </c>
      <c r="K633">
        <v>1</v>
      </c>
      <c r="L633" t="s">
        <v>104</v>
      </c>
      <c r="M633" t="s">
        <v>105</v>
      </c>
      <c r="N633" t="s">
        <v>106</v>
      </c>
      <c r="O633" t="s">
        <v>104</v>
      </c>
      <c r="P633" t="s">
        <v>104</v>
      </c>
      <c r="Q633">
        <v>10</v>
      </c>
      <c r="R633">
        <v>10</v>
      </c>
      <c r="S633">
        <v>0</v>
      </c>
      <c r="T633" t="s">
        <v>104</v>
      </c>
      <c r="U633" t="s">
        <v>104</v>
      </c>
      <c r="V633" t="s">
        <v>104</v>
      </c>
      <c r="W633" t="s">
        <v>104</v>
      </c>
      <c r="X633" t="s">
        <v>104</v>
      </c>
      <c r="Y633" t="s">
        <v>104</v>
      </c>
      <c r="Z633" t="s">
        <v>104</v>
      </c>
      <c r="AA633" t="s">
        <v>104</v>
      </c>
      <c r="AB633" t="s">
        <v>104</v>
      </c>
      <c r="AC633" t="s">
        <v>104</v>
      </c>
    </row>
    <row r="634" spans="1:29" x14ac:dyDescent="0.45">
      <c r="A634">
        <f>MATCH(I634,'TABLE-VIEW'!$E$2:$E$92,0)</f>
        <v>52</v>
      </c>
      <c r="B634">
        <v>633</v>
      </c>
      <c r="C634" t="str">
        <f t="shared" si="36"/>
        <v>merge (c633:column {name:'SpecialOfferID',ordinal_position:'1',is_nullable:'NO',data_type:'int',char_max_length:'NULL',numeric_precision:'10',date_time_precision:'NULL'})</v>
      </c>
      <c r="D634" t="str">
        <f t="shared" si="37"/>
        <v>match (tv52:table_view {name:'SpecialOfferProduct'}),(c633:column {name:'SpecialOfferID'})</v>
      </c>
      <c r="E634" t="str">
        <f t="shared" si="38"/>
        <v>merge (c633)-[:PART_OF]-&gt;(tv52)</v>
      </c>
      <c r="F634" t="str">
        <f t="shared" si="39"/>
        <v>merge (tv52)-[:HAS_A]-&gt;(c633)</v>
      </c>
      <c r="G634" t="s">
        <v>0</v>
      </c>
      <c r="H634" t="s">
        <v>4</v>
      </c>
      <c r="I634" t="s">
        <v>59</v>
      </c>
      <c r="J634" t="s">
        <v>331</v>
      </c>
      <c r="K634">
        <v>1</v>
      </c>
      <c r="L634" t="s">
        <v>104</v>
      </c>
      <c r="M634" t="s">
        <v>105</v>
      </c>
      <c r="N634" t="s">
        <v>106</v>
      </c>
      <c r="O634" t="s">
        <v>104</v>
      </c>
      <c r="P634" t="s">
        <v>104</v>
      </c>
      <c r="Q634">
        <v>10</v>
      </c>
      <c r="R634">
        <v>10</v>
      </c>
      <c r="S634">
        <v>0</v>
      </c>
      <c r="T634" t="s">
        <v>104</v>
      </c>
      <c r="U634" t="s">
        <v>104</v>
      </c>
      <c r="V634" t="s">
        <v>104</v>
      </c>
      <c r="W634" t="s">
        <v>104</v>
      </c>
      <c r="X634" t="s">
        <v>104</v>
      </c>
      <c r="Y634" t="s">
        <v>104</v>
      </c>
      <c r="Z634" t="s">
        <v>104</v>
      </c>
      <c r="AA634" t="s">
        <v>104</v>
      </c>
      <c r="AB634" t="s">
        <v>104</v>
      </c>
      <c r="AC634" t="s">
        <v>104</v>
      </c>
    </row>
    <row r="635" spans="1:29" x14ac:dyDescent="0.45">
      <c r="A635">
        <f>MATCH(I635,'TABLE-VIEW'!$E$2:$E$92,0)</f>
        <v>87</v>
      </c>
      <c r="B635">
        <v>634</v>
      </c>
      <c r="C635" t="str">
        <f t="shared" si="36"/>
        <v>merge (c634:column {name:'SpecialOfferID',ordinal_position:'6',is_nullable:'NO',data_type:'int',char_max_length:'NULL',numeric_precision:'10',date_time_precision:'NULL'})</v>
      </c>
      <c r="D635" t="str">
        <f t="shared" si="37"/>
        <v>match (tv87:table_view {name:'SalesOrderDetail'}),(c634:column {name:'SpecialOfferID'})</v>
      </c>
      <c r="E635" t="str">
        <f t="shared" si="38"/>
        <v>merge (c634)-[:PART_OF]-&gt;(tv87)</v>
      </c>
      <c r="F635" t="str">
        <f t="shared" si="39"/>
        <v>merge (tv87)-[:HAS_A]-&gt;(c634)</v>
      </c>
      <c r="G635" t="s">
        <v>0</v>
      </c>
      <c r="H635" t="s">
        <v>4</v>
      </c>
      <c r="I635" t="s">
        <v>94</v>
      </c>
      <c r="J635" t="s">
        <v>331</v>
      </c>
      <c r="K635">
        <v>6</v>
      </c>
      <c r="L635" t="s">
        <v>104</v>
      </c>
      <c r="M635" t="s">
        <v>105</v>
      </c>
      <c r="N635" t="s">
        <v>106</v>
      </c>
      <c r="O635" t="s">
        <v>104</v>
      </c>
      <c r="P635" t="s">
        <v>104</v>
      </c>
      <c r="Q635">
        <v>10</v>
      </c>
      <c r="R635">
        <v>10</v>
      </c>
      <c r="S635">
        <v>0</v>
      </c>
      <c r="T635" t="s">
        <v>104</v>
      </c>
      <c r="U635" t="s">
        <v>104</v>
      </c>
      <c r="V635" t="s">
        <v>104</v>
      </c>
      <c r="W635" t="s">
        <v>104</v>
      </c>
      <c r="X635" t="s">
        <v>104</v>
      </c>
      <c r="Y635" t="s">
        <v>104</v>
      </c>
      <c r="Z635" t="s">
        <v>104</v>
      </c>
      <c r="AA635" t="s">
        <v>104</v>
      </c>
      <c r="AB635" t="s">
        <v>104</v>
      </c>
      <c r="AC635" t="s">
        <v>104</v>
      </c>
    </row>
    <row r="636" spans="1:29" x14ac:dyDescent="0.45">
      <c r="A636">
        <f>MATCH(I636,'TABLE-VIEW'!$E$2:$E$92,0)</f>
        <v>33</v>
      </c>
      <c r="B636">
        <v>635</v>
      </c>
      <c r="C636" t="str">
        <f t="shared" si="36"/>
        <v>merge (c635:column {name:'Specialty',ordinal_position:'8',is_nullable:'YES',data_type:'nvarchar',char_max_length:'50',numeric_precision:'NULL',date_time_precision:'NULL'})</v>
      </c>
      <c r="D636" t="str">
        <f t="shared" si="37"/>
        <v>match (tv33:table_view {name:'vStoreWithDemographics'}),(c635:column {name:'Specialty'})</v>
      </c>
      <c r="E636" t="str">
        <f t="shared" si="38"/>
        <v>merge (c635)-[:PART_OF]-&gt;(tv33)</v>
      </c>
      <c r="F636" t="str">
        <f t="shared" si="39"/>
        <v>merge (tv33)-[:HAS_A]-&gt;(c635)</v>
      </c>
      <c r="G636" t="s">
        <v>0</v>
      </c>
      <c r="H636" t="s">
        <v>4</v>
      </c>
      <c r="I636" t="s">
        <v>38</v>
      </c>
      <c r="J636" t="s">
        <v>300</v>
      </c>
      <c r="K636">
        <v>8</v>
      </c>
      <c r="L636" t="s">
        <v>104</v>
      </c>
      <c r="M636" t="s">
        <v>118</v>
      </c>
      <c r="N636" t="s">
        <v>137</v>
      </c>
      <c r="O636">
        <v>50</v>
      </c>
      <c r="P636">
        <v>100</v>
      </c>
      <c r="Q636" t="s">
        <v>104</v>
      </c>
      <c r="R636" t="s">
        <v>104</v>
      </c>
      <c r="S636" t="s">
        <v>104</v>
      </c>
      <c r="T636" t="s">
        <v>104</v>
      </c>
      <c r="U636" t="s">
        <v>104</v>
      </c>
      <c r="V636" t="s">
        <v>104</v>
      </c>
      <c r="W636" t="s">
        <v>138</v>
      </c>
      <c r="X636" t="s">
        <v>104</v>
      </c>
      <c r="Y636" t="s">
        <v>104</v>
      </c>
      <c r="Z636" t="s">
        <v>139</v>
      </c>
      <c r="AA636" t="s">
        <v>104</v>
      </c>
      <c r="AB636" t="s">
        <v>104</v>
      </c>
      <c r="AC636" t="s">
        <v>104</v>
      </c>
    </row>
    <row r="637" spans="1:29" x14ac:dyDescent="0.45">
      <c r="A637">
        <f>MATCH(I637,'TABLE-VIEW'!$E$2:$E$92,0)</f>
        <v>33</v>
      </c>
      <c r="B637">
        <v>636</v>
      </c>
      <c r="C637" t="str">
        <f t="shared" si="36"/>
        <v>merge (c636:column {name:'SquareFeet',ordinal_position:'9',is_nullable:'YES',data_type:'int',char_max_length:'NULL',numeric_precision:'10',date_time_precision:'NULL'})</v>
      </c>
      <c r="D637" t="str">
        <f t="shared" si="37"/>
        <v>match (tv33:table_view {name:'vStoreWithDemographics'}),(c636:column {name:'SquareFeet'})</v>
      </c>
      <c r="E637" t="str">
        <f t="shared" si="38"/>
        <v>merge (c636)-[:PART_OF]-&gt;(tv33)</v>
      </c>
      <c r="F637" t="str">
        <f t="shared" si="39"/>
        <v>merge (tv33)-[:HAS_A]-&gt;(c636)</v>
      </c>
      <c r="G637" t="s">
        <v>0</v>
      </c>
      <c r="H637" t="s">
        <v>4</v>
      </c>
      <c r="I637" t="s">
        <v>38</v>
      </c>
      <c r="J637" t="s">
        <v>301</v>
      </c>
      <c r="K637">
        <v>9</v>
      </c>
      <c r="L637" t="s">
        <v>104</v>
      </c>
      <c r="M637" t="s">
        <v>118</v>
      </c>
      <c r="N637" t="s">
        <v>106</v>
      </c>
      <c r="O637" t="s">
        <v>104</v>
      </c>
      <c r="P637" t="s">
        <v>104</v>
      </c>
      <c r="Q637">
        <v>10</v>
      </c>
      <c r="R637">
        <v>10</v>
      </c>
      <c r="S637">
        <v>0</v>
      </c>
      <c r="T637" t="s">
        <v>104</v>
      </c>
      <c r="U637" t="s">
        <v>104</v>
      </c>
      <c r="V637" t="s">
        <v>104</v>
      </c>
      <c r="W637" t="s">
        <v>104</v>
      </c>
      <c r="X637" t="s">
        <v>104</v>
      </c>
      <c r="Y637" t="s">
        <v>104</v>
      </c>
      <c r="Z637" t="s">
        <v>104</v>
      </c>
      <c r="AA637" t="s">
        <v>104</v>
      </c>
      <c r="AB637" t="s">
        <v>104</v>
      </c>
      <c r="AC637" t="s">
        <v>104</v>
      </c>
    </row>
    <row r="638" spans="1:29" x14ac:dyDescent="0.45">
      <c r="A638">
        <f>MATCH(I638,'TABLE-VIEW'!$E$2:$E$92,0)</f>
        <v>21</v>
      </c>
      <c r="B638">
        <v>637</v>
      </c>
      <c r="C638" t="str">
        <f t="shared" si="36"/>
        <v>merge (c637:column {name:'StandardCost',ordinal_position:'9',is_nullable:'NO',data_type:'money',char_max_length:'NULL',numeric_precision:'19',date_time_precision:'NULL'})</v>
      </c>
      <c r="D638" t="str">
        <f t="shared" si="37"/>
        <v>match (tv21:table_view {name:'Product'}),(c637:column {name:'StandardCost'})</v>
      </c>
      <c r="E638" t="str">
        <f t="shared" si="38"/>
        <v>merge (c637)-[:PART_OF]-&gt;(tv21)</v>
      </c>
      <c r="F638" t="str">
        <f t="shared" si="39"/>
        <v>merge (tv21)-[:HAS_A]-&gt;(c637)</v>
      </c>
      <c r="G638" t="s">
        <v>0</v>
      </c>
      <c r="H638" t="s">
        <v>7</v>
      </c>
      <c r="I638" t="s">
        <v>26</v>
      </c>
      <c r="J638" t="s">
        <v>201</v>
      </c>
      <c r="K638">
        <v>9</v>
      </c>
      <c r="L638" t="s">
        <v>104</v>
      </c>
      <c r="M638" t="s">
        <v>105</v>
      </c>
      <c r="N638" t="s">
        <v>110</v>
      </c>
      <c r="O638" t="s">
        <v>104</v>
      </c>
      <c r="P638" t="s">
        <v>104</v>
      </c>
      <c r="Q638">
        <v>19</v>
      </c>
      <c r="R638">
        <v>10</v>
      </c>
      <c r="S638">
        <v>4</v>
      </c>
      <c r="T638" t="s">
        <v>104</v>
      </c>
      <c r="U638" t="s">
        <v>104</v>
      </c>
      <c r="V638" t="s">
        <v>104</v>
      </c>
      <c r="W638" t="s">
        <v>104</v>
      </c>
      <c r="X638" t="s">
        <v>104</v>
      </c>
      <c r="Y638" t="s">
        <v>104</v>
      </c>
      <c r="Z638" t="s">
        <v>104</v>
      </c>
      <c r="AA638" t="s">
        <v>104</v>
      </c>
      <c r="AB638" t="s">
        <v>104</v>
      </c>
      <c r="AC638" t="s">
        <v>104</v>
      </c>
    </row>
    <row r="639" spans="1:29" x14ac:dyDescent="0.45">
      <c r="A639">
        <f>MATCH(I639,'TABLE-VIEW'!$E$2:$E$92,0)</f>
        <v>42</v>
      </c>
      <c r="B639">
        <v>638</v>
      </c>
      <c r="C639" t="str">
        <f t="shared" si="36"/>
        <v>merge (c638:column {name:'StandardCost',ordinal_position:'4',is_nullable:'NO',data_type:'money',char_max_length:'NULL',numeric_precision:'19',date_time_precision:'NULL'})</v>
      </c>
      <c r="D639" t="str">
        <f t="shared" si="37"/>
        <v>match (tv42:table_view {name:'ProductCostHistory'}),(c638:column {name:'StandardCost'})</v>
      </c>
      <c r="E639" t="str">
        <f t="shared" si="38"/>
        <v>merge (c638)-[:PART_OF]-&gt;(tv42)</v>
      </c>
      <c r="F639" t="str">
        <f t="shared" si="39"/>
        <v>merge (tv42)-[:HAS_A]-&gt;(c638)</v>
      </c>
      <c r="G639" t="s">
        <v>0</v>
      </c>
      <c r="H639" t="s">
        <v>7</v>
      </c>
      <c r="I639" t="s">
        <v>48</v>
      </c>
      <c r="J639" t="s">
        <v>201</v>
      </c>
      <c r="K639">
        <v>4</v>
      </c>
      <c r="L639" t="s">
        <v>104</v>
      </c>
      <c r="M639" t="s">
        <v>105</v>
      </c>
      <c r="N639" t="s">
        <v>110</v>
      </c>
      <c r="O639" t="s">
        <v>104</v>
      </c>
      <c r="P639" t="s">
        <v>104</v>
      </c>
      <c r="Q639">
        <v>19</v>
      </c>
      <c r="R639">
        <v>10</v>
      </c>
      <c r="S639">
        <v>4</v>
      </c>
      <c r="T639" t="s">
        <v>104</v>
      </c>
      <c r="U639" t="s">
        <v>104</v>
      </c>
      <c r="V639" t="s">
        <v>104</v>
      </c>
      <c r="W639" t="s">
        <v>104</v>
      </c>
      <c r="X639" t="s">
        <v>104</v>
      </c>
      <c r="Y639" t="s">
        <v>104</v>
      </c>
      <c r="Z639" t="s">
        <v>104</v>
      </c>
      <c r="AA639" t="s">
        <v>104</v>
      </c>
      <c r="AB639" t="s">
        <v>104</v>
      </c>
      <c r="AC639" t="s">
        <v>104</v>
      </c>
    </row>
    <row r="640" spans="1:29" x14ac:dyDescent="0.45">
      <c r="A640">
        <f>MATCH(I640,'TABLE-VIEW'!$E$2:$E$92,0)</f>
        <v>69</v>
      </c>
      <c r="B640">
        <v>639</v>
      </c>
      <c r="C640" t="str">
        <f t="shared" si="36"/>
        <v>merge (c639:column {name:'StandardPrice',ordinal_position:'4',is_nullable:'NO',data_type:'money',char_max_length:'NULL',numeric_precision:'19',date_time_precision:'NULL'})</v>
      </c>
      <c r="D640" t="str">
        <f t="shared" si="37"/>
        <v>match (tv69:table_view {name:'ProductVendor'}),(c639:column {name:'StandardPrice'})</v>
      </c>
      <c r="E640" t="str">
        <f t="shared" si="38"/>
        <v>merge (c639)-[:PART_OF]-&gt;(tv69)</v>
      </c>
      <c r="F640" t="str">
        <f t="shared" si="39"/>
        <v>merge (tv69)-[:HAS_A]-&gt;(c639)</v>
      </c>
      <c r="G640" t="s">
        <v>0</v>
      </c>
      <c r="H640" t="s">
        <v>42</v>
      </c>
      <c r="I640" t="s">
        <v>76</v>
      </c>
      <c r="J640" t="s">
        <v>379</v>
      </c>
      <c r="K640">
        <v>4</v>
      </c>
      <c r="L640" t="s">
        <v>104</v>
      </c>
      <c r="M640" t="s">
        <v>105</v>
      </c>
      <c r="N640" t="s">
        <v>110</v>
      </c>
      <c r="O640" t="s">
        <v>104</v>
      </c>
      <c r="P640" t="s">
        <v>104</v>
      </c>
      <c r="Q640">
        <v>19</v>
      </c>
      <c r="R640">
        <v>10</v>
      </c>
      <c r="S640">
        <v>4</v>
      </c>
      <c r="T640" t="s">
        <v>104</v>
      </c>
      <c r="U640" t="s">
        <v>104</v>
      </c>
      <c r="V640" t="s">
        <v>104</v>
      </c>
      <c r="W640" t="s">
        <v>104</v>
      </c>
      <c r="X640" t="s">
        <v>104</v>
      </c>
      <c r="Y640" t="s">
        <v>104</v>
      </c>
      <c r="Z640" t="s">
        <v>104</v>
      </c>
      <c r="AA640" t="s">
        <v>104</v>
      </c>
      <c r="AB640" t="s">
        <v>104</v>
      </c>
      <c r="AC640" t="s">
        <v>104</v>
      </c>
    </row>
    <row r="641" spans="1:29" x14ac:dyDescent="0.45">
      <c r="A641">
        <f>MATCH(I641,'TABLE-VIEW'!$E$2:$E$92,0)</f>
        <v>17</v>
      </c>
      <c r="B641">
        <v>640</v>
      </c>
      <c r="C641" t="str">
        <f t="shared" si="36"/>
        <v>merge (c640:column {name:'StartDate',ordinal_position:'10',is_nullable:'NO',data_type:'date',char_max_length:'NULL',numeric_precision:'NULL',date_time_precision:'0'})</v>
      </c>
      <c r="D641" t="str">
        <f t="shared" si="37"/>
        <v>match (tv17:table_view {name:'vEmployeeDepartment'}),(c640:column {name:'StartDate'})</v>
      </c>
      <c r="E641" t="str">
        <f t="shared" si="38"/>
        <v>merge (c640)-[:PART_OF]-&gt;(tv17)</v>
      </c>
      <c r="F641" t="str">
        <f t="shared" si="39"/>
        <v>merge (tv17)-[:HAS_A]-&gt;(c640)</v>
      </c>
      <c r="G641" t="s">
        <v>0</v>
      </c>
      <c r="H641" t="s">
        <v>1</v>
      </c>
      <c r="I641" t="s">
        <v>22</v>
      </c>
      <c r="J641" t="s">
        <v>189</v>
      </c>
      <c r="K641">
        <v>10</v>
      </c>
      <c r="L641" t="s">
        <v>104</v>
      </c>
      <c r="M641" t="s">
        <v>105</v>
      </c>
      <c r="N641" t="s">
        <v>190</v>
      </c>
      <c r="O641" t="s">
        <v>104</v>
      </c>
      <c r="P641" t="s">
        <v>104</v>
      </c>
      <c r="Q641" t="s">
        <v>104</v>
      </c>
      <c r="R641" t="s">
        <v>104</v>
      </c>
      <c r="S641" t="s">
        <v>104</v>
      </c>
      <c r="T641">
        <v>0</v>
      </c>
      <c r="U641" t="s">
        <v>104</v>
      </c>
      <c r="V641" t="s">
        <v>104</v>
      </c>
      <c r="W641" t="s">
        <v>104</v>
      </c>
      <c r="X641" t="s">
        <v>104</v>
      </c>
      <c r="Y641" t="s">
        <v>104</v>
      </c>
      <c r="Z641" t="s">
        <v>104</v>
      </c>
      <c r="AA641" t="s">
        <v>104</v>
      </c>
      <c r="AB641" t="s">
        <v>104</v>
      </c>
      <c r="AC641" t="s">
        <v>104</v>
      </c>
    </row>
    <row r="642" spans="1:29" x14ac:dyDescent="0.45">
      <c r="A642">
        <f>MATCH(I642,'TABLE-VIEW'!$E$2:$E$92,0)</f>
        <v>19</v>
      </c>
      <c r="B642">
        <v>641</v>
      </c>
      <c r="C642" t="str">
        <f t="shared" si="36"/>
        <v>merge (c641:column {name:'StartDate',ordinal_position:'10',is_nullable:'NO',data_type:'date',char_max_length:'NULL',numeric_precision:'NULL',date_time_precision:'0'})</v>
      </c>
      <c r="D642" t="str">
        <f t="shared" si="37"/>
        <v>match (tv19:table_view {name:'vEmployeeDepartmentHistory'}),(c641:column {name:'StartDate'})</v>
      </c>
      <c r="E642" t="str">
        <f t="shared" si="38"/>
        <v>merge (c641)-[:PART_OF]-&gt;(tv19)</v>
      </c>
      <c r="F642" t="str">
        <f t="shared" si="39"/>
        <v>merge (tv19)-[:HAS_A]-&gt;(c641)</v>
      </c>
      <c r="G642" t="s">
        <v>0</v>
      </c>
      <c r="H642" t="s">
        <v>1</v>
      </c>
      <c r="I642" t="s">
        <v>24</v>
      </c>
      <c r="J642" t="s">
        <v>189</v>
      </c>
      <c r="K642">
        <v>10</v>
      </c>
      <c r="L642" t="s">
        <v>104</v>
      </c>
      <c r="M642" t="s">
        <v>105</v>
      </c>
      <c r="N642" t="s">
        <v>190</v>
      </c>
      <c r="O642" t="s">
        <v>104</v>
      </c>
      <c r="P642" t="s">
        <v>104</v>
      </c>
      <c r="Q642" t="s">
        <v>104</v>
      </c>
      <c r="R642" t="s">
        <v>104</v>
      </c>
      <c r="S642" t="s">
        <v>104</v>
      </c>
      <c r="T642">
        <v>0</v>
      </c>
      <c r="U642" t="s">
        <v>104</v>
      </c>
      <c r="V642" t="s">
        <v>104</v>
      </c>
      <c r="W642" t="s">
        <v>104</v>
      </c>
      <c r="X642" t="s">
        <v>104</v>
      </c>
      <c r="Y642" t="s">
        <v>104</v>
      </c>
      <c r="Z642" t="s">
        <v>104</v>
      </c>
      <c r="AA642" t="s">
        <v>104</v>
      </c>
      <c r="AB642" t="s">
        <v>104</v>
      </c>
      <c r="AC642" t="s">
        <v>104</v>
      </c>
    </row>
    <row r="643" spans="1:29" x14ac:dyDescent="0.45">
      <c r="A643">
        <f>MATCH(I643,'TABLE-VIEW'!$E$2:$E$92,0)</f>
        <v>30</v>
      </c>
      <c r="B643">
        <v>642</v>
      </c>
      <c r="C643" t="str">
        <f t="shared" ref="C643:C706" si="40">"merge (c"&amp;B643&amp;":column {name:'"&amp;J643&amp;"',ordinal_position:'"&amp;K643&amp;"',is_nullable:'"&amp;M643&amp;"',data_type:'"&amp;N643&amp;"',char_max_length:'"&amp;O643&amp;"',numeric_precision:'"&amp;Q643&amp;"',date_time_precision:'"&amp;T643&amp;"'})"</f>
        <v>merge (c642:column {name:'StartDate',ordinal_position:'3',is_nullable:'NO',data_type:'datetime',char_max_length:'NULL',numeric_precision:'NULL',date_time_precision:'3'})</v>
      </c>
      <c r="D643" t="str">
        <f t="shared" ref="D643:D706" si="41">"match (tv"&amp;A643&amp;":table_view {name:'"&amp;I643&amp;"'}),(c"&amp;B643&amp;":column {name:'"&amp;J643&amp;"'})"</f>
        <v>match (tv30:table_view {name:'SalesTerritoryHistory'}),(c642:column {name:'StartDate'})</v>
      </c>
      <c r="E643" t="str">
        <f t="shared" ref="E643:E706" si="42">"merge (c"&amp;B643&amp;")-[:PART_OF]-&gt;(tv"&amp;A643&amp;")"</f>
        <v>merge (c642)-[:PART_OF]-&gt;(tv30)</v>
      </c>
      <c r="F643" t="str">
        <f t="shared" ref="F643:F706" si="43">"merge (tv"&amp;A643&amp;")-[:HAS_A]-&gt;(c"&amp;B643&amp;")"</f>
        <v>merge (tv30)-[:HAS_A]-&gt;(c642)</v>
      </c>
      <c r="G643" t="s">
        <v>0</v>
      </c>
      <c r="H643" t="s">
        <v>4</v>
      </c>
      <c r="I643" t="s">
        <v>35</v>
      </c>
      <c r="J643" t="s">
        <v>189</v>
      </c>
      <c r="K643">
        <v>3</v>
      </c>
      <c r="L643" t="s">
        <v>104</v>
      </c>
      <c r="M643" t="s">
        <v>105</v>
      </c>
      <c r="N643" t="s">
        <v>108</v>
      </c>
      <c r="O643" t="s">
        <v>104</v>
      </c>
      <c r="P643" t="s">
        <v>104</v>
      </c>
      <c r="Q643" t="s">
        <v>104</v>
      </c>
      <c r="R643" t="s">
        <v>104</v>
      </c>
      <c r="S643" t="s">
        <v>104</v>
      </c>
      <c r="T643">
        <v>3</v>
      </c>
      <c r="U643" t="s">
        <v>104</v>
      </c>
      <c r="V643" t="s">
        <v>104</v>
      </c>
      <c r="W643" t="s">
        <v>104</v>
      </c>
      <c r="X643" t="s">
        <v>104</v>
      </c>
      <c r="Y643" t="s">
        <v>104</v>
      </c>
      <c r="Z643" t="s">
        <v>104</v>
      </c>
      <c r="AA643" t="s">
        <v>104</v>
      </c>
      <c r="AB643" t="s">
        <v>104</v>
      </c>
      <c r="AC643" t="s">
        <v>104</v>
      </c>
    </row>
    <row r="644" spans="1:29" x14ac:dyDescent="0.45">
      <c r="A644">
        <f>MATCH(I644,'TABLE-VIEW'!$E$2:$E$92,0)</f>
        <v>42</v>
      </c>
      <c r="B644">
        <v>643</v>
      </c>
      <c r="C644" t="str">
        <f t="shared" si="40"/>
        <v>merge (c643:column {name:'StartDate',ordinal_position:'2',is_nullable:'NO',data_type:'datetime',char_max_length:'NULL',numeric_precision:'NULL',date_time_precision:'3'})</v>
      </c>
      <c r="D644" t="str">
        <f t="shared" si="41"/>
        <v>match (tv42:table_view {name:'ProductCostHistory'}),(c643:column {name:'StartDate'})</v>
      </c>
      <c r="E644" t="str">
        <f t="shared" si="42"/>
        <v>merge (c643)-[:PART_OF]-&gt;(tv42)</v>
      </c>
      <c r="F644" t="str">
        <f t="shared" si="43"/>
        <v>merge (tv42)-[:HAS_A]-&gt;(c643)</v>
      </c>
      <c r="G644" t="s">
        <v>0</v>
      </c>
      <c r="H644" t="s">
        <v>7</v>
      </c>
      <c r="I644" t="s">
        <v>48</v>
      </c>
      <c r="J644" t="s">
        <v>189</v>
      </c>
      <c r="K644">
        <v>2</v>
      </c>
      <c r="L644" t="s">
        <v>104</v>
      </c>
      <c r="M644" t="s">
        <v>105</v>
      </c>
      <c r="N644" t="s">
        <v>108</v>
      </c>
      <c r="O644" t="s">
        <v>104</v>
      </c>
      <c r="P644" t="s">
        <v>104</v>
      </c>
      <c r="Q644" t="s">
        <v>104</v>
      </c>
      <c r="R644" t="s">
        <v>104</v>
      </c>
      <c r="S644" t="s">
        <v>104</v>
      </c>
      <c r="T644">
        <v>3</v>
      </c>
      <c r="U644" t="s">
        <v>104</v>
      </c>
      <c r="V644" t="s">
        <v>104</v>
      </c>
      <c r="W644" t="s">
        <v>104</v>
      </c>
      <c r="X644" t="s">
        <v>104</v>
      </c>
      <c r="Y644" t="s">
        <v>104</v>
      </c>
      <c r="Z644" t="s">
        <v>104</v>
      </c>
      <c r="AA644" t="s">
        <v>104</v>
      </c>
      <c r="AB644" t="s">
        <v>104</v>
      </c>
      <c r="AC644" t="s">
        <v>104</v>
      </c>
    </row>
    <row r="645" spans="1:29" x14ac:dyDescent="0.45">
      <c r="A645">
        <f>MATCH(I645,'TABLE-VIEW'!$E$2:$E$92,0)</f>
        <v>48</v>
      </c>
      <c r="B645">
        <v>644</v>
      </c>
      <c r="C645" t="str">
        <f t="shared" si="40"/>
        <v>merge (c644:column {name:'StartDate',ordinal_position:'6',is_nullable:'NO',data_type:'datetime',char_max_length:'NULL',numeric_precision:'NULL',date_time_precision:'3'})</v>
      </c>
      <c r="D645" t="str">
        <f t="shared" si="41"/>
        <v>match (tv48:table_view {name:'SpecialOffer'}),(c644:column {name:'StartDate'})</v>
      </c>
      <c r="E645" t="str">
        <f t="shared" si="42"/>
        <v>merge (c644)-[:PART_OF]-&gt;(tv48)</v>
      </c>
      <c r="F645" t="str">
        <f t="shared" si="43"/>
        <v>merge (tv48)-[:HAS_A]-&gt;(c644)</v>
      </c>
      <c r="G645" t="s">
        <v>0</v>
      </c>
      <c r="H645" t="s">
        <v>4</v>
      </c>
      <c r="I645" t="s">
        <v>55</v>
      </c>
      <c r="J645" t="s">
        <v>189</v>
      </c>
      <c r="K645">
        <v>6</v>
      </c>
      <c r="L645" t="s">
        <v>104</v>
      </c>
      <c r="M645" t="s">
        <v>105</v>
      </c>
      <c r="N645" t="s">
        <v>108</v>
      </c>
      <c r="O645" t="s">
        <v>104</v>
      </c>
      <c r="P645" t="s">
        <v>104</v>
      </c>
      <c r="Q645" t="s">
        <v>104</v>
      </c>
      <c r="R645" t="s">
        <v>104</v>
      </c>
      <c r="S645" t="s">
        <v>104</v>
      </c>
      <c r="T645">
        <v>3</v>
      </c>
      <c r="U645" t="s">
        <v>104</v>
      </c>
      <c r="V645" t="s">
        <v>104</v>
      </c>
      <c r="W645" t="s">
        <v>104</v>
      </c>
      <c r="X645" t="s">
        <v>104</v>
      </c>
      <c r="Y645" t="s">
        <v>104</v>
      </c>
      <c r="Z645" t="s">
        <v>104</v>
      </c>
      <c r="AA645" t="s">
        <v>104</v>
      </c>
      <c r="AB645" t="s">
        <v>104</v>
      </c>
      <c r="AC645" t="s">
        <v>104</v>
      </c>
    </row>
    <row r="646" spans="1:29" x14ac:dyDescent="0.45">
      <c r="A646">
        <f>MATCH(I646,'TABLE-VIEW'!$E$2:$E$92,0)</f>
        <v>50</v>
      </c>
      <c r="B646">
        <v>645</v>
      </c>
      <c r="C646" t="str">
        <f t="shared" si="40"/>
        <v>merge (c645:column {name:'StartDate',ordinal_position:'2',is_nullable:'NO',data_type:'datetime',char_max_length:'NULL',numeric_precision:'NULL',date_time_precision:'3'})</v>
      </c>
      <c r="D646" t="str">
        <f t="shared" si="41"/>
        <v>match (tv50:table_view {name:'ProductListPriceHistory'}),(c645:column {name:'StartDate'})</v>
      </c>
      <c r="E646" t="str">
        <f t="shared" si="42"/>
        <v>merge (c645)-[:PART_OF]-&gt;(tv50)</v>
      </c>
      <c r="F646" t="str">
        <f t="shared" si="43"/>
        <v>merge (tv50)-[:HAS_A]-&gt;(c645)</v>
      </c>
      <c r="G646" t="s">
        <v>0</v>
      </c>
      <c r="H646" t="s">
        <v>7</v>
      </c>
      <c r="I646" t="s">
        <v>57</v>
      </c>
      <c r="J646" t="s">
        <v>189</v>
      </c>
      <c r="K646">
        <v>2</v>
      </c>
      <c r="L646" t="s">
        <v>104</v>
      </c>
      <c r="M646" t="s">
        <v>105</v>
      </c>
      <c r="N646" t="s">
        <v>108</v>
      </c>
      <c r="O646" t="s">
        <v>104</v>
      </c>
      <c r="P646" t="s">
        <v>104</v>
      </c>
      <c r="Q646" t="s">
        <v>104</v>
      </c>
      <c r="R646" t="s">
        <v>104</v>
      </c>
      <c r="S646" t="s">
        <v>104</v>
      </c>
      <c r="T646">
        <v>3</v>
      </c>
      <c r="U646" t="s">
        <v>104</v>
      </c>
      <c r="V646" t="s">
        <v>104</v>
      </c>
      <c r="W646" t="s">
        <v>104</v>
      </c>
      <c r="X646" t="s">
        <v>104</v>
      </c>
      <c r="Y646" t="s">
        <v>104</v>
      </c>
      <c r="Z646" t="s">
        <v>104</v>
      </c>
      <c r="AA646" t="s">
        <v>104</v>
      </c>
      <c r="AB646" t="s">
        <v>104</v>
      </c>
      <c r="AC646" t="s">
        <v>104</v>
      </c>
    </row>
    <row r="647" spans="1:29" x14ac:dyDescent="0.45">
      <c r="A647">
        <f>MATCH(I647,'TABLE-VIEW'!$E$2:$E$92,0)</f>
        <v>59</v>
      </c>
      <c r="B647">
        <v>646</v>
      </c>
      <c r="C647" t="str">
        <f t="shared" si="40"/>
        <v>merge (c646:column {name:'StartDate',ordinal_position:'4',is_nullable:'NO',data_type:'datetime',char_max_length:'NULL',numeric_precision:'NULL',date_time_precision:'3'})</v>
      </c>
      <c r="D647" t="str">
        <f t="shared" si="41"/>
        <v>match (tv59:table_view {name:'BillOfMaterials'}),(c646:column {name:'StartDate'})</v>
      </c>
      <c r="E647" t="str">
        <f t="shared" si="42"/>
        <v>merge (c646)-[:PART_OF]-&gt;(tv59)</v>
      </c>
      <c r="F647" t="str">
        <f t="shared" si="43"/>
        <v>merge (tv59)-[:HAS_A]-&gt;(c646)</v>
      </c>
      <c r="G647" t="s">
        <v>0</v>
      </c>
      <c r="H647" t="s">
        <v>7</v>
      </c>
      <c r="I647" t="s">
        <v>66</v>
      </c>
      <c r="J647" t="s">
        <v>189</v>
      </c>
      <c r="K647">
        <v>4</v>
      </c>
      <c r="L647" t="s">
        <v>114</v>
      </c>
      <c r="M647" t="s">
        <v>105</v>
      </c>
      <c r="N647" t="s">
        <v>108</v>
      </c>
      <c r="O647" t="s">
        <v>104</v>
      </c>
      <c r="P647" t="s">
        <v>104</v>
      </c>
      <c r="Q647" t="s">
        <v>104</v>
      </c>
      <c r="R647" t="s">
        <v>104</v>
      </c>
      <c r="S647" t="s">
        <v>104</v>
      </c>
      <c r="T647">
        <v>3</v>
      </c>
      <c r="U647" t="s">
        <v>104</v>
      </c>
      <c r="V647" t="s">
        <v>104</v>
      </c>
      <c r="W647" t="s">
        <v>104</v>
      </c>
      <c r="X647" t="s">
        <v>104</v>
      </c>
      <c r="Y647" t="s">
        <v>104</v>
      </c>
      <c r="Z647" t="s">
        <v>104</v>
      </c>
      <c r="AA647" t="s">
        <v>104</v>
      </c>
      <c r="AB647" t="s">
        <v>104</v>
      </c>
      <c r="AC647" t="s">
        <v>104</v>
      </c>
    </row>
    <row r="648" spans="1:29" x14ac:dyDescent="0.45">
      <c r="A648">
        <f>MATCH(I648,'TABLE-VIEW'!$E$2:$E$92,0)</f>
        <v>76</v>
      </c>
      <c r="B648">
        <v>647</v>
      </c>
      <c r="C648" t="str">
        <f t="shared" si="40"/>
        <v>merge (c647:column {name:'StartDate',ordinal_position:'6',is_nullable:'NO',data_type:'datetime',char_max_length:'NULL',numeric_precision:'NULL',date_time_precision:'3'})</v>
      </c>
      <c r="D648" t="str">
        <f t="shared" si="41"/>
        <v>match (tv76:table_view {name:'WorkOrder'}),(c647:column {name:'StartDate'})</v>
      </c>
      <c r="E648" t="str">
        <f t="shared" si="42"/>
        <v>merge (c647)-[:PART_OF]-&gt;(tv76)</v>
      </c>
      <c r="F648" t="str">
        <f t="shared" si="43"/>
        <v>merge (tv76)-[:HAS_A]-&gt;(c647)</v>
      </c>
      <c r="G648" t="s">
        <v>0</v>
      </c>
      <c r="H648" t="s">
        <v>7</v>
      </c>
      <c r="I648" t="s">
        <v>83</v>
      </c>
      <c r="J648" t="s">
        <v>189</v>
      </c>
      <c r="K648">
        <v>6</v>
      </c>
      <c r="L648" t="s">
        <v>104</v>
      </c>
      <c r="M648" t="s">
        <v>105</v>
      </c>
      <c r="N648" t="s">
        <v>108</v>
      </c>
      <c r="O648" t="s">
        <v>104</v>
      </c>
      <c r="P648" t="s">
        <v>104</v>
      </c>
      <c r="Q648" t="s">
        <v>104</v>
      </c>
      <c r="R648" t="s">
        <v>104</v>
      </c>
      <c r="S648" t="s">
        <v>104</v>
      </c>
      <c r="T648">
        <v>3</v>
      </c>
      <c r="U648" t="s">
        <v>104</v>
      </c>
      <c r="V648" t="s">
        <v>104</v>
      </c>
      <c r="W648" t="s">
        <v>104</v>
      </c>
      <c r="X648" t="s">
        <v>104</v>
      </c>
      <c r="Y648" t="s">
        <v>104</v>
      </c>
      <c r="Z648" t="s">
        <v>104</v>
      </c>
      <c r="AA648" t="s">
        <v>104</v>
      </c>
      <c r="AB648" t="s">
        <v>104</v>
      </c>
      <c r="AC648" t="s">
        <v>104</v>
      </c>
    </row>
    <row r="649" spans="1:29" x14ac:dyDescent="0.45">
      <c r="A649">
        <f>MATCH(I649,'TABLE-VIEW'!$E$2:$E$92,0)</f>
        <v>91</v>
      </c>
      <c r="B649">
        <v>648</v>
      </c>
      <c r="C649" t="str">
        <f t="shared" si="40"/>
        <v>merge (c648:column {name:'StartDate',ordinal_position:'4',is_nullable:'NO',data_type:'date',char_max_length:'NULL',numeric_precision:'NULL',date_time_precision:'0'})</v>
      </c>
      <c r="D649" t="str">
        <f t="shared" si="41"/>
        <v>match (tv91:table_view {name:'EmployeeDepartmentHistory'}),(c648:column {name:'StartDate'})</v>
      </c>
      <c r="E649" t="str">
        <f t="shared" si="42"/>
        <v>merge (c648)-[:PART_OF]-&gt;(tv91)</v>
      </c>
      <c r="F649" t="str">
        <f t="shared" si="43"/>
        <v>merge (tv91)-[:HAS_A]-&gt;(c648)</v>
      </c>
      <c r="G649" t="s">
        <v>0</v>
      </c>
      <c r="H649" t="s">
        <v>1</v>
      </c>
      <c r="I649" t="s">
        <v>98</v>
      </c>
      <c r="J649" t="s">
        <v>189</v>
      </c>
      <c r="K649">
        <v>4</v>
      </c>
      <c r="L649" t="s">
        <v>104</v>
      </c>
      <c r="M649" t="s">
        <v>105</v>
      </c>
      <c r="N649" t="s">
        <v>190</v>
      </c>
      <c r="O649" t="s">
        <v>104</v>
      </c>
      <c r="P649" t="s">
        <v>104</v>
      </c>
      <c r="Q649" t="s">
        <v>104</v>
      </c>
      <c r="R649" t="s">
        <v>104</v>
      </c>
      <c r="S649" t="s">
        <v>104</v>
      </c>
      <c r="T649">
        <v>0</v>
      </c>
      <c r="U649" t="s">
        <v>104</v>
      </c>
      <c r="V649" t="s">
        <v>104</v>
      </c>
      <c r="W649" t="s">
        <v>104</v>
      </c>
      <c r="X649" t="s">
        <v>104</v>
      </c>
      <c r="Y649" t="s">
        <v>104</v>
      </c>
      <c r="Z649" t="s">
        <v>104</v>
      </c>
      <c r="AA649" t="s">
        <v>104</v>
      </c>
      <c r="AB649" t="s">
        <v>104</v>
      </c>
      <c r="AC649" t="s">
        <v>104</v>
      </c>
    </row>
    <row r="650" spans="1:29" x14ac:dyDescent="0.45">
      <c r="A650">
        <f>MATCH(I650,'TABLE-VIEW'!$E$2:$E$92,0)</f>
        <v>38</v>
      </c>
      <c r="B650">
        <v>649</v>
      </c>
      <c r="C650" t="str">
        <f t="shared" si="40"/>
        <v>merge (c649:column {name:'StartTime',ordinal_position:'3',is_nullable:'NO',data_type:'time',char_max_length:'NULL',numeric_precision:'NULL',date_time_precision:'7'})</v>
      </c>
      <c r="D650" t="str">
        <f t="shared" si="41"/>
        <v>match (tv38:table_view {name:'Shift'}),(c649:column {name:'StartTime'})</v>
      </c>
      <c r="E650" t="str">
        <f t="shared" si="42"/>
        <v>merge (c649)-[:PART_OF]-&gt;(tv38)</v>
      </c>
      <c r="F650" t="str">
        <f t="shared" si="43"/>
        <v>merge (tv38)-[:HAS_A]-&gt;(c649)</v>
      </c>
      <c r="G650" t="s">
        <v>0</v>
      </c>
      <c r="H650" t="s">
        <v>1</v>
      </c>
      <c r="I650" t="s">
        <v>44</v>
      </c>
      <c r="J650" t="s">
        <v>307</v>
      </c>
      <c r="K650">
        <v>3</v>
      </c>
      <c r="L650" t="s">
        <v>104</v>
      </c>
      <c r="M650" t="s">
        <v>105</v>
      </c>
      <c r="N650" t="s">
        <v>308</v>
      </c>
      <c r="O650" t="s">
        <v>104</v>
      </c>
      <c r="P650" t="s">
        <v>104</v>
      </c>
      <c r="Q650" t="s">
        <v>104</v>
      </c>
      <c r="R650" t="s">
        <v>104</v>
      </c>
      <c r="S650" t="s">
        <v>104</v>
      </c>
      <c r="T650">
        <v>7</v>
      </c>
      <c r="U650" t="s">
        <v>104</v>
      </c>
      <c r="V650" t="s">
        <v>104</v>
      </c>
      <c r="W650" t="s">
        <v>104</v>
      </c>
      <c r="X650" t="s">
        <v>104</v>
      </c>
      <c r="Y650" t="s">
        <v>104</v>
      </c>
      <c r="Z650" t="s">
        <v>104</v>
      </c>
      <c r="AA650" t="s">
        <v>104</v>
      </c>
      <c r="AB650" t="s">
        <v>104</v>
      </c>
      <c r="AC650" t="s">
        <v>104</v>
      </c>
    </row>
    <row r="651" spans="1:29" x14ac:dyDescent="0.45">
      <c r="A651">
        <f>MATCH(I651,'TABLE-VIEW'!$E$2:$E$92,0)</f>
        <v>13</v>
      </c>
      <c r="B651">
        <v>650</v>
      </c>
      <c r="C651" t="str">
        <f t="shared" si="40"/>
        <v>merge (c650:column {name:'StateProvince',ordinal_position:'9',is_nullable:'YES',data_type:'nvarchar',char_max_length:'50',numeric_precision:'NULL',date_time_precision:'NULL'})</v>
      </c>
      <c r="D651" t="str">
        <f t="shared" si="41"/>
        <v>match (tv13:table_view {name:'vAdditionalContactInfo'}),(c650:column {name:'StateProvince'})</v>
      </c>
      <c r="E651" t="str">
        <f t="shared" si="42"/>
        <v>merge (c650)-[:PART_OF]-&gt;(tv13)</v>
      </c>
      <c r="F651" t="str">
        <f t="shared" si="43"/>
        <v>merge (tv13)-[:HAS_A]-&gt;(c650)</v>
      </c>
      <c r="G651" t="s">
        <v>0</v>
      </c>
      <c r="H651" t="s">
        <v>11</v>
      </c>
      <c r="I651" t="s">
        <v>17</v>
      </c>
      <c r="J651" t="s">
        <v>62</v>
      </c>
      <c r="K651">
        <v>9</v>
      </c>
      <c r="L651" t="s">
        <v>104</v>
      </c>
      <c r="M651" t="s">
        <v>118</v>
      </c>
      <c r="N651" t="s">
        <v>137</v>
      </c>
      <c r="O651">
        <v>50</v>
      </c>
      <c r="P651">
        <v>100</v>
      </c>
      <c r="Q651" t="s">
        <v>104</v>
      </c>
      <c r="R651" t="s">
        <v>104</v>
      </c>
      <c r="S651" t="s">
        <v>104</v>
      </c>
      <c r="T651" t="s">
        <v>104</v>
      </c>
      <c r="U651" t="s">
        <v>104</v>
      </c>
      <c r="V651" t="s">
        <v>104</v>
      </c>
      <c r="W651" t="s">
        <v>138</v>
      </c>
      <c r="X651" t="s">
        <v>104</v>
      </c>
      <c r="Y651" t="s">
        <v>104</v>
      </c>
      <c r="Z651" t="s">
        <v>139</v>
      </c>
      <c r="AA651" t="s">
        <v>104</v>
      </c>
      <c r="AB651" t="s">
        <v>104</v>
      </c>
      <c r="AC651" t="s">
        <v>104</v>
      </c>
    </row>
    <row r="652" spans="1:29" x14ac:dyDescent="0.45">
      <c r="A652">
        <f>MATCH(I652,'TABLE-VIEW'!$E$2:$E$92,0)</f>
        <v>32</v>
      </c>
      <c r="B652">
        <v>651</v>
      </c>
      <c r="C652" t="str">
        <f t="shared" si="40"/>
        <v>merge (c651:column {name:'StateProvinceCode',ordinal_position:'2',is_nullable:'NO',data_type:'nchar',char_max_length:'3',numeric_precision:'NULL',date_time_precision:'NULL'})</v>
      </c>
      <c r="D652" t="str">
        <f t="shared" si="41"/>
        <v>match (tv32:table_view {name:'vStateProvinceCountryRegion'}),(c651:column {name:'StateProvinceCode'})</v>
      </c>
      <c r="E652" t="str">
        <f t="shared" si="42"/>
        <v>merge (c651)-[:PART_OF]-&gt;(tv32)</v>
      </c>
      <c r="F652" t="str">
        <f t="shared" si="43"/>
        <v>merge (tv32)-[:HAS_A]-&gt;(c651)</v>
      </c>
      <c r="G652" t="s">
        <v>0</v>
      </c>
      <c r="H652" t="s">
        <v>11</v>
      </c>
      <c r="I652" t="s">
        <v>37</v>
      </c>
      <c r="J652" t="s">
        <v>293</v>
      </c>
      <c r="K652">
        <v>2</v>
      </c>
      <c r="L652" t="s">
        <v>104</v>
      </c>
      <c r="M652" t="s">
        <v>105</v>
      </c>
      <c r="N652" t="s">
        <v>149</v>
      </c>
      <c r="O652">
        <v>3</v>
      </c>
      <c r="P652">
        <v>6</v>
      </c>
      <c r="Q652" t="s">
        <v>104</v>
      </c>
      <c r="R652" t="s">
        <v>104</v>
      </c>
      <c r="S652" t="s">
        <v>104</v>
      </c>
      <c r="T652" t="s">
        <v>104</v>
      </c>
      <c r="U652" t="s">
        <v>104</v>
      </c>
      <c r="V652" t="s">
        <v>104</v>
      </c>
      <c r="W652" t="s">
        <v>138</v>
      </c>
      <c r="X652" t="s">
        <v>104</v>
      </c>
      <c r="Y652" t="s">
        <v>104</v>
      </c>
      <c r="Z652" t="s">
        <v>139</v>
      </c>
      <c r="AA652" t="s">
        <v>104</v>
      </c>
      <c r="AB652" t="s">
        <v>104</v>
      </c>
      <c r="AC652" t="s">
        <v>104</v>
      </c>
    </row>
    <row r="653" spans="1:29" x14ac:dyDescent="0.45">
      <c r="A653">
        <f>MATCH(I653,'TABLE-VIEW'!$E$2:$E$92,0)</f>
        <v>55</v>
      </c>
      <c r="B653">
        <v>652</v>
      </c>
      <c r="C653" t="str">
        <f t="shared" si="40"/>
        <v>merge (c652:column {name:'StateProvinceCode',ordinal_position:'2',is_nullable:'NO',data_type:'nchar',char_max_length:'3',numeric_precision:'NULL',date_time_precision:'NULL'})</v>
      </c>
      <c r="D653" t="str">
        <f t="shared" si="41"/>
        <v>match (tv55:table_view {name:'StateProvince'}),(c652:column {name:'StateProvinceCode'})</v>
      </c>
      <c r="E653" t="str">
        <f t="shared" si="42"/>
        <v>merge (c652)-[:PART_OF]-&gt;(tv55)</v>
      </c>
      <c r="F653" t="str">
        <f t="shared" si="43"/>
        <v>merge (tv55)-[:HAS_A]-&gt;(c652)</v>
      </c>
      <c r="G653" t="s">
        <v>0</v>
      </c>
      <c r="H653" t="s">
        <v>11</v>
      </c>
      <c r="I653" t="s">
        <v>62</v>
      </c>
      <c r="J653" t="s">
        <v>293</v>
      </c>
      <c r="K653">
        <v>2</v>
      </c>
      <c r="L653" t="s">
        <v>104</v>
      </c>
      <c r="M653" t="s">
        <v>105</v>
      </c>
      <c r="N653" t="s">
        <v>149</v>
      </c>
      <c r="O653">
        <v>3</v>
      </c>
      <c r="P653">
        <v>6</v>
      </c>
      <c r="Q653" t="s">
        <v>104</v>
      </c>
      <c r="R653" t="s">
        <v>104</v>
      </c>
      <c r="S653" t="s">
        <v>104</v>
      </c>
      <c r="T653" t="s">
        <v>104</v>
      </c>
      <c r="U653" t="s">
        <v>104</v>
      </c>
      <c r="V653" t="s">
        <v>104</v>
      </c>
      <c r="W653" t="s">
        <v>138</v>
      </c>
      <c r="X653" t="s">
        <v>104</v>
      </c>
      <c r="Y653" t="s">
        <v>104</v>
      </c>
      <c r="Z653" t="s">
        <v>139</v>
      </c>
      <c r="AA653" t="s">
        <v>104</v>
      </c>
      <c r="AB653" t="s">
        <v>104</v>
      </c>
      <c r="AC653" t="s">
        <v>104</v>
      </c>
    </row>
    <row r="654" spans="1:29" x14ac:dyDescent="0.45">
      <c r="A654">
        <f>MATCH(I654,'TABLE-VIEW'!$E$2:$E$92,0)</f>
        <v>11</v>
      </c>
      <c r="B654">
        <v>653</v>
      </c>
      <c r="C654" t="str">
        <f t="shared" si="40"/>
        <v>merge (c653:column {name:'StateProvinceID',ordinal_position:'2',is_nullable:'NO',data_type:'int',char_max_length:'NULL',numeric_precision:'10',date_time_precision:'NULL'})</v>
      </c>
      <c r="D654" t="str">
        <f t="shared" si="41"/>
        <v>match (tv11:table_view {name:'SalesTaxRate'}),(c653:column {name:'StateProvinceID'})</v>
      </c>
      <c r="E654" t="str">
        <f t="shared" si="42"/>
        <v>merge (c653)-[:PART_OF]-&gt;(tv11)</v>
      </c>
      <c r="F654" t="str">
        <f t="shared" si="43"/>
        <v>merge (tv11)-[:HAS_A]-&gt;(c653)</v>
      </c>
      <c r="G654" t="s">
        <v>0</v>
      </c>
      <c r="H654" t="s">
        <v>4</v>
      </c>
      <c r="I654" t="s">
        <v>15</v>
      </c>
      <c r="J654" t="s">
        <v>163</v>
      </c>
      <c r="K654">
        <v>2</v>
      </c>
      <c r="L654" t="s">
        <v>104</v>
      </c>
      <c r="M654" t="s">
        <v>105</v>
      </c>
      <c r="N654" t="s">
        <v>106</v>
      </c>
      <c r="O654" t="s">
        <v>104</v>
      </c>
      <c r="P654" t="s">
        <v>104</v>
      </c>
      <c r="Q654">
        <v>10</v>
      </c>
      <c r="R654">
        <v>10</v>
      </c>
      <c r="S654">
        <v>0</v>
      </c>
      <c r="T654" t="s">
        <v>104</v>
      </c>
      <c r="U654" t="s">
        <v>104</v>
      </c>
      <c r="V654" t="s">
        <v>104</v>
      </c>
      <c r="W654" t="s">
        <v>104</v>
      </c>
      <c r="X654" t="s">
        <v>104</v>
      </c>
      <c r="Y654" t="s">
        <v>104</v>
      </c>
      <c r="Z654" t="s">
        <v>104</v>
      </c>
      <c r="AA654" t="s">
        <v>104</v>
      </c>
      <c r="AB654" t="s">
        <v>104</v>
      </c>
      <c r="AC654" t="s">
        <v>104</v>
      </c>
    </row>
    <row r="655" spans="1:29" x14ac:dyDescent="0.45">
      <c r="A655">
        <f>MATCH(I655,'TABLE-VIEW'!$E$2:$E$92,0)</f>
        <v>32</v>
      </c>
      <c r="B655">
        <v>654</v>
      </c>
      <c r="C655" t="str">
        <f t="shared" si="40"/>
        <v>merge (c654:column {name:'StateProvinceID',ordinal_position:'1',is_nullable:'NO',data_type:'int',char_max_length:'NULL',numeric_precision:'10',date_time_precision:'NULL'})</v>
      </c>
      <c r="D655" t="str">
        <f t="shared" si="41"/>
        <v>match (tv32:table_view {name:'vStateProvinceCountryRegion'}),(c654:column {name:'StateProvinceID'})</v>
      </c>
      <c r="E655" t="str">
        <f t="shared" si="42"/>
        <v>merge (c654)-[:PART_OF]-&gt;(tv32)</v>
      </c>
      <c r="F655" t="str">
        <f t="shared" si="43"/>
        <v>merge (tv32)-[:HAS_A]-&gt;(c654)</v>
      </c>
      <c r="G655" t="s">
        <v>0</v>
      </c>
      <c r="H655" t="s">
        <v>11</v>
      </c>
      <c r="I655" t="s">
        <v>37</v>
      </c>
      <c r="J655" t="s">
        <v>163</v>
      </c>
      <c r="K655">
        <v>1</v>
      </c>
      <c r="L655" t="s">
        <v>104</v>
      </c>
      <c r="M655" t="s">
        <v>105</v>
      </c>
      <c r="N655" t="s">
        <v>106</v>
      </c>
      <c r="O655" t="s">
        <v>104</v>
      </c>
      <c r="P655" t="s">
        <v>104</v>
      </c>
      <c r="Q655">
        <v>10</v>
      </c>
      <c r="R655">
        <v>10</v>
      </c>
      <c r="S655">
        <v>0</v>
      </c>
      <c r="T655" t="s">
        <v>104</v>
      </c>
      <c r="U655" t="s">
        <v>104</v>
      </c>
      <c r="V655" t="s">
        <v>104</v>
      </c>
      <c r="W655" t="s">
        <v>104</v>
      </c>
      <c r="X655" t="s">
        <v>104</v>
      </c>
      <c r="Y655" t="s">
        <v>104</v>
      </c>
      <c r="Z655" t="s">
        <v>104</v>
      </c>
      <c r="AA655" t="s">
        <v>104</v>
      </c>
      <c r="AB655" t="s">
        <v>104</v>
      </c>
      <c r="AC655" t="s">
        <v>104</v>
      </c>
    </row>
    <row r="656" spans="1:29" x14ac:dyDescent="0.45">
      <c r="A656">
        <f>MATCH(I656,'TABLE-VIEW'!$E$2:$E$92,0)</f>
        <v>51</v>
      </c>
      <c r="B656">
        <v>655</v>
      </c>
      <c r="C656" t="str">
        <f t="shared" si="40"/>
        <v>merge (c655:column {name:'StateProvinceID',ordinal_position:'5',is_nullable:'NO',data_type:'int',char_max_length:'NULL',numeric_precision:'10',date_time_precision:'NULL'})</v>
      </c>
      <c r="D656" t="str">
        <f t="shared" si="41"/>
        <v>match (tv51:table_view {name:'Address'}),(c655:column {name:'StateProvinceID'})</v>
      </c>
      <c r="E656" t="str">
        <f t="shared" si="42"/>
        <v>merge (c655)-[:PART_OF]-&gt;(tv51)</v>
      </c>
      <c r="F656" t="str">
        <f t="shared" si="43"/>
        <v>merge (tv51)-[:HAS_A]-&gt;(c655)</v>
      </c>
      <c r="G656" t="s">
        <v>0</v>
      </c>
      <c r="H656" t="s">
        <v>11</v>
      </c>
      <c r="I656" t="s">
        <v>58</v>
      </c>
      <c r="J656" t="s">
        <v>163</v>
      </c>
      <c r="K656">
        <v>5</v>
      </c>
      <c r="L656" t="s">
        <v>104</v>
      </c>
      <c r="M656" t="s">
        <v>105</v>
      </c>
      <c r="N656" t="s">
        <v>106</v>
      </c>
      <c r="O656" t="s">
        <v>104</v>
      </c>
      <c r="P656" t="s">
        <v>104</v>
      </c>
      <c r="Q656">
        <v>10</v>
      </c>
      <c r="R656">
        <v>10</v>
      </c>
      <c r="S656">
        <v>0</v>
      </c>
      <c r="T656" t="s">
        <v>104</v>
      </c>
      <c r="U656" t="s">
        <v>104</v>
      </c>
      <c r="V656" t="s">
        <v>104</v>
      </c>
      <c r="W656" t="s">
        <v>104</v>
      </c>
      <c r="X656" t="s">
        <v>104</v>
      </c>
      <c r="Y656" t="s">
        <v>104</v>
      </c>
      <c r="Z656" t="s">
        <v>104</v>
      </c>
      <c r="AA656" t="s">
        <v>104</v>
      </c>
      <c r="AB656" t="s">
        <v>104</v>
      </c>
      <c r="AC656" t="s">
        <v>104</v>
      </c>
    </row>
    <row r="657" spans="1:29" x14ac:dyDescent="0.45">
      <c r="A657">
        <f>MATCH(I657,'TABLE-VIEW'!$E$2:$E$92,0)</f>
        <v>55</v>
      </c>
      <c r="B657">
        <v>656</v>
      </c>
      <c r="C657" t="str">
        <f t="shared" si="40"/>
        <v>merge (c656:column {name:'StateProvinceID',ordinal_position:'1',is_nullable:'NO',data_type:'int',char_max_length:'NULL',numeric_precision:'10',date_time_precision:'NULL'})</v>
      </c>
      <c r="D657" t="str">
        <f t="shared" si="41"/>
        <v>match (tv55:table_view {name:'StateProvince'}),(c656:column {name:'StateProvinceID'})</v>
      </c>
      <c r="E657" t="str">
        <f t="shared" si="42"/>
        <v>merge (c656)-[:PART_OF]-&gt;(tv55)</v>
      </c>
      <c r="F657" t="str">
        <f t="shared" si="43"/>
        <v>merge (tv55)-[:HAS_A]-&gt;(c656)</v>
      </c>
      <c r="G657" t="s">
        <v>0</v>
      </c>
      <c r="H657" t="s">
        <v>11</v>
      </c>
      <c r="I657" t="s">
        <v>62</v>
      </c>
      <c r="J657" t="s">
        <v>163</v>
      </c>
      <c r="K657">
        <v>1</v>
      </c>
      <c r="L657" t="s">
        <v>104</v>
      </c>
      <c r="M657" t="s">
        <v>105</v>
      </c>
      <c r="N657" t="s">
        <v>106</v>
      </c>
      <c r="O657" t="s">
        <v>104</v>
      </c>
      <c r="P657" t="s">
        <v>104</v>
      </c>
      <c r="Q657">
        <v>10</v>
      </c>
      <c r="R657">
        <v>10</v>
      </c>
      <c r="S657">
        <v>0</v>
      </c>
      <c r="T657" t="s">
        <v>104</v>
      </c>
      <c r="U657" t="s">
        <v>104</v>
      </c>
      <c r="V657" t="s">
        <v>104</v>
      </c>
      <c r="W657" t="s">
        <v>104</v>
      </c>
      <c r="X657" t="s">
        <v>104</v>
      </c>
      <c r="Y657" t="s">
        <v>104</v>
      </c>
      <c r="Z657" t="s">
        <v>104</v>
      </c>
      <c r="AA657" t="s">
        <v>104</v>
      </c>
      <c r="AB657" t="s">
        <v>104</v>
      </c>
      <c r="AC657" t="s">
        <v>104</v>
      </c>
    </row>
    <row r="658" spans="1:29" x14ac:dyDescent="0.45">
      <c r="A658">
        <f>MATCH(I658,'TABLE-VIEW'!$E$2:$E$92,0)</f>
        <v>15</v>
      </c>
      <c r="B658">
        <v>657</v>
      </c>
      <c r="C658" t="str">
        <f t="shared" si="40"/>
        <v>merge (c657:column {name:'StateProvinceName',ordinal_position:'15',is_nullable:'NO',data_type:'nvarchar',char_max_length:'50',numeric_precision:'NULL',date_time_precision:'NULL'})</v>
      </c>
      <c r="D658" t="str">
        <f t="shared" si="41"/>
        <v>match (tv15:table_view {name:'vEmployee'}),(c657:column {name:'StateProvinceName'})</v>
      </c>
      <c r="E658" t="str">
        <f t="shared" si="42"/>
        <v>merge (c657)-[:PART_OF]-&gt;(tv15)</v>
      </c>
      <c r="F658" t="str">
        <f t="shared" si="43"/>
        <v>merge (tv15)-[:HAS_A]-&gt;(c657)</v>
      </c>
      <c r="G658" t="s">
        <v>0</v>
      </c>
      <c r="H658" t="s">
        <v>1</v>
      </c>
      <c r="I658" t="s">
        <v>20</v>
      </c>
      <c r="J658" t="s">
        <v>182</v>
      </c>
      <c r="K658">
        <v>15</v>
      </c>
      <c r="L658" t="s">
        <v>104</v>
      </c>
      <c r="M658" t="s">
        <v>105</v>
      </c>
      <c r="N658" t="s">
        <v>137</v>
      </c>
      <c r="O658">
        <v>50</v>
      </c>
      <c r="P658">
        <v>100</v>
      </c>
      <c r="Q658" t="s">
        <v>104</v>
      </c>
      <c r="R658" t="s">
        <v>104</v>
      </c>
      <c r="S658" t="s">
        <v>104</v>
      </c>
      <c r="T658" t="s">
        <v>104</v>
      </c>
      <c r="U658" t="s">
        <v>104</v>
      </c>
      <c r="V658" t="s">
        <v>104</v>
      </c>
      <c r="W658" t="s">
        <v>138</v>
      </c>
      <c r="X658" t="s">
        <v>104</v>
      </c>
      <c r="Y658" t="s">
        <v>104</v>
      </c>
      <c r="Z658" t="s">
        <v>139</v>
      </c>
      <c r="AA658" t="s">
        <v>0</v>
      </c>
      <c r="AB658" t="s">
        <v>52</v>
      </c>
      <c r="AC658" t="s">
        <v>136</v>
      </c>
    </row>
    <row r="659" spans="1:29" x14ac:dyDescent="0.45">
      <c r="A659">
        <f>MATCH(I659,'TABLE-VIEW'!$E$2:$E$92,0)</f>
        <v>20</v>
      </c>
      <c r="B659">
        <v>658</v>
      </c>
      <c r="C659" t="str">
        <f t="shared" si="40"/>
        <v>merge (c658:column {name:'StateProvinceName',ordinal_position:'15',is_nullable:'NO',data_type:'nvarchar',char_max_length:'50',numeric_precision:'NULL',date_time_precision:'NULL'})</v>
      </c>
      <c r="D659" t="str">
        <f t="shared" si="41"/>
        <v>match (tv20:table_view {name:'vIndividualCustomer'}),(c658:column {name:'StateProvinceName'})</v>
      </c>
      <c r="E659" t="str">
        <f t="shared" si="42"/>
        <v>merge (c658)-[:PART_OF]-&gt;(tv20)</v>
      </c>
      <c r="F659" t="str">
        <f t="shared" si="43"/>
        <v>merge (tv20)-[:HAS_A]-&gt;(c658)</v>
      </c>
      <c r="G659" t="s">
        <v>0</v>
      </c>
      <c r="H659" t="s">
        <v>4</v>
      </c>
      <c r="I659" t="s">
        <v>25</v>
      </c>
      <c r="J659" t="s">
        <v>182</v>
      </c>
      <c r="K659">
        <v>15</v>
      </c>
      <c r="L659" t="s">
        <v>104</v>
      </c>
      <c r="M659" t="s">
        <v>105</v>
      </c>
      <c r="N659" t="s">
        <v>137</v>
      </c>
      <c r="O659">
        <v>50</v>
      </c>
      <c r="P659">
        <v>100</v>
      </c>
      <c r="Q659" t="s">
        <v>104</v>
      </c>
      <c r="R659" t="s">
        <v>104</v>
      </c>
      <c r="S659" t="s">
        <v>104</v>
      </c>
      <c r="T659" t="s">
        <v>104</v>
      </c>
      <c r="U659" t="s">
        <v>104</v>
      </c>
      <c r="V659" t="s">
        <v>104</v>
      </c>
      <c r="W659" t="s">
        <v>138</v>
      </c>
      <c r="X659" t="s">
        <v>104</v>
      </c>
      <c r="Y659" t="s">
        <v>104</v>
      </c>
      <c r="Z659" t="s">
        <v>139</v>
      </c>
      <c r="AA659" t="s">
        <v>0</v>
      </c>
      <c r="AB659" t="s">
        <v>52</v>
      </c>
      <c r="AC659" t="s">
        <v>136</v>
      </c>
    </row>
    <row r="660" spans="1:29" x14ac:dyDescent="0.45">
      <c r="A660">
        <f>MATCH(I660,'TABLE-VIEW'!$E$2:$E$92,0)</f>
        <v>29</v>
      </c>
      <c r="B660">
        <v>659</v>
      </c>
      <c r="C660" t="str">
        <f t="shared" si="40"/>
        <v>merge (c659:column {name:'StateProvinceName',ordinal_position:'15',is_nullable:'NO',data_type:'nvarchar',char_max_length:'50',numeric_precision:'NULL',date_time_precision:'NULL'})</v>
      </c>
      <c r="D660" t="str">
        <f t="shared" si="41"/>
        <v>match (tv29:table_view {name:'vSalesPerson'}),(c659:column {name:'StateProvinceName'})</v>
      </c>
      <c r="E660" t="str">
        <f t="shared" si="42"/>
        <v>merge (c659)-[:PART_OF]-&gt;(tv29)</v>
      </c>
      <c r="F660" t="str">
        <f t="shared" si="43"/>
        <v>merge (tv29)-[:HAS_A]-&gt;(c659)</v>
      </c>
      <c r="G660" t="s">
        <v>0</v>
      </c>
      <c r="H660" t="s">
        <v>4</v>
      </c>
      <c r="I660" t="s">
        <v>34</v>
      </c>
      <c r="J660" t="s">
        <v>182</v>
      </c>
      <c r="K660">
        <v>15</v>
      </c>
      <c r="L660" t="s">
        <v>104</v>
      </c>
      <c r="M660" t="s">
        <v>105</v>
      </c>
      <c r="N660" t="s">
        <v>137</v>
      </c>
      <c r="O660">
        <v>50</v>
      </c>
      <c r="P660">
        <v>100</v>
      </c>
      <c r="Q660" t="s">
        <v>104</v>
      </c>
      <c r="R660" t="s">
        <v>104</v>
      </c>
      <c r="S660" t="s">
        <v>104</v>
      </c>
      <c r="T660" t="s">
        <v>104</v>
      </c>
      <c r="U660" t="s">
        <v>104</v>
      </c>
      <c r="V660" t="s">
        <v>104</v>
      </c>
      <c r="W660" t="s">
        <v>138</v>
      </c>
      <c r="X660" t="s">
        <v>104</v>
      </c>
      <c r="Y660" t="s">
        <v>104</v>
      </c>
      <c r="Z660" t="s">
        <v>139</v>
      </c>
      <c r="AA660" t="s">
        <v>0</v>
      </c>
      <c r="AB660" t="s">
        <v>52</v>
      </c>
      <c r="AC660" t="s">
        <v>136</v>
      </c>
    </row>
    <row r="661" spans="1:29" x14ac:dyDescent="0.45">
      <c r="A661">
        <f>MATCH(I661,'TABLE-VIEW'!$E$2:$E$92,0)</f>
        <v>32</v>
      </c>
      <c r="B661">
        <v>660</v>
      </c>
      <c r="C661" t="str">
        <f t="shared" si="40"/>
        <v>merge (c660:column {name:'StateProvinceName',ordinal_position:'4',is_nullable:'NO',data_type:'nvarchar',char_max_length:'50',numeric_precision:'NULL',date_time_precision:'NULL'})</v>
      </c>
      <c r="D661" t="str">
        <f t="shared" si="41"/>
        <v>match (tv32:table_view {name:'vStateProvinceCountryRegion'}),(c660:column {name:'StateProvinceName'})</v>
      </c>
      <c r="E661" t="str">
        <f t="shared" si="42"/>
        <v>merge (c660)-[:PART_OF]-&gt;(tv32)</v>
      </c>
      <c r="F661" t="str">
        <f t="shared" si="43"/>
        <v>merge (tv32)-[:HAS_A]-&gt;(c660)</v>
      </c>
      <c r="G661" t="s">
        <v>0</v>
      </c>
      <c r="H661" t="s">
        <v>11</v>
      </c>
      <c r="I661" t="s">
        <v>37</v>
      </c>
      <c r="J661" t="s">
        <v>182</v>
      </c>
      <c r="K661">
        <v>4</v>
      </c>
      <c r="L661" t="s">
        <v>104</v>
      </c>
      <c r="M661" t="s">
        <v>105</v>
      </c>
      <c r="N661" t="s">
        <v>137</v>
      </c>
      <c r="O661">
        <v>50</v>
      </c>
      <c r="P661">
        <v>100</v>
      </c>
      <c r="Q661" t="s">
        <v>104</v>
      </c>
      <c r="R661" t="s">
        <v>104</v>
      </c>
      <c r="S661" t="s">
        <v>104</v>
      </c>
      <c r="T661" t="s">
        <v>104</v>
      </c>
      <c r="U661" t="s">
        <v>104</v>
      </c>
      <c r="V661" t="s">
        <v>104</v>
      </c>
      <c r="W661" t="s">
        <v>138</v>
      </c>
      <c r="X661" t="s">
        <v>104</v>
      </c>
      <c r="Y661" t="s">
        <v>104</v>
      </c>
      <c r="Z661" t="s">
        <v>139</v>
      </c>
      <c r="AA661" t="s">
        <v>0</v>
      </c>
      <c r="AB661" t="s">
        <v>52</v>
      </c>
      <c r="AC661" t="s">
        <v>136</v>
      </c>
    </row>
    <row r="662" spans="1:29" x14ac:dyDescent="0.45">
      <c r="A662">
        <f>MATCH(I662,'TABLE-VIEW'!$E$2:$E$92,0)</f>
        <v>36</v>
      </c>
      <c r="B662">
        <v>661</v>
      </c>
      <c r="C662" t="str">
        <f t="shared" si="40"/>
        <v>merge (c661:column {name:'StateProvinceName',ordinal_position:'7',is_nullable:'NO',data_type:'nvarchar',char_max_length:'50',numeric_precision:'NULL',date_time_precision:'NULL'})</v>
      </c>
      <c r="D662" t="str">
        <f t="shared" si="41"/>
        <v>match (tv36:table_view {name:'vStoreWithAddresses'}),(c661:column {name:'StateProvinceName'})</v>
      </c>
      <c r="E662" t="str">
        <f t="shared" si="42"/>
        <v>merge (c661)-[:PART_OF]-&gt;(tv36)</v>
      </c>
      <c r="F662" t="str">
        <f t="shared" si="43"/>
        <v>merge (tv36)-[:HAS_A]-&gt;(c661)</v>
      </c>
      <c r="G662" t="s">
        <v>0</v>
      </c>
      <c r="H662" t="s">
        <v>4</v>
      </c>
      <c r="I662" t="s">
        <v>41</v>
      </c>
      <c r="J662" t="s">
        <v>182</v>
      </c>
      <c r="K662">
        <v>7</v>
      </c>
      <c r="L662" t="s">
        <v>104</v>
      </c>
      <c r="M662" t="s">
        <v>105</v>
      </c>
      <c r="N662" t="s">
        <v>137</v>
      </c>
      <c r="O662">
        <v>50</v>
      </c>
      <c r="P662">
        <v>100</v>
      </c>
      <c r="Q662" t="s">
        <v>104</v>
      </c>
      <c r="R662" t="s">
        <v>104</v>
      </c>
      <c r="S662" t="s">
        <v>104</v>
      </c>
      <c r="T662" t="s">
        <v>104</v>
      </c>
      <c r="U662" t="s">
        <v>104</v>
      </c>
      <c r="V662" t="s">
        <v>104</v>
      </c>
      <c r="W662" t="s">
        <v>138</v>
      </c>
      <c r="X662" t="s">
        <v>104</v>
      </c>
      <c r="Y662" t="s">
        <v>104</v>
      </c>
      <c r="Z662" t="s">
        <v>139</v>
      </c>
      <c r="AA662" t="s">
        <v>0</v>
      </c>
      <c r="AB662" t="s">
        <v>52</v>
      </c>
      <c r="AC662" t="s">
        <v>136</v>
      </c>
    </row>
    <row r="663" spans="1:29" x14ac:dyDescent="0.45">
      <c r="A663">
        <f>MATCH(I663,'TABLE-VIEW'!$E$2:$E$92,0)</f>
        <v>39</v>
      </c>
      <c r="B663">
        <v>662</v>
      </c>
      <c r="C663" t="str">
        <f t="shared" si="40"/>
        <v>merge (c662:column {name:'StateProvinceName',ordinal_position:'7',is_nullable:'NO',data_type:'nvarchar',char_max_length:'50',numeric_precision:'NULL',date_time_precision:'NULL'})</v>
      </c>
      <c r="D663" t="str">
        <f t="shared" si="41"/>
        <v>match (tv39:table_view {name:'vVendorWithAddresses'}),(c662:column {name:'StateProvinceName'})</v>
      </c>
      <c r="E663" t="str">
        <f t="shared" si="42"/>
        <v>merge (c662)-[:PART_OF]-&gt;(tv39)</v>
      </c>
      <c r="F663" t="str">
        <f t="shared" si="43"/>
        <v>merge (tv39)-[:HAS_A]-&gt;(c662)</v>
      </c>
      <c r="G663" t="s">
        <v>0</v>
      </c>
      <c r="H663" t="s">
        <v>42</v>
      </c>
      <c r="I663" t="s">
        <v>45</v>
      </c>
      <c r="J663" t="s">
        <v>182</v>
      </c>
      <c r="K663">
        <v>7</v>
      </c>
      <c r="L663" t="s">
        <v>104</v>
      </c>
      <c r="M663" t="s">
        <v>105</v>
      </c>
      <c r="N663" t="s">
        <v>137</v>
      </c>
      <c r="O663">
        <v>50</v>
      </c>
      <c r="P663">
        <v>100</v>
      </c>
      <c r="Q663" t="s">
        <v>104</v>
      </c>
      <c r="R663" t="s">
        <v>104</v>
      </c>
      <c r="S663" t="s">
        <v>104</v>
      </c>
      <c r="T663" t="s">
        <v>104</v>
      </c>
      <c r="U663" t="s">
        <v>104</v>
      </c>
      <c r="V663" t="s">
        <v>104</v>
      </c>
      <c r="W663" t="s">
        <v>138</v>
      </c>
      <c r="X663" t="s">
        <v>104</v>
      </c>
      <c r="Y663" t="s">
        <v>104</v>
      </c>
      <c r="Z663" t="s">
        <v>139</v>
      </c>
      <c r="AA663" t="s">
        <v>0</v>
      </c>
      <c r="AB663" t="s">
        <v>52</v>
      </c>
      <c r="AC663" t="s">
        <v>136</v>
      </c>
    </row>
    <row r="664" spans="1:29" x14ac:dyDescent="0.45">
      <c r="A664">
        <f>MATCH(I664,'TABLE-VIEW'!$E$2:$E$92,0)</f>
        <v>82</v>
      </c>
      <c r="B664">
        <v>663</v>
      </c>
      <c r="C664" t="str">
        <f t="shared" si="40"/>
        <v>merge (c663:column {name:'Status',ordinal_position:'3',is_nullable:'NO',data_type:'tinyint',char_max_length:'NULL',numeric_precision:'3',date_time_precision:'NULL'})</v>
      </c>
      <c r="D664" t="str">
        <f t="shared" si="41"/>
        <v>match (tv82:table_view {name:'PurchaseOrderHeader'}),(c663:column {name:'Status'})</v>
      </c>
      <c r="E664" t="str">
        <f t="shared" si="42"/>
        <v>merge (c663)-[:PART_OF]-&gt;(tv82)</v>
      </c>
      <c r="F664" t="str">
        <f t="shared" si="43"/>
        <v>merge (tv82)-[:HAS_A]-&gt;(c663)</v>
      </c>
      <c r="G664" t="s">
        <v>0</v>
      </c>
      <c r="H664" t="s">
        <v>42</v>
      </c>
      <c r="I664" t="s">
        <v>89</v>
      </c>
      <c r="J664" t="s">
        <v>416</v>
      </c>
      <c r="K664">
        <v>3</v>
      </c>
      <c r="L664" t="s">
        <v>195</v>
      </c>
      <c r="M664" t="s">
        <v>105</v>
      </c>
      <c r="N664" t="s">
        <v>112</v>
      </c>
      <c r="O664" t="s">
        <v>104</v>
      </c>
      <c r="P664" t="s">
        <v>104</v>
      </c>
      <c r="Q664">
        <v>3</v>
      </c>
      <c r="R664">
        <v>10</v>
      </c>
      <c r="S664">
        <v>0</v>
      </c>
      <c r="T664" t="s">
        <v>104</v>
      </c>
      <c r="U664" t="s">
        <v>104</v>
      </c>
      <c r="V664" t="s">
        <v>104</v>
      </c>
      <c r="W664" t="s">
        <v>104</v>
      </c>
      <c r="X664" t="s">
        <v>104</v>
      </c>
      <c r="Y664" t="s">
        <v>104</v>
      </c>
      <c r="Z664" t="s">
        <v>104</v>
      </c>
      <c r="AA664" t="s">
        <v>104</v>
      </c>
      <c r="AB664" t="s">
        <v>104</v>
      </c>
      <c r="AC664" t="s">
        <v>104</v>
      </c>
    </row>
    <row r="665" spans="1:29" x14ac:dyDescent="0.45">
      <c r="A665">
        <f>MATCH(I665,'TABLE-VIEW'!$E$2:$E$92,0)</f>
        <v>86</v>
      </c>
      <c r="B665">
        <v>664</v>
      </c>
      <c r="C665" t="str">
        <f t="shared" si="40"/>
        <v>merge (c664:column {name:'Status',ordinal_position:'10',is_nullable:'NO',data_type:'tinyint',char_max_length:'NULL',numeric_precision:'3',date_time_precision:'NULL'})</v>
      </c>
      <c r="D665" t="str">
        <f t="shared" si="41"/>
        <v>match (tv86:table_view {name:'Document'}),(c664:column {name:'Status'})</v>
      </c>
      <c r="E665" t="str">
        <f t="shared" si="42"/>
        <v>merge (c664)-[:PART_OF]-&gt;(tv86)</v>
      </c>
      <c r="F665" t="str">
        <f t="shared" si="43"/>
        <v>merge (tv86)-[:HAS_A]-&gt;(c664)</v>
      </c>
      <c r="G665" t="s">
        <v>0</v>
      </c>
      <c r="H665" t="s">
        <v>7</v>
      </c>
      <c r="I665" t="s">
        <v>93</v>
      </c>
      <c r="J665" t="s">
        <v>416</v>
      </c>
      <c r="K665">
        <v>10</v>
      </c>
      <c r="L665" t="s">
        <v>104</v>
      </c>
      <c r="M665" t="s">
        <v>105</v>
      </c>
      <c r="N665" t="s">
        <v>112</v>
      </c>
      <c r="O665" t="s">
        <v>104</v>
      </c>
      <c r="P665" t="s">
        <v>104</v>
      </c>
      <c r="Q665">
        <v>3</v>
      </c>
      <c r="R665">
        <v>10</v>
      </c>
      <c r="S665">
        <v>0</v>
      </c>
      <c r="T665" t="s">
        <v>104</v>
      </c>
      <c r="U665" t="s">
        <v>104</v>
      </c>
      <c r="V665" t="s">
        <v>104</v>
      </c>
      <c r="W665" t="s">
        <v>104</v>
      </c>
      <c r="X665" t="s">
        <v>104</v>
      </c>
      <c r="Y665" t="s">
        <v>104</v>
      </c>
      <c r="Z665" t="s">
        <v>104</v>
      </c>
      <c r="AA665" t="s">
        <v>104</v>
      </c>
      <c r="AB665" t="s">
        <v>104</v>
      </c>
      <c r="AC665" t="s">
        <v>104</v>
      </c>
    </row>
    <row r="666" spans="1:29" x14ac:dyDescent="0.45">
      <c r="A666">
        <f>MATCH(I666,'TABLE-VIEW'!$E$2:$E$92,0)</f>
        <v>90</v>
      </c>
      <c r="B666">
        <v>665</v>
      </c>
      <c r="C666" t="str">
        <f t="shared" si="40"/>
        <v>merge (c665:column {name:'Status',ordinal_position:'6',is_nullable:'NO',data_type:'tinyint',char_max_length:'NULL',numeric_precision:'3',date_time_precision:'NULL'})</v>
      </c>
      <c r="D666" t="str">
        <f t="shared" si="41"/>
        <v>match (tv90:table_view {name:'SalesOrderHeader'}),(c665:column {name:'Status'})</v>
      </c>
      <c r="E666" t="str">
        <f t="shared" si="42"/>
        <v>merge (c665)-[:PART_OF]-&gt;(tv90)</v>
      </c>
      <c r="F666" t="str">
        <f t="shared" si="43"/>
        <v>merge (tv90)-[:HAS_A]-&gt;(c665)</v>
      </c>
      <c r="G666" t="s">
        <v>0</v>
      </c>
      <c r="H666" t="s">
        <v>4</v>
      </c>
      <c r="I666" t="s">
        <v>97</v>
      </c>
      <c r="J666" t="s">
        <v>416</v>
      </c>
      <c r="K666">
        <v>6</v>
      </c>
      <c r="L666" t="s">
        <v>195</v>
      </c>
      <c r="M666" t="s">
        <v>105</v>
      </c>
      <c r="N666" t="s">
        <v>112</v>
      </c>
      <c r="O666" t="s">
        <v>104</v>
      </c>
      <c r="P666" t="s">
        <v>104</v>
      </c>
      <c r="Q666">
        <v>3</v>
      </c>
      <c r="R666">
        <v>10</v>
      </c>
      <c r="S666">
        <v>0</v>
      </c>
      <c r="T666" t="s">
        <v>104</v>
      </c>
      <c r="U666" t="s">
        <v>104</v>
      </c>
      <c r="V666" t="s">
        <v>104</v>
      </c>
      <c r="W666" t="s">
        <v>104</v>
      </c>
      <c r="X666" t="s">
        <v>104</v>
      </c>
      <c r="Y666" t="s">
        <v>104</v>
      </c>
      <c r="Z666" t="s">
        <v>104</v>
      </c>
      <c r="AA666" t="s">
        <v>104</v>
      </c>
      <c r="AB666" t="s">
        <v>104</v>
      </c>
      <c r="AC666" t="s">
        <v>104</v>
      </c>
    </row>
    <row r="667" spans="1:29" x14ac:dyDescent="0.45">
      <c r="A667">
        <f>MATCH(I667,'TABLE-VIEW'!$E$2:$E$92,0)</f>
        <v>28</v>
      </c>
      <c r="B667">
        <v>666</v>
      </c>
      <c r="C667" t="str">
        <f t="shared" si="40"/>
        <v>merge (c666:column {name:'Step',ordinal_position:'9',is_nullable:'YES',data_type:'nvarchar',char_max_length:'1024',numeric_precision:'NULL',date_time_precision:'NULL'})</v>
      </c>
      <c r="D667" t="str">
        <f t="shared" si="41"/>
        <v>match (tv28:table_view {name:'vProductModelInstructions'}),(c666:column {name:'Step'})</v>
      </c>
      <c r="E667" t="str">
        <f t="shared" si="42"/>
        <v>merge (c666)-[:PART_OF]-&gt;(tv28)</v>
      </c>
      <c r="F667" t="str">
        <f t="shared" si="43"/>
        <v>merge (tv28)-[:HAS_A]-&gt;(c666)</v>
      </c>
      <c r="G667" t="s">
        <v>0</v>
      </c>
      <c r="H667" t="s">
        <v>7</v>
      </c>
      <c r="I667" t="s">
        <v>33</v>
      </c>
      <c r="J667" t="s">
        <v>288</v>
      </c>
      <c r="K667">
        <v>9</v>
      </c>
      <c r="L667" t="s">
        <v>104</v>
      </c>
      <c r="M667" t="s">
        <v>118</v>
      </c>
      <c r="N667" t="s">
        <v>137</v>
      </c>
      <c r="O667">
        <v>1024</v>
      </c>
      <c r="P667">
        <v>2048</v>
      </c>
      <c r="Q667" t="s">
        <v>104</v>
      </c>
      <c r="R667" t="s">
        <v>104</v>
      </c>
      <c r="S667" t="s">
        <v>104</v>
      </c>
      <c r="T667" t="s">
        <v>104</v>
      </c>
      <c r="U667" t="s">
        <v>104</v>
      </c>
      <c r="V667" t="s">
        <v>104</v>
      </c>
      <c r="W667" t="s">
        <v>138</v>
      </c>
      <c r="X667" t="s">
        <v>104</v>
      </c>
      <c r="Y667" t="s">
        <v>104</v>
      </c>
      <c r="Z667" t="s">
        <v>139</v>
      </c>
      <c r="AA667" t="s">
        <v>104</v>
      </c>
      <c r="AB667" t="s">
        <v>104</v>
      </c>
      <c r="AC667" t="s">
        <v>104</v>
      </c>
    </row>
    <row r="668" spans="1:29" x14ac:dyDescent="0.45">
      <c r="A668">
        <f>MATCH(I668,'TABLE-VIEW'!$E$2:$E$92,0)</f>
        <v>76</v>
      </c>
      <c r="B668">
        <v>667</v>
      </c>
      <c r="C668" t="str">
        <f t="shared" si="40"/>
        <v>merge (c667:column {name:'StockedQty',ordinal_position:'4',is_nullable:'NO',data_type:'int',char_max_length:'NULL',numeric_precision:'10',date_time_precision:'NULL'})</v>
      </c>
      <c r="D668" t="str">
        <f t="shared" si="41"/>
        <v>match (tv76:table_view {name:'WorkOrder'}),(c667:column {name:'StockedQty'})</v>
      </c>
      <c r="E668" t="str">
        <f t="shared" si="42"/>
        <v>merge (c667)-[:PART_OF]-&gt;(tv76)</v>
      </c>
      <c r="F668" t="str">
        <f t="shared" si="43"/>
        <v>merge (tv76)-[:HAS_A]-&gt;(c667)</v>
      </c>
      <c r="G668" t="s">
        <v>0</v>
      </c>
      <c r="H668" t="s">
        <v>7</v>
      </c>
      <c r="I668" t="s">
        <v>83</v>
      </c>
      <c r="J668" t="s">
        <v>395</v>
      </c>
      <c r="K668">
        <v>4</v>
      </c>
      <c r="L668" t="s">
        <v>104</v>
      </c>
      <c r="M668" t="s">
        <v>105</v>
      </c>
      <c r="N668" t="s">
        <v>106</v>
      </c>
      <c r="O668" t="s">
        <v>104</v>
      </c>
      <c r="P668" t="s">
        <v>104</v>
      </c>
      <c r="Q668">
        <v>10</v>
      </c>
      <c r="R668">
        <v>10</v>
      </c>
      <c r="S668">
        <v>0</v>
      </c>
      <c r="T668" t="s">
        <v>104</v>
      </c>
      <c r="U668" t="s">
        <v>104</v>
      </c>
      <c r="V668" t="s">
        <v>104</v>
      </c>
      <c r="W668" t="s">
        <v>104</v>
      </c>
      <c r="X668" t="s">
        <v>104</v>
      </c>
      <c r="Y668" t="s">
        <v>104</v>
      </c>
      <c r="Z668" t="s">
        <v>104</v>
      </c>
      <c r="AA668" t="s">
        <v>104</v>
      </c>
      <c r="AB668" t="s">
        <v>104</v>
      </c>
      <c r="AC668" t="s">
        <v>104</v>
      </c>
    </row>
    <row r="669" spans="1:29" x14ac:dyDescent="0.45">
      <c r="A669">
        <f>MATCH(I669,'TABLE-VIEW'!$E$2:$E$92,0)</f>
        <v>77</v>
      </c>
      <c r="B669">
        <v>668</v>
      </c>
      <c r="C669" t="str">
        <f t="shared" si="40"/>
        <v>merge (c668:column {name:'StockedQty',ordinal_position:'10',is_nullable:'NO',data_type:'decimal',char_max_length:'NULL',numeric_precision:'9',date_time_precision:'NULL'})</v>
      </c>
      <c r="D669" t="str">
        <f t="shared" si="41"/>
        <v>match (tv77:table_view {name:'PurchaseOrderDetail'}),(c668:column {name:'StockedQty'})</v>
      </c>
      <c r="E669" t="str">
        <f t="shared" si="42"/>
        <v>merge (c668)-[:PART_OF]-&gt;(tv77)</v>
      </c>
      <c r="F669" t="str">
        <f t="shared" si="43"/>
        <v>merge (tv77)-[:HAS_A]-&gt;(c668)</v>
      </c>
      <c r="G669" t="s">
        <v>0</v>
      </c>
      <c r="H669" t="s">
        <v>42</v>
      </c>
      <c r="I669" t="s">
        <v>84</v>
      </c>
      <c r="J669" t="s">
        <v>395</v>
      </c>
      <c r="K669">
        <v>10</v>
      </c>
      <c r="L669" t="s">
        <v>104</v>
      </c>
      <c r="M669" t="s">
        <v>105</v>
      </c>
      <c r="N669" t="s">
        <v>142</v>
      </c>
      <c r="O669" t="s">
        <v>104</v>
      </c>
      <c r="P669" t="s">
        <v>104</v>
      </c>
      <c r="Q669">
        <v>9</v>
      </c>
      <c r="R669">
        <v>10</v>
      </c>
      <c r="S669">
        <v>2</v>
      </c>
      <c r="T669" t="s">
        <v>104</v>
      </c>
      <c r="U669" t="s">
        <v>104</v>
      </c>
      <c r="V669" t="s">
        <v>104</v>
      </c>
      <c r="W669" t="s">
        <v>104</v>
      </c>
      <c r="X669" t="s">
        <v>104</v>
      </c>
      <c r="Y669" t="s">
        <v>104</v>
      </c>
      <c r="Z669" t="s">
        <v>104</v>
      </c>
      <c r="AA669" t="s">
        <v>104</v>
      </c>
      <c r="AB669" t="s">
        <v>104</v>
      </c>
      <c r="AC669" t="s">
        <v>104</v>
      </c>
    </row>
    <row r="670" spans="1:29" x14ac:dyDescent="0.45">
      <c r="A670">
        <f>MATCH(I670,'TABLE-VIEW'!$E$2:$E$92,0)</f>
        <v>84</v>
      </c>
      <c r="B670">
        <v>669</v>
      </c>
      <c r="C670" t="str">
        <f t="shared" si="40"/>
        <v>merge (c669:column {name:'StoreID',ordinal_position:'3',is_nullable:'YES',data_type:'int',char_max_length:'NULL',numeric_precision:'10',date_time_precision:'NULL'})</v>
      </c>
      <c r="D670" t="str">
        <f t="shared" si="41"/>
        <v>match (tv84:table_view {name:'Customer'}),(c669:column {name:'StoreID'})</v>
      </c>
      <c r="E670" t="str">
        <f t="shared" si="42"/>
        <v>merge (c669)-[:PART_OF]-&gt;(tv84)</v>
      </c>
      <c r="F670" t="str">
        <f t="shared" si="43"/>
        <v>merge (tv84)-[:HAS_A]-&gt;(c669)</v>
      </c>
      <c r="G670" t="s">
        <v>0</v>
      </c>
      <c r="H670" t="s">
        <v>4</v>
      </c>
      <c r="I670" t="s">
        <v>91</v>
      </c>
      <c r="J670" t="s">
        <v>432</v>
      </c>
      <c r="K670">
        <v>3</v>
      </c>
      <c r="L670" t="s">
        <v>104</v>
      </c>
      <c r="M670" t="s">
        <v>118</v>
      </c>
      <c r="N670" t="s">
        <v>106</v>
      </c>
      <c r="O670" t="s">
        <v>104</v>
      </c>
      <c r="P670" t="s">
        <v>104</v>
      </c>
      <c r="Q670">
        <v>10</v>
      </c>
      <c r="R670">
        <v>10</v>
      </c>
      <c r="S670">
        <v>0</v>
      </c>
      <c r="T670" t="s">
        <v>104</v>
      </c>
      <c r="U670" t="s">
        <v>104</v>
      </c>
      <c r="V670" t="s">
        <v>104</v>
      </c>
      <c r="W670" t="s">
        <v>104</v>
      </c>
      <c r="X670" t="s">
        <v>104</v>
      </c>
      <c r="Y670" t="s">
        <v>104</v>
      </c>
      <c r="Z670" t="s">
        <v>104</v>
      </c>
      <c r="AA670" t="s">
        <v>104</v>
      </c>
      <c r="AB670" t="s">
        <v>104</v>
      </c>
      <c r="AC670" t="s">
        <v>104</v>
      </c>
    </row>
    <row r="671" spans="1:29" x14ac:dyDescent="0.45">
      <c r="A671">
        <f>MATCH(I671,'TABLE-VIEW'!$E$2:$E$92,0)</f>
        <v>13</v>
      </c>
      <c r="B671">
        <v>670</v>
      </c>
      <c r="C671" t="str">
        <f t="shared" si="40"/>
        <v>merge (c670:column {name:'Street',ordinal_position:'7',is_nullable:'YES',data_type:'nvarchar',char_max_length:'50',numeric_precision:'NULL',date_time_precision:'NULL'})</v>
      </c>
      <c r="D671" t="str">
        <f t="shared" si="41"/>
        <v>match (tv13:table_view {name:'vAdditionalContactInfo'}),(c670:column {name:'Street'})</v>
      </c>
      <c r="E671" t="str">
        <f t="shared" si="42"/>
        <v>merge (c670)-[:PART_OF]-&gt;(tv13)</v>
      </c>
      <c r="F671" t="str">
        <f t="shared" si="43"/>
        <v>merge (tv13)-[:HAS_A]-&gt;(c670)</v>
      </c>
      <c r="G671" t="s">
        <v>0</v>
      </c>
      <c r="H671" t="s">
        <v>11</v>
      </c>
      <c r="I671" t="s">
        <v>17</v>
      </c>
      <c r="J671" t="s">
        <v>169</v>
      </c>
      <c r="K671">
        <v>7</v>
      </c>
      <c r="L671" t="s">
        <v>104</v>
      </c>
      <c r="M671" t="s">
        <v>118</v>
      </c>
      <c r="N671" t="s">
        <v>137</v>
      </c>
      <c r="O671">
        <v>50</v>
      </c>
      <c r="P671">
        <v>100</v>
      </c>
      <c r="Q671" t="s">
        <v>104</v>
      </c>
      <c r="R671" t="s">
        <v>104</v>
      </c>
      <c r="S671" t="s">
        <v>104</v>
      </c>
      <c r="T671" t="s">
        <v>104</v>
      </c>
      <c r="U671" t="s">
        <v>104</v>
      </c>
      <c r="V671" t="s">
        <v>104</v>
      </c>
      <c r="W671" t="s">
        <v>138</v>
      </c>
      <c r="X671" t="s">
        <v>104</v>
      </c>
      <c r="Y671" t="s">
        <v>104</v>
      </c>
      <c r="Z671" t="s">
        <v>139</v>
      </c>
      <c r="AA671" t="s">
        <v>104</v>
      </c>
      <c r="AB671" t="s">
        <v>104</v>
      </c>
      <c r="AC671" t="s">
        <v>104</v>
      </c>
    </row>
    <row r="672" spans="1:29" x14ac:dyDescent="0.45">
      <c r="A672">
        <f>MATCH(I672,'TABLE-VIEW'!$E$2:$E$92,0)</f>
        <v>21</v>
      </c>
      <c r="B672">
        <v>671</v>
      </c>
      <c r="C672" t="str">
        <f t="shared" si="40"/>
        <v>merge (c671:column {name:'Style',ordinal_position:'18',is_nullable:'YES',data_type:'nchar',char_max_length:'2',numeric_precision:'NULL',date_time_precision:'NULL'})</v>
      </c>
      <c r="D672" t="str">
        <f t="shared" si="41"/>
        <v>match (tv21:table_view {name:'Product'}),(c671:column {name:'Style'})</v>
      </c>
      <c r="E672" t="str">
        <f t="shared" si="42"/>
        <v>merge (c671)-[:PART_OF]-&gt;(tv21)</v>
      </c>
      <c r="F672" t="str">
        <f t="shared" si="43"/>
        <v>merge (tv21)-[:HAS_A]-&gt;(c671)</v>
      </c>
      <c r="G672" t="s">
        <v>0</v>
      </c>
      <c r="H672" t="s">
        <v>7</v>
      </c>
      <c r="I672" t="s">
        <v>26</v>
      </c>
      <c r="J672" t="s">
        <v>210</v>
      </c>
      <c r="K672">
        <v>18</v>
      </c>
      <c r="L672" t="s">
        <v>104</v>
      </c>
      <c r="M672" t="s">
        <v>118</v>
      </c>
      <c r="N672" t="s">
        <v>149</v>
      </c>
      <c r="O672">
        <v>2</v>
      </c>
      <c r="P672">
        <v>4</v>
      </c>
      <c r="Q672" t="s">
        <v>104</v>
      </c>
      <c r="R672" t="s">
        <v>104</v>
      </c>
      <c r="S672" t="s">
        <v>104</v>
      </c>
      <c r="T672" t="s">
        <v>104</v>
      </c>
      <c r="U672" t="s">
        <v>104</v>
      </c>
      <c r="V672" t="s">
        <v>104</v>
      </c>
      <c r="W672" t="s">
        <v>138</v>
      </c>
      <c r="X672" t="s">
        <v>104</v>
      </c>
      <c r="Y672" t="s">
        <v>104</v>
      </c>
      <c r="Z672" t="s">
        <v>139</v>
      </c>
      <c r="AA672" t="s">
        <v>104</v>
      </c>
      <c r="AB672" t="s">
        <v>104</v>
      </c>
      <c r="AC672" t="s">
        <v>104</v>
      </c>
    </row>
    <row r="673" spans="1:29" x14ac:dyDescent="0.45">
      <c r="A673">
        <f>MATCH(I673,'TABLE-VIEW'!$E$2:$E$92,0)</f>
        <v>27</v>
      </c>
      <c r="B673">
        <v>672</v>
      </c>
      <c r="C673" t="str">
        <f t="shared" si="40"/>
        <v>merge (c672:column {name:'Style',ordinal_position:'22',is_nullable:'YES',data_type:'nvarchar',char_max_length:'256',numeric_precision:'NULL',date_time_precision:'NULL'})</v>
      </c>
      <c r="D673" t="str">
        <f t="shared" si="41"/>
        <v>match (tv27:table_view {name:'vProductModelCatalogDescription'}),(c672:column {name:'Style'})</v>
      </c>
      <c r="E673" t="str">
        <f t="shared" si="42"/>
        <v>merge (c672)-[:PART_OF]-&gt;(tv27)</v>
      </c>
      <c r="F673" t="str">
        <f t="shared" si="43"/>
        <v>merge (tv27)-[:HAS_A]-&gt;(c672)</v>
      </c>
      <c r="G673" t="s">
        <v>0</v>
      </c>
      <c r="H673" t="s">
        <v>7</v>
      </c>
      <c r="I673" t="s">
        <v>32</v>
      </c>
      <c r="J673" t="s">
        <v>210</v>
      </c>
      <c r="K673">
        <v>22</v>
      </c>
      <c r="L673" t="s">
        <v>104</v>
      </c>
      <c r="M673" t="s">
        <v>118</v>
      </c>
      <c r="N673" t="s">
        <v>137</v>
      </c>
      <c r="O673">
        <v>256</v>
      </c>
      <c r="P673">
        <v>512</v>
      </c>
      <c r="Q673" t="s">
        <v>104</v>
      </c>
      <c r="R673" t="s">
        <v>104</v>
      </c>
      <c r="S673" t="s">
        <v>104</v>
      </c>
      <c r="T673" t="s">
        <v>104</v>
      </c>
      <c r="U673" t="s">
        <v>104</v>
      </c>
      <c r="V673" t="s">
        <v>104</v>
      </c>
      <c r="W673" t="s">
        <v>138</v>
      </c>
      <c r="X673" t="s">
        <v>104</v>
      </c>
      <c r="Y673" t="s">
        <v>104</v>
      </c>
      <c r="Z673" t="s">
        <v>139</v>
      </c>
      <c r="AA673" t="s">
        <v>104</v>
      </c>
      <c r="AB673" t="s">
        <v>104</v>
      </c>
      <c r="AC673" t="s">
        <v>104</v>
      </c>
    </row>
    <row r="674" spans="1:29" x14ac:dyDescent="0.45">
      <c r="A674">
        <f>MATCH(I674,'TABLE-VIEW'!$E$2:$E$92,0)</f>
        <v>82</v>
      </c>
      <c r="B674">
        <v>673</v>
      </c>
      <c r="C674" t="str">
        <f t="shared" si="40"/>
        <v>merge (c673:column {name:'SubTotal',ordinal_position:'9',is_nullable:'NO',data_type:'money',char_max_length:'NULL',numeric_precision:'19',date_time_precision:'NULL'})</v>
      </c>
      <c r="D674" t="str">
        <f t="shared" si="41"/>
        <v>match (tv82:table_view {name:'PurchaseOrderHeader'}),(c673:column {name:'SubTotal'})</v>
      </c>
      <c r="E674" t="str">
        <f t="shared" si="42"/>
        <v>merge (c673)-[:PART_OF]-&gt;(tv82)</v>
      </c>
      <c r="F674" t="str">
        <f t="shared" si="43"/>
        <v>merge (tv82)-[:HAS_A]-&gt;(c673)</v>
      </c>
      <c r="G674" t="s">
        <v>0</v>
      </c>
      <c r="H674" t="s">
        <v>42</v>
      </c>
      <c r="I674" t="s">
        <v>89</v>
      </c>
      <c r="J674" t="s">
        <v>421</v>
      </c>
      <c r="K674">
        <v>9</v>
      </c>
      <c r="L674" t="s">
        <v>121</v>
      </c>
      <c r="M674" t="s">
        <v>105</v>
      </c>
      <c r="N674" t="s">
        <v>110</v>
      </c>
      <c r="O674" t="s">
        <v>104</v>
      </c>
      <c r="P674" t="s">
        <v>104</v>
      </c>
      <c r="Q674">
        <v>19</v>
      </c>
      <c r="R674">
        <v>10</v>
      </c>
      <c r="S674">
        <v>4</v>
      </c>
      <c r="T674" t="s">
        <v>104</v>
      </c>
      <c r="U674" t="s">
        <v>104</v>
      </c>
      <c r="V674" t="s">
        <v>104</v>
      </c>
      <c r="W674" t="s">
        <v>104</v>
      </c>
      <c r="X674" t="s">
        <v>104</v>
      </c>
      <c r="Y674" t="s">
        <v>104</v>
      </c>
      <c r="Z674" t="s">
        <v>104</v>
      </c>
      <c r="AA674" t="s">
        <v>104</v>
      </c>
      <c r="AB674" t="s">
        <v>104</v>
      </c>
      <c r="AC674" t="s">
        <v>104</v>
      </c>
    </row>
    <row r="675" spans="1:29" x14ac:dyDescent="0.45">
      <c r="A675">
        <f>MATCH(I675,'TABLE-VIEW'!$E$2:$E$92,0)</f>
        <v>90</v>
      </c>
      <c r="B675">
        <v>674</v>
      </c>
      <c r="C675" t="str">
        <f t="shared" si="40"/>
        <v>merge (c674:column {name:'SubTotal',ordinal_position:'20',is_nullable:'NO',data_type:'money',char_max_length:'NULL',numeric_precision:'19',date_time_precision:'NULL'})</v>
      </c>
      <c r="D675" t="str">
        <f t="shared" si="41"/>
        <v>match (tv90:table_view {name:'SalesOrderHeader'}),(c674:column {name:'SubTotal'})</v>
      </c>
      <c r="E675" t="str">
        <f t="shared" si="42"/>
        <v>merge (c674)-[:PART_OF]-&gt;(tv90)</v>
      </c>
      <c r="F675" t="str">
        <f t="shared" si="43"/>
        <v>merge (tv90)-[:HAS_A]-&gt;(c674)</v>
      </c>
      <c r="G675" t="s">
        <v>0</v>
      </c>
      <c r="H675" t="s">
        <v>4</v>
      </c>
      <c r="I675" t="s">
        <v>97</v>
      </c>
      <c r="J675" t="s">
        <v>421</v>
      </c>
      <c r="K675">
        <v>20</v>
      </c>
      <c r="L675" t="s">
        <v>121</v>
      </c>
      <c r="M675" t="s">
        <v>105</v>
      </c>
      <c r="N675" t="s">
        <v>110</v>
      </c>
      <c r="O675" t="s">
        <v>104</v>
      </c>
      <c r="P675" t="s">
        <v>104</v>
      </c>
      <c r="Q675">
        <v>19</v>
      </c>
      <c r="R675">
        <v>10</v>
      </c>
      <c r="S675">
        <v>4</v>
      </c>
      <c r="T675" t="s">
        <v>104</v>
      </c>
      <c r="U675" t="s">
        <v>104</v>
      </c>
      <c r="V675" t="s">
        <v>104</v>
      </c>
      <c r="W675" t="s">
        <v>104</v>
      </c>
      <c r="X675" t="s">
        <v>104</v>
      </c>
      <c r="Y675" t="s">
        <v>104</v>
      </c>
      <c r="Z675" t="s">
        <v>104</v>
      </c>
      <c r="AA675" t="s">
        <v>104</v>
      </c>
      <c r="AB675" t="s">
        <v>104</v>
      </c>
      <c r="AC675" t="s">
        <v>104</v>
      </c>
    </row>
    <row r="676" spans="1:29" x14ac:dyDescent="0.45">
      <c r="A676">
        <f>MATCH(I676,'TABLE-VIEW'!$E$2:$E$92,0)</f>
        <v>9</v>
      </c>
      <c r="B676">
        <v>675</v>
      </c>
      <c r="C676" t="str">
        <f t="shared" si="40"/>
        <v>merge (c675:column {name:'Suffix',ordinal_position:'8',is_nullable:'YES',data_type:'nvarchar',char_max_length:'10',numeric_precision:'NULL',date_time_precision:'NULL'})</v>
      </c>
      <c r="D676" t="str">
        <f t="shared" si="41"/>
        <v>match (tv9:table_view {name:'Person'}),(c675:column {name:'Suffix'})</v>
      </c>
      <c r="E676" t="str">
        <f t="shared" si="42"/>
        <v>merge (c675)-[:PART_OF]-&gt;(tv9)</v>
      </c>
      <c r="F676" t="str">
        <f t="shared" si="43"/>
        <v>merge (tv9)-[:HAS_A]-&gt;(c675)</v>
      </c>
      <c r="G676" t="s">
        <v>0</v>
      </c>
      <c r="H676" t="s">
        <v>11</v>
      </c>
      <c r="I676" t="s">
        <v>11</v>
      </c>
      <c r="J676" t="s">
        <v>157</v>
      </c>
      <c r="K676">
        <v>8</v>
      </c>
      <c r="L676" t="s">
        <v>104</v>
      </c>
      <c r="M676" t="s">
        <v>118</v>
      </c>
      <c r="N676" t="s">
        <v>137</v>
      </c>
      <c r="O676">
        <v>10</v>
      </c>
      <c r="P676">
        <v>20</v>
      </c>
      <c r="Q676" t="s">
        <v>104</v>
      </c>
      <c r="R676" t="s">
        <v>104</v>
      </c>
      <c r="S676" t="s">
        <v>104</v>
      </c>
      <c r="T676" t="s">
        <v>104</v>
      </c>
      <c r="U676" t="s">
        <v>104</v>
      </c>
      <c r="V676" t="s">
        <v>104</v>
      </c>
      <c r="W676" t="s">
        <v>138</v>
      </c>
      <c r="X676" t="s">
        <v>104</v>
      </c>
      <c r="Y676" t="s">
        <v>104</v>
      </c>
      <c r="Z676" t="s">
        <v>139</v>
      </c>
      <c r="AA676" t="s">
        <v>104</v>
      </c>
      <c r="AB676" t="s">
        <v>104</v>
      </c>
      <c r="AC676" t="s">
        <v>104</v>
      </c>
    </row>
    <row r="677" spans="1:29" x14ac:dyDescent="0.45">
      <c r="A677">
        <f>MATCH(I677,'TABLE-VIEW'!$E$2:$E$92,0)</f>
        <v>15</v>
      </c>
      <c r="B677">
        <v>676</v>
      </c>
      <c r="C677" t="str">
        <f t="shared" si="40"/>
        <v>merge (c676:column {name:'Suffix',ordinal_position:'6',is_nullable:'YES',data_type:'nvarchar',char_max_length:'10',numeric_precision:'NULL',date_time_precision:'NULL'})</v>
      </c>
      <c r="D677" t="str">
        <f t="shared" si="41"/>
        <v>match (tv15:table_view {name:'vEmployee'}),(c676:column {name:'Suffix'})</v>
      </c>
      <c r="E677" t="str">
        <f t="shared" si="42"/>
        <v>merge (c676)-[:PART_OF]-&gt;(tv15)</v>
      </c>
      <c r="F677" t="str">
        <f t="shared" si="43"/>
        <v>merge (tv15)-[:HAS_A]-&gt;(c676)</v>
      </c>
      <c r="G677" t="s">
        <v>0</v>
      </c>
      <c r="H677" t="s">
        <v>1</v>
      </c>
      <c r="I677" t="s">
        <v>20</v>
      </c>
      <c r="J677" t="s">
        <v>157</v>
      </c>
      <c r="K677">
        <v>6</v>
      </c>
      <c r="L677" t="s">
        <v>104</v>
      </c>
      <c r="M677" t="s">
        <v>118</v>
      </c>
      <c r="N677" t="s">
        <v>137</v>
      </c>
      <c r="O677">
        <v>10</v>
      </c>
      <c r="P677">
        <v>20</v>
      </c>
      <c r="Q677" t="s">
        <v>104</v>
      </c>
      <c r="R677" t="s">
        <v>104</v>
      </c>
      <c r="S677" t="s">
        <v>104</v>
      </c>
      <c r="T677" t="s">
        <v>104</v>
      </c>
      <c r="U677" t="s">
        <v>104</v>
      </c>
      <c r="V677" t="s">
        <v>104</v>
      </c>
      <c r="W677" t="s">
        <v>138</v>
      </c>
      <c r="X677" t="s">
        <v>104</v>
      </c>
      <c r="Y677" t="s">
        <v>104</v>
      </c>
      <c r="Z677" t="s">
        <v>139</v>
      </c>
      <c r="AA677" t="s">
        <v>104</v>
      </c>
      <c r="AB677" t="s">
        <v>104</v>
      </c>
      <c r="AC677" t="s">
        <v>104</v>
      </c>
    </row>
    <row r="678" spans="1:29" x14ac:dyDescent="0.45">
      <c r="A678">
        <f>MATCH(I678,'TABLE-VIEW'!$E$2:$E$92,0)</f>
        <v>17</v>
      </c>
      <c r="B678">
        <v>677</v>
      </c>
      <c r="C678" t="str">
        <f t="shared" si="40"/>
        <v>merge (c677:column {name:'Suffix',ordinal_position:'6',is_nullable:'YES',data_type:'nvarchar',char_max_length:'10',numeric_precision:'NULL',date_time_precision:'NULL'})</v>
      </c>
      <c r="D678" t="str">
        <f t="shared" si="41"/>
        <v>match (tv17:table_view {name:'vEmployeeDepartment'}),(c677:column {name:'Suffix'})</v>
      </c>
      <c r="E678" t="str">
        <f t="shared" si="42"/>
        <v>merge (c677)-[:PART_OF]-&gt;(tv17)</v>
      </c>
      <c r="F678" t="str">
        <f t="shared" si="43"/>
        <v>merge (tv17)-[:HAS_A]-&gt;(c677)</v>
      </c>
      <c r="G678" t="s">
        <v>0</v>
      </c>
      <c r="H678" t="s">
        <v>1</v>
      </c>
      <c r="I678" t="s">
        <v>22</v>
      </c>
      <c r="J678" t="s">
        <v>157</v>
      </c>
      <c r="K678">
        <v>6</v>
      </c>
      <c r="L678" t="s">
        <v>104</v>
      </c>
      <c r="M678" t="s">
        <v>118</v>
      </c>
      <c r="N678" t="s">
        <v>137</v>
      </c>
      <c r="O678">
        <v>10</v>
      </c>
      <c r="P678">
        <v>20</v>
      </c>
      <c r="Q678" t="s">
        <v>104</v>
      </c>
      <c r="R678" t="s">
        <v>104</v>
      </c>
      <c r="S678" t="s">
        <v>104</v>
      </c>
      <c r="T678" t="s">
        <v>104</v>
      </c>
      <c r="U678" t="s">
        <v>104</v>
      </c>
      <c r="V678" t="s">
        <v>104</v>
      </c>
      <c r="W678" t="s">
        <v>138</v>
      </c>
      <c r="X678" t="s">
        <v>104</v>
      </c>
      <c r="Y678" t="s">
        <v>104</v>
      </c>
      <c r="Z678" t="s">
        <v>139</v>
      </c>
      <c r="AA678" t="s">
        <v>104</v>
      </c>
      <c r="AB678" t="s">
        <v>104</v>
      </c>
      <c r="AC678" t="s">
        <v>104</v>
      </c>
    </row>
    <row r="679" spans="1:29" x14ac:dyDescent="0.45">
      <c r="A679">
        <f>MATCH(I679,'TABLE-VIEW'!$E$2:$E$92,0)</f>
        <v>19</v>
      </c>
      <c r="B679">
        <v>678</v>
      </c>
      <c r="C679" t="str">
        <f t="shared" si="40"/>
        <v>merge (c678:column {name:'Suffix',ordinal_position:'6',is_nullable:'YES',data_type:'nvarchar',char_max_length:'10',numeric_precision:'NULL',date_time_precision:'NULL'})</v>
      </c>
      <c r="D679" t="str">
        <f t="shared" si="41"/>
        <v>match (tv19:table_view {name:'vEmployeeDepartmentHistory'}),(c678:column {name:'Suffix'})</v>
      </c>
      <c r="E679" t="str">
        <f t="shared" si="42"/>
        <v>merge (c678)-[:PART_OF]-&gt;(tv19)</v>
      </c>
      <c r="F679" t="str">
        <f t="shared" si="43"/>
        <v>merge (tv19)-[:HAS_A]-&gt;(c678)</v>
      </c>
      <c r="G679" t="s">
        <v>0</v>
      </c>
      <c r="H679" t="s">
        <v>1</v>
      </c>
      <c r="I679" t="s">
        <v>24</v>
      </c>
      <c r="J679" t="s">
        <v>157</v>
      </c>
      <c r="K679">
        <v>6</v>
      </c>
      <c r="L679" t="s">
        <v>104</v>
      </c>
      <c r="M679" t="s">
        <v>118</v>
      </c>
      <c r="N679" t="s">
        <v>137</v>
      </c>
      <c r="O679">
        <v>10</v>
      </c>
      <c r="P679">
        <v>20</v>
      </c>
      <c r="Q679" t="s">
        <v>104</v>
      </c>
      <c r="R679" t="s">
        <v>104</v>
      </c>
      <c r="S679" t="s">
        <v>104</v>
      </c>
      <c r="T679" t="s">
        <v>104</v>
      </c>
      <c r="U679" t="s">
        <v>104</v>
      </c>
      <c r="V679" t="s">
        <v>104</v>
      </c>
      <c r="W679" t="s">
        <v>138</v>
      </c>
      <c r="X679" t="s">
        <v>104</v>
      </c>
      <c r="Y679" t="s">
        <v>104</v>
      </c>
      <c r="Z679" t="s">
        <v>139</v>
      </c>
      <c r="AA679" t="s">
        <v>104</v>
      </c>
      <c r="AB679" t="s">
        <v>104</v>
      </c>
      <c r="AC679" t="s">
        <v>104</v>
      </c>
    </row>
    <row r="680" spans="1:29" x14ac:dyDescent="0.45">
      <c r="A680">
        <f>MATCH(I680,'TABLE-VIEW'!$E$2:$E$92,0)</f>
        <v>20</v>
      </c>
      <c r="B680">
        <v>679</v>
      </c>
      <c r="C680" t="str">
        <f t="shared" si="40"/>
        <v>merge (c679:column {name:'Suffix',ordinal_position:'6',is_nullable:'YES',data_type:'nvarchar',char_max_length:'10',numeric_precision:'NULL',date_time_precision:'NULL'})</v>
      </c>
      <c r="D680" t="str">
        <f t="shared" si="41"/>
        <v>match (tv20:table_view {name:'vIndividualCustomer'}),(c679:column {name:'Suffix'})</v>
      </c>
      <c r="E680" t="str">
        <f t="shared" si="42"/>
        <v>merge (c679)-[:PART_OF]-&gt;(tv20)</v>
      </c>
      <c r="F680" t="str">
        <f t="shared" si="43"/>
        <v>merge (tv20)-[:HAS_A]-&gt;(c679)</v>
      </c>
      <c r="G680" t="s">
        <v>0</v>
      </c>
      <c r="H680" t="s">
        <v>4</v>
      </c>
      <c r="I680" t="s">
        <v>25</v>
      </c>
      <c r="J680" t="s">
        <v>157</v>
      </c>
      <c r="K680">
        <v>6</v>
      </c>
      <c r="L680" t="s">
        <v>104</v>
      </c>
      <c r="M680" t="s">
        <v>118</v>
      </c>
      <c r="N680" t="s">
        <v>137</v>
      </c>
      <c r="O680">
        <v>10</v>
      </c>
      <c r="P680">
        <v>20</v>
      </c>
      <c r="Q680" t="s">
        <v>104</v>
      </c>
      <c r="R680" t="s">
        <v>104</v>
      </c>
      <c r="S680" t="s">
        <v>104</v>
      </c>
      <c r="T680" t="s">
        <v>104</v>
      </c>
      <c r="U680" t="s">
        <v>104</v>
      </c>
      <c r="V680" t="s">
        <v>104</v>
      </c>
      <c r="W680" t="s">
        <v>138</v>
      </c>
      <c r="X680" t="s">
        <v>104</v>
      </c>
      <c r="Y680" t="s">
        <v>104</v>
      </c>
      <c r="Z680" t="s">
        <v>139</v>
      </c>
      <c r="AA680" t="s">
        <v>104</v>
      </c>
      <c r="AB680" t="s">
        <v>104</v>
      </c>
      <c r="AC680" t="s">
        <v>104</v>
      </c>
    </row>
    <row r="681" spans="1:29" x14ac:dyDescent="0.45">
      <c r="A681">
        <f>MATCH(I681,'TABLE-VIEW'!$E$2:$E$92,0)</f>
        <v>29</v>
      </c>
      <c r="B681">
        <v>680</v>
      </c>
      <c r="C681" t="str">
        <f t="shared" si="40"/>
        <v>merge (c680:column {name:'Suffix',ordinal_position:'6',is_nullable:'YES',data_type:'nvarchar',char_max_length:'10',numeric_precision:'NULL',date_time_precision:'NULL'})</v>
      </c>
      <c r="D681" t="str">
        <f t="shared" si="41"/>
        <v>match (tv29:table_view {name:'vSalesPerson'}),(c680:column {name:'Suffix'})</v>
      </c>
      <c r="E681" t="str">
        <f t="shared" si="42"/>
        <v>merge (c680)-[:PART_OF]-&gt;(tv29)</v>
      </c>
      <c r="F681" t="str">
        <f t="shared" si="43"/>
        <v>merge (tv29)-[:HAS_A]-&gt;(c680)</v>
      </c>
      <c r="G681" t="s">
        <v>0</v>
      </c>
      <c r="H681" t="s">
        <v>4</v>
      </c>
      <c r="I681" t="s">
        <v>34</v>
      </c>
      <c r="J681" t="s">
        <v>157</v>
      </c>
      <c r="K681">
        <v>6</v>
      </c>
      <c r="L681" t="s">
        <v>104</v>
      </c>
      <c r="M681" t="s">
        <v>118</v>
      </c>
      <c r="N681" t="s">
        <v>137</v>
      </c>
      <c r="O681">
        <v>10</v>
      </c>
      <c r="P681">
        <v>20</v>
      </c>
      <c r="Q681" t="s">
        <v>104</v>
      </c>
      <c r="R681" t="s">
        <v>104</v>
      </c>
      <c r="S681" t="s">
        <v>104</v>
      </c>
      <c r="T681" t="s">
        <v>104</v>
      </c>
      <c r="U681" t="s">
        <v>104</v>
      </c>
      <c r="V681" t="s">
        <v>104</v>
      </c>
      <c r="W681" t="s">
        <v>138</v>
      </c>
      <c r="X681" t="s">
        <v>104</v>
      </c>
      <c r="Y681" t="s">
        <v>104</v>
      </c>
      <c r="Z681" t="s">
        <v>139</v>
      </c>
      <c r="AA681" t="s">
        <v>104</v>
      </c>
      <c r="AB681" t="s">
        <v>104</v>
      </c>
      <c r="AC681" t="s">
        <v>104</v>
      </c>
    </row>
    <row r="682" spans="1:29" x14ac:dyDescent="0.45">
      <c r="A682">
        <f>MATCH(I682,'TABLE-VIEW'!$E$2:$E$92,0)</f>
        <v>34</v>
      </c>
      <c r="B682">
        <v>681</v>
      </c>
      <c r="C682" t="str">
        <f t="shared" si="40"/>
        <v>merge (c681:column {name:'Suffix',ordinal_position:'8',is_nullable:'YES',data_type:'nvarchar',char_max_length:'10',numeric_precision:'NULL',date_time_precision:'NULL'})</v>
      </c>
      <c r="D682" t="str">
        <f t="shared" si="41"/>
        <v>match (tv34:table_view {name:'vStoreWithContacts'}),(c681:column {name:'Suffix'})</v>
      </c>
      <c r="E682" t="str">
        <f t="shared" si="42"/>
        <v>merge (c681)-[:PART_OF]-&gt;(tv34)</v>
      </c>
      <c r="F682" t="str">
        <f t="shared" si="43"/>
        <v>merge (tv34)-[:HAS_A]-&gt;(c681)</v>
      </c>
      <c r="G682" t="s">
        <v>0</v>
      </c>
      <c r="H682" t="s">
        <v>4</v>
      </c>
      <c r="I682" t="s">
        <v>39</v>
      </c>
      <c r="J682" t="s">
        <v>157</v>
      </c>
      <c r="K682">
        <v>8</v>
      </c>
      <c r="L682" t="s">
        <v>104</v>
      </c>
      <c r="M682" t="s">
        <v>118</v>
      </c>
      <c r="N682" t="s">
        <v>137</v>
      </c>
      <c r="O682">
        <v>10</v>
      </c>
      <c r="P682">
        <v>20</v>
      </c>
      <c r="Q682" t="s">
        <v>104</v>
      </c>
      <c r="R682" t="s">
        <v>104</v>
      </c>
      <c r="S682" t="s">
        <v>104</v>
      </c>
      <c r="T682" t="s">
        <v>104</v>
      </c>
      <c r="U682" t="s">
        <v>104</v>
      </c>
      <c r="V682" t="s">
        <v>104</v>
      </c>
      <c r="W682" t="s">
        <v>138</v>
      </c>
      <c r="X682" t="s">
        <v>104</v>
      </c>
      <c r="Y682" t="s">
        <v>104</v>
      </c>
      <c r="Z682" t="s">
        <v>139</v>
      </c>
      <c r="AA682" t="s">
        <v>104</v>
      </c>
      <c r="AB682" t="s">
        <v>104</v>
      </c>
      <c r="AC682" t="s">
        <v>104</v>
      </c>
    </row>
    <row r="683" spans="1:29" x14ac:dyDescent="0.45">
      <c r="A683">
        <f>MATCH(I683,'TABLE-VIEW'!$E$2:$E$92,0)</f>
        <v>37</v>
      </c>
      <c r="B683">
        <v>682</v>
      </c>
      <c r="C683" t="str">
        <f t="shared" si="40"/>
        <v>merge (c682:column {name:'Suffix',ordinal_position:'8',is_nullable:'YES',data_type:'nvarchar',char_max_length:'10',numeric_precision:'NULL',date_time_precision:'NULL'})</v>
      </c>
      <c r="D683" t="str">
        <f t="shared" si="41"/>
        <v>match (tv37:table_view {name:'vVendorWithContacts'}),(c682:column {name:'Suffix'})</v>
      </c>
      <c r="E683" t="str">
        <f t="shared" si="42"/>
        <v>merge (c682)-[:PART_OF]-&gt;(tv37)</v>
      </c>
      <c r="F683" t="str">
        <f t="shared" si="43"/>
        <v>merge (tv37)-[:HAS_A]-&gt;(c682)</v>
      </c>
      <c r="G683" t="s">
        <v>0</v>
      </c>
      <c r="H683" t="s">
        <v>42</v>
      </c>
      <c r="I683" t="s">
        <v>43</v>
      </c>
      <c r="J683" t="s">
        <v>157</v>
      </c>
      <c r="K683">
        <v>8</v>
      </c>
      <c r="L683" t="s">
        <v>104</v>
      </c>
      <c r="M683" t="s">
        <v>118</v>
      </c>
      <c r="N683" t="s">
        <v>137</v>
      </c>
      <c r="O683">
        <v>10</v>
      </c>
      <c r="P683">
        <v>20</v>
      </c>
      <c r="Q683" t="s">
        <v>104</v>
      </c>
      <c r="R683" t="s">
        <v>104</v>
      </c>
      <c r="S683" t="s">
        <v>104</v>
      </c>
      <c r="T683" t="s">
        <v>104</v>
      </c>
      <c r="U683" t="s">
        <v>104</v>
      </c>
      <c r="V683" t="s">
        <v>104</v>
      </c>
      <c r="W683" t="s">
        <v>138</v>
      </c>
      <c r="X683" t="s">
        <v>104</v>
      </c>
      <c r="Y683" t="s">
        <v>104</v>
      </c>
      <c r="Z683" t="s">
        <v>139</v>
      </c>
      <c r="AA683" t="s">
        <v>104</v>
      </c>
      <c r="AB683" t="s">
        <v>104</v>
      </c>
      <c r="AC683" t="s">
        <v>104</v>
      </c>
    </row>
    <row r="684" spans="1:29" x14ac:dyDescent="0.45">
      <c r="A684">
        <f>MATCH(I684,'TABLE-VIEW'!$E$2:$E$92,0)</f>
        <v>27</v>
      </c>
      <c r="B684">
        <v>683</v>
      </c>
      <c r="C684" t="str">
        <f t="shared" si="40"/>
        <v>merge (c683:column {name:'Summary',ordinal_position:'3',is_nullable:'YES',data_type:'nvarchar',char_max_length:'-1',numeric_precision:'NULL',date_time_precision:'NULL'})</v>
      </c>
      <c r="D684" t="str">
        <f t="shared" si="41"/>
        <v>match (tv27:table_view {name:'vProductModelCatalogDescription'}),(c683:column {name:'Summary'})</v>
      </c>
      <c r="E684" t="str">
        <f t="shared" si="42"/>
        <v>merge (c683)-[:PART_OF]-&gt;(tv27)</v>
      </c>
      <c r="F684" t="str">
        <f t="shared" si="43"/>
        <v>merge (tv27)-[:HAS_A]-&gt;(c683)</v>
      </c>
      <c r="G684" t="s">
        <v>0</v>
      </c>
      <c r="H684" t="s">
        <v>7</v>
      </c>
      <c r="I684" t="s">
        <v>32</v>
      </c>
      <c r="J684" t="s">
        <v>265</v>
      </c>
      <c r="K684">
        <v>3</v>
      </c>
      <c r="L684" t="s">
        <v>104</v>
      </c>
      <c r="M684" t="s">
        <v>118</v>
      </c>
      <c r="N684" t="s">
        <v>137</v>
      </c>
      <c r="O684">
        <v>-1</v>
      </c>
      <c r="P684">
        <v>-1</v>
      </c>
      <c r="Q684" t="s">
        <v>104</v>
      </c>
      <c r="R684" t="s">
        <v>104</v>
      </c>
      <c r="S684" t="s">
        <v>104</v>
      </c>
      <c r="T684" t="s">
        <v>104</v>
      </c>
      <c r="U684" t="s">
        <v>104</v>
      </c>
      <c r="V684" t="s">
        <v>104</v>
      </c>
      <c r="W684" t="s">
        <v>138</v>
      </c>
      <c r="X684" t="s">
        <v>104</v>
      </c>
      <c r="Y684" t="s">
        <v>104</v>
      </c>
      <c r="Z684" t="s">
        <v>139</v>
      </c>
      <c r="AA684" t="s">
        <v>104</v>
      </c>
      <c r="AB684" t="s">
        <v>104</v>
      </c>
      <c r="AC684" t="s">
        <v>104</v>
      </c>
    </row>
    <row r="685" spans="1:29" x14ac:dyDescent="0.45">
      <c r="A685">
        <f>MATCH(I685,'TABLE-VIEW'!$E$2:$E$92,0)</f>
        <v>57</v>
      </c>
      <c r="B685">
        <v>684</v>
      </c>
      <c r="C685" t="str">
        <f t="shared" si="40"/>
        <v>merge (c684:column {name:'SystemInformationID',ordinal_position:'1',is_nullable:'NO',data_type:'tinyint',char_max_length:'NULL',numeric_precision:'3',date_time_precision:'NULL'})</v>
      </c>
      <c r="D685" t="str">
        <f t="shared" si="41"/>
        <v>match (tv57:table_view {name:'AWBuildVersion'}),(c684:column {name:'SystemInformationID'})</v>
      </c>
      <c r="E685" t="str">
        <f t="shared" si="42"/>
        <v>merge (c684)-[:PART_OF]-&gt;(tv57)</v>
      </c>
      <c r="F685" t="str">
        <f t="shared" si="43"/>
        <v>merge (tv57)-[:HAS_A]-&gt;(c684)</v>
      </c>
      <c r="G685" t="s">
        <v>0</v>
      </c>
      <c r="H685" t="s">
        <v>52</v>
      </c>
      <c r="I685" t="s">
        <v>64</v>
      </c>
      <c r="J685" t="s">
        <v>351</v>
      </c>
      <c r="K685">
        <v>1</v>
      </c>
      <c r="L685" t="s">
        <v>104</v>
      </c>
      <c r="M685" t="s">
        <v>105</v>
      </c>
      <c r="N685" t="s">
        <v>112</v>
      </c>
      <c r="O685" t="s">
        <v>104</v>
      </c>
      <c r="P685" t="s">
        <v>104</v>
      </c>
      <c r="Q685">
        <v>3</v>
      </c>
      <c r="R685">
        <v>10</v>
      </c>
      <c r="S685">
        <v>0</v>
      </c>
      <c r="T685" t="s">
        <v>104</v>
      </c>
      <c r="U685" t="s">
        <v>104</v>
      </c>
      <c r="V685" t="s">
        <v>104</v>
      </c>
      <c r="W685" t="s">
        <v>104</v>
      </c>
      <c r="X685" t="s">
        <v>104</v>
      </c>
      <c r="Y685" t="s">
        <v>104</v>
      </c>
      <c r="Z685" t="s">
        <v>104</v>
      </c>
      <c r="AA685" t="s">
        <v>104</v>
      </c>
      <c r="AB685" t="s">
        <v>104</v>
      </c>
      <c r="AC685" t="s">
        <v>104</v>
      </c>
    </row>
    <row r="686" spans="1:29" x14ac:dyDescent="0.45">
      <c r="A686">
        <f>MATCH(I686,'TABLE-VIEW'!$E$2:$E$92,0)</f>
        <v>82</v>
      </c>
      <c r="B686">
        <v>685</v>
      </c>
      <c r="C686" t="str">
        <f t="shared" si="40"/>
        <v>merge (c685:column {name:'TaxAmt',ordinal_position:'10',is_nullable:'NO',data_type:'money',char_max_length:'NULL',numeric_precision:'19',date_time_precision:'NULL'})</v>
      </c>
      <c r="D686" t="str">
        <f t="shared" si="41"/>
        <v>match (tv82:table_view {name:'PurchaseOrderHeader'}),(c685:column {name:'TaxAmt'})</v>
      </c>
      <c r="E686" t="str">
        <f t="shared" si="42"/>
        <v>merge (c685)-[:PART_OF]-&gt;(tv82)</v>
      </c>
      <c r="F686" t="str">
        <f t="shared" si="43"/>
        <v>merge (tv82)-[:HAS_A]-&gt;(c685)</v>
      </c>
      <c r="G686" t="s">
        <v>0</v>
      </c>
      <c r="H686" t="s">
        <v>42</v>
      </c>
      <c r="I686" t="s">
        <v>89</v>
      </c>
      <c r="J686" t="s">
        <v>422</v>
      </c>
      <c r="K686">
        <v>10</v>
      </c>
      <c r="L686" t="s">
        <v>121</v>
      </c>
      <c r="M686" t="s">
        <v>105</v>
      </c>
      <c r="N686" t="s">
        <v>110</v>
      </c>
      <c r="O686" t="s">
        <v>104</v>
      </c>
      <c r="P686" t="s">
        <v>104</v>
      </c>
      <c r="Q686">
        <v>19</v>
      </c>
      <c r="R686">
        <v>10</v>
      </c>
      <c r="S686">
        <v>4</v>
      </c>
      <c r="T686" t="s">
        <v>104</v>
      </c>
      <c r="U686" t="s">
        <v>104</v>
      </c>
      <c r="V686" t="s">
        <v>104</v>
      </c>
      <c r="W686" t="s">
        <v>104</v>
      </c>
      <c r="X686" t="s">
        <v>104</v>
      </c>
      <c r="Y686" t="s">
        <v>104</v>
      </c>
      <c r="Z686" t="s">
        <v>104</v>
      </c>
      <c r="AA686" t="s">
        <v>104</v>
      </c>
      <c r="AB686" t="s">
        <v>104</v>
      </c>
      <c r="AC686" t="s">
        <v>104</v>
      </c>
    </row>
    <row r="687" spans="1:29" x14ac:dyDescent="0.45">
      <c r="A687">
        <f>MATCH(I687,'TABLE-VIEW'!$E$2:$E$92,0)</f>
        <v>90</v>
      </c>
      <c r="B687">
        <v>686</v>
      </c>
      <c r="C687" t="str">
        <f t="shared" si="40"/>
        <v>merge (c686:column {name:'TaxAmt',ordinal_position:'21',is_nullable:'NO',data_type:'money',char_max_length:'NULL',numeric_precision:'19',date_time_precision:'NULL'})</v>
      </c>
      <c r="D687" t="str">
        <f t="shared" si="41"/>
        <v>match (tv90:table_view {name:'SalesOrderHeader'}),(c686:column {name:'TaxAmt'})</v>
      </c>
      <c r="E687" t="str">
        <f t="shared" si="42"/>
        <v>merge (c686)-[:PART_OF]-&gt;(tv90)</v>
      </c>
      <c r="F687" t="str">
        <f t="shared" si="43"/>
        <v>merge (tv90)-[:HAS_A]-&gt;(c686)</v>
      </c>
      <c r="G687" t="s">
        <v>0</v>
      </c>
      <c r="H687" t="s">
        <v>4</v>
      </c>
      <c r="I687" t="s">
        <v>97</v>
      </c>
      <c r="J687" t="s">
        <v>422</v>
      </c>
      <c r="K687">
        <v>21</v>
      </c>
      <c r="L687" t="s">
        <v>121</v>
      </c>
      <c r="M687" t="s">
        <v>105</v>
      </c>
      <c r="N687" t="s">
        <v>110</v>
      </c>
      <c r="O687" t="s">
        <v>104</v>
      </c>
      <c r="P687" t="s">
        <v>104</v>
      </c>
      <c r="Q687">
        <v>19</v>
      </c>
      <c r="R687">
        <v>10</v>
      </c>
      <c r="S687">
        <v>4</v>
      </c>
      <c r="T687" t="s">
        <v>104</v>
      </c>
      <c r="U687" t="s">
        <v>104</v>
      </c>
      <c r="V687" t="s">
        <v>104</v>
      </c>
      <c r="W687" t="s">
        <v>104</v>
      </c>
      <c r="X687" t="s">
        <v>104</v>
      </c>
      <c r="Y687" t="s">
        <v>104</v>
      </c>
      <c r="Z687" t="s">
        <v>104</v>
      </c>
      <c r="AA687" t="s">
        <v>104</v>
      </c>
      <c r="AB687" t="s">
        <v>104</v>
      </c>
      <c r="AC687" t="s">
        <v>104</v>
      </c>
    </row>
    <row r="688" spans="1:29" x14ac:dyDescent="0.45">
      <c r="A688">
        <f>MATCH(I688,'TABLE-VIEW'!$E$2:$E$92,0)</f>
        <v>11</v>
      </c>
      <c r="B688">
        <v>687</v>
      </c>
      <c r="C688" t="str">
        <f t="shared" si="40"/>
        <v>merge (c687:column {name:'TaxRate',ordinal_position:'4',is_nullable:'NO',data_type:'smallmoney',char_max_length:'NULL',numeric_precision:'10',date_time_precision:'NULL'})</v>
      </c>
      <c r="D688" t="str">
        <f t="shared" si="41"/>
        <v>match (tv11:table_view {name:'SalesTaxRate'}),(c687:column {name:'TaxRate'})</v>
      </c>
      <c r="E688" t="str">
        <f t="shared" si="42"/>
        <v>merge (c687)-[:PART_OF]-&gt;(tv11)</v>
      </c>
      <c r="F688" t="str">
        <f t="shared" si="43"/>
        <v>merge (tv11)-[:HAS_A]-&gt;(c687)</v>
      </c>
      <c r="G688" t="s">
        <v>0</v>
      </c>
      <c r="H688" t="s">
        <v>4</v>
      </c>
      <c r="I688" t="s">
        <v>15</v>
      </c>
      <c r="J688" t="s">
        <v>165</v>
      </c>
      <c r="K688">
        <v>4</v>
      </c>
      <c r="L688" t="s">
        <v>121</v>
      </c>
      <c r="M688" t="s">
        <v>105</v>
      </c>
      <c r="N688" t="s">
        <v>123</v>
      </c>
      <c r="O688" t="s">
        <v>104</v>
      </c>
      <c r="P688" t="s">
        <v>104</v>
      </c>
      <c r="Q688">
        <v>10</v>
      </c>
      <c r="R688">
        <v>10</v>
      </c>
      <c r="S688">
        <v>4</v>
      </c>
      <c r="T688" t="s">
        <v>104</v>
      </c>
      <c r="U688" t="s">
        <v>104</v>
      </c>
      <c r="V688" t="s">
        <v>104</v>
      </c>
      <c r="W688" t="s">
        <v>104</v>
      </c>
      <c r="X688" t="s">
        <v>104</v>
      </c>
      <c r="Y688" t="s">
        <v>104</v>
      </c>
      <c r="Z688" t="s">
        <v>104</v>
      </c>
      <c r="AA688" t="s">
        <v>104</v>
      </c>
      <c r="AB688" t="s">
        <v>104</v>
      </c>
      <c r="AC688" t="s">
        <v>104</v>
      </c>
    </row>
    <row r="689" spans="1:29" x14ac:dyDescent="0.45">
      <c r="A689">
        <f>MATCH(I689,'TABLE-VIEW'!$E$2:$E$92,0)</f>
        <v>11</v>
      </c>
      <c r="B689">
        <v>688</v>
      </c>
      <c r="C689" t="str">
        <f t="shared" si="40"/>
        <v>merge (c688:column {name:'TaxType',ordinal_position:'3',is_nullable:'NO',data_type:'tinyint',char_max_length:'NULL',numeric_precision:'3',date_time_precision:'NULL'})</v>
      </c>
      <c r="D689" t="str">
        <f t="shared" si="41"/>
        <v>match (tv11:table_view {name:'SalesTaxRate'}),(c688:column {name:'TaxType'})</v>
      </c>
      <c r="E689" t="str">
        <f t="shared" si="42"/>
        <v>merge (c688)-[:PART_OF]-&gt;(tv11)</v>
      </c>
      <c r="F689" t="str">
        <f t="shared" si="43"/>
        <v>merge (tv11)-[:HAS_A]-&gt;(c688)</v>
      </c>
      <c r="G689" t="s">
        <v>0</v>
      </c>
      <c r="H689" t="s">
        <v>4</v>
      </c>
      <c r="I689" t="s">
        <v>15</v>
      </c>
      <c r="J689" t="s">
        <v>164</v>
      </c>
      <c r="K689">
        <v>3</v>
      </c>
      <c r="L689" t="s">
        <v>104</v>
      </c>
      <c r="M689" t="s">
        <v>105</v>
      </c>
      <c r="N689" t="s">
        <v>112</v>
      </c>
      <c r="O689" t="s">
        <v>104</v>
      </c>
      <c r="P689" t="s">
        <v>104</v>
      </c>
      <c r="Q689">
        <v>3</v>
      </c>
      <c r="R689">
        <v>10</v>
      </c>
      <c r="S689">
        <v>0</v>
      </c>
      <c r="T689" t="s">
        <v>104</v>
      </c>
      <c r="U689" t="s">
        <v>104</v>
      </c>
      <c r="V689" t="s">
        <v>104</v>
      </c>
      <c r="W689" t="s">
        <v>104</v>
      </c>
      <c r="X689" t="s">
        <v>104</v>
      </c>
      <c r="Y689" t="s">
        <v>104</v>
      </c>
      <c r="Z689" t="s">
        <v>104</v>
      </c>
      <c r="AA689" t="s">
        <v>104</v>
      </c>
      <c r="AB689" t="s">
        <v>104</v>
      </c>
      <c r="AC689" t="s">
        <v>104</v>
      </c>
    </row>
    <row r="690" spans="1:29" x14ac:dyDescent="0.45">
      <c r="A690">
        <f>MATCH(I690,'TABLE-VIEW'!$E$2:$E$92,0)</f>
        <v>13</v>
      </c>
      <c r="B690">
        <v>689</v>
      </c>
      <c r="C690" t="str">
        <f t="shared" si="40"/>
        <v>merge (c689:column {name:'TelephoneNumber',ordinal_position:'5',is_nullable:'YES',data_type:'nvarchar',char_max_length:'50',numeric_precision:'NULL',date_time_precision:'NULL'})</v>
      </c>
      <c r="D690" t="str">
        <f t="shared" si="41"/>
        <v>match (tv13:table_view {name:'vAdditionalContactInfo'}),(c689:column {name:'TelephoneNumber'})</v>
      </c>
      <c r="E690" t="str">
        <f t="shared" si="42"/>
        <v>merge (c689)-[:PART_OF]-&gt;(tv13)</v>
      </c>
      <c r="F690" t="str">
        <f t="shared" si="43"/>
        <v>merge (tv13)-[:HAS_A]-&gt;(c689)</v>
      </c>
      <c r="G690" t="s">
        <v>0</v>
      </c>
      <c r="H690" t="s">
        <v>11</v>
      </c>
      <c r="I690" t="s">
        <v>17</v>
      </c>
      <c r="J690" t="s">
        <v>167</v>
      </c>
      <c r="K690">
        <v>5</v>
      </c>
      <c r="L690" t="s">
        <v>104</v>
      </c>
      <c r="M690" t="s">
        <v>118</v>
      </c>
      <c r="N690" t="s">
        <v>137</v>
      </c>
      <c r="O690">
        <v>50</v>
      </c>
      <c r="P690">
        <v>100</v>
      </c>
      <c r="Q690" t="s">
        <v>104</v>
      </c>
      <c r="R690" t="s">
        <v>104</v>
      </c>
      <c r="S690" t="s">
        <v>104</v>
      </c>
      <c r="T690" t="s">
        <v>104</v>
      </c>
      <c r="U690" t="s">
        <v>104</v>
      </c>
      <c r="V690" t="s">
        <v>104</v>
      </c>
      <c r="W690" t="s">
        <v>138</v>
      </c>
      <c r="X690" t="s">
        <v>104</v>
      </c>
      <c r="Y690" t="s">
        <v>104</v>
      </c>
      <c r="Z690" t="s">
        <v>139</v>
      </c>
      <c r="AA690" t="s">
        <v>104</v>
      </c>
      <c r="AB690" t="s">
        <v>104</v>
      </c>
      <c r="AC690" t="s">
        <v>104</v>
      </c>
    </row>
    <row r="691" spans="1:29" x14ac:dyDescent="0.45">
      <c r="A691">
        <f>MATCH(I691,'TABLE-VIEW'!$E$2:$E$92,0)</f>
        <v>13</v>
      </c>
      <c r="B691">
        <v>690</v>
      </c>
      <c r="C691" t="str">
        <f t="shared" si="40"/>
        <v>merge (c690:column {name:'TelephoneSpecialInstructions',ordinal_position:'6',is_nullable:'YES',data_type:'nvarchar',char_max_length:'-1',numeric_precision:'NULL',date_time_precision:'NULL'})</v>
      </c>
      <c r="D691" t="str">
        <f t="shared" si="41"/>
        <v>match (tv13:table_view {name:'vAdditionalContactInfo'}),(c690:column {name:'TelephoneSpecialInstructions'})</v>
      </c>
      <c r="E691" t="str">
        <f t="shared" si="42"/>
        <v>merge (c690)-[:PART_OF]-&gt;(tv13)</v>
      </c>
      <c r="F691" t="str">
        <f t="shared" si="43"/>
        <v>merge (tv13)-[:HAS_A]-&gt;(c690)</v>
      </c>
      <c r="G691" t="s">
        <v>0</v>
      </c>
      <c r="H691" t="s">
        <v>11</v>
      </c>
      <c r="I691" t="s">
        <v>17</v>
      </c>
      <c r="J691" t="s">
        <v>168</v>
      </c>
      <c r="K691">
        <v>6</v>
      </c>
      <c r="L691" t="s">
        <v>104</v>
      </c>
      <c r="M691" t="s">
        <v>118</v>
      </c>
      <c r="N691" t="s">
        <v>137</v>
      </c>
      <c r="O691">
        <v>-1</v>
      </c>
      <c r="P691">
        <v>-1</v>
      </c>
      <c r="Q691" t="s">
        <v>104</v>
      </c>
      <c r="R691" t="s">
        <v>104</v>
      </c>
      <c r="S691" t="s">
        <v>104</v>
      </c>
      <c r="T691" t="s">
        <v>104</v>
      </c>
      <c r="U691" t="s">
        <v>104</v>
      </c>
      <c r="V691" t="s">
        <v>104</v>
      </c>
      <c r="W691" t="s">
        <v>138</v>
      </c>
      <c r="X691" t="s">
        <v>104</v>
      </c>
      <c r="Y691" t="s">
        <v>104</v>
      </c>
      <c r="Z691" t="s">
        <v>139</v>
      </c>
      <c r="AA691" t="s">
        <v>104</v>
      </c>
      <c r="AB691" t="s">
        <v>104</v>
      </c>
      <c r="AC691" t="s">
        <v>104</v>
      </c>
    </row>
    <row r="692" spans="1:29" x14ac:dyDescent="0.45">
      <c r="A692">
        <f>MATCH(I692,'TABLE-VIEW'!$E$2:$E$92,0)</f>
        <v>29</v>
      </c>
      <c r="B692">
        <v>691</v>
      </c>
      <c r="C692" t="str">
        <f t="shared" si="40"/>
        <v>merge (c691:column {name:'TerritoryGroup',ordinal_position:'19',is_nullable:'YES',data_type:'nvarchar',char_max_length:'50',numeric_precision:'NULL',date_time_precision:'NULL'})</v>
      </c>
      <c r="D692" t="str">
        <f t="shared" si="41"/>
        <v>match (tv29:table_view {name:'vSalesPerson'}),(c691:column {name:'TerritoryGroup'})</v>
      </c>
      <c r="E692" t="str">
        <f t="shared" si="42"/>
        <v>merge (c691)-[:PART_OF]-&gt;(tv29)</v>
      </c>
      <c r="F692" t="str">
        <f t="shared" si="43"/>
        <v>merge (tv29)-[:HAS_A]-&gt;(c691)</v>
      </c>
      <c r="G692" t="s">
        <v>0</v>
      </c>
      <c r="H692" t="s">
        <v>4</v>
      </c>
      <c r="I692" t="s">
        <v>34</v>
      </c>
      <c r="J692" t="s">
        <v>290</v>
      </c>
      <c r="K692">
        <v>19</v>
      </c>
      <c r="L692" t="s">
        <v>104</v>
      </c>
      <c r="M692" t="s">
        <v>118</v>
      </c>
      <c r="N692" t="s">
        <v>137</v>
      </c>
      <c r="O692">
        <v>50</v>
      </c>
      <c r="P692">
        <v>100</v>
      </c>
      <c r="Q692" t="s">
        <v>104</v>
      </c>
      <c r="R692" t="s">
        <v>104</v>
      </c>
      <c r="S692" t="s">
        <v>104</v>
      </c>
      <c r="T692" t="s">
        <v>104</v>
      </c>
      <c r="U692" t="s">
        <v>104</v>
      </c>
      <c r="V692" t="s">
        <v>104</v>
      </c>
      <c r="W692" t="s">
        <v>138</v>
      </c>
      <c r="X692" t="s">
        <v>104</v>
      </c>
      <c r="Y692" t="s">
        <v>104</v>
      </c>
      <c r="Z692" t="s">
        <v>139</v>
      </c>
      <c r="AA692" t="s">
        <v>104</v>
      </c>
      <c r="AB692" t="s">
        <v>104</v>
      </c>
      <c r="AC692" t="s">
        <v>104</v>
      </c>
    </row>
    <row r="693" spans="1:29" x14ac:dyDescent="0.45">
      <c r="A693">
        <f>MATCH(I693,'TABLE-VIEW'!$E$2:$E$92,0)</f>
        <v>3</v>
      </c>
      <c r="B693">
        <v>692</v>
      </c>
      <c r="C693" t="str">
        <f t="shared" si="40"/>
        <v>merge (c692:column {name:'TerritoryID',ordinal_position:'2',is_nullable:'YES',data_type:'int',char_max_length:'NULL',numeric_precision:'10',date_time_precision:'NULL'})</v>
      </c>
      <c r="D693" t="str">
        <f t="shared" si="41"/>
        <v>match (tv3:table_view {name:'SalesPerson'}),(c692:column {name:'TerritoryID'})</v>
      </c>
      <c r="E693" t="str">
        <f t="shared" si="42"/>
        <v>merge (c692)-[:PART_OF]-&gt;(tv3)</v>
      </c>
      <c r="F693" t="str">
        <f t="shared" si="43"/>
        <v>merge (tv3)-[:HAS_A]-&gt;(c692)</v>
      </c>
      <c r="G693" t="s">
        <v>0</v>
      </c>
      <c r="H693" t="s">
        <v>4</v>
      </c>
      <c r="I693" t="s">
        <v>6</v>
      </c>
      <c r="J693" t="s">
        <v>117</v>
      </c>
      <c r="K693">
        <v>2</v>
      </c>
      <c r="L693" t="s">
        <v>104</v>
      </c>
      <c r="M693" t="s">
        <v>118</v>
      </c>
      <c r="N693" t="s">
        <v>106</v>
      </c>
      <c r="O693" t="s">
        <v>104</v>
      </c>
      <c r="P693" t="s">
        <v>104</v>
      </c>
      <c r="Q693">
        <v>10</v>
      </c>
      <c r="R693">
        <v>10</v>
      </c>
      <c r="S693">
        <v>0</v>
      </c>
      <c r="T693" t="s">
        <v>104</v>
      </c>
      <c r="U693" t="s">
        <v>104</v>
      </c>
      <c r="V693" t="s">
        <v>104</v>
      </c>
      <c r="W693" t="s">
        <v>104</v>
      </c>
      <c r="X693" t="s">
        <v>104</v>
      </c>
      <c r="Y693" t="s">
        <v>104</v>
      </c>
      <c r="Z693" t="s">
        <v>104</v>
      </c>
      <c r="AA693" t="s">
        <v>104</v>
      </c>
      <c r="AB693" t="s">
        <v>104</v>
      </c>
      <c r="AC693" t="s">
        <v>104</v>
      </c>
    </row>
    <row r="694" spans="1:29" x14ac:dyDescent="0.45">
      <c r="A694">
        <f>MATCH(I694,'TABLE-VIEW'!$E$2:$E$92,0)</f>
        <v>16</v>
      </c>
      <c r="B694">
        <v>693</v>
      </c>
      <c r="C694" t="str">
        <f t="shared" si="40"/>
        <v>merge (c693:column {name:'TerritoryID',ordinal_position:'1',is_nullable:'NO',data_type:'int',char_max_length:'NULL',numeric_precision:'10',date_time_precision:'NULL'})</v>
      </c>
      <c r="D694" t="str">
        <f t="shared" si="41"/>
        <v>match (tv16:table_view {name:'SalesTerritory'}),(c693:column {name:'TerritoryID'})</v>
      </c>
      <c r="E694" t="str">
        <f t="shared" si="42"/>
        <v>merge (c693)-[:PART_OF]-&gt;(tv16)</v>
      </c>
      <c r="F694" t="str">
        <f t="shared" si="43"/>
        <v>merge (tv16)-[:HAS_A]-&gt;(c693)</v>
      </c>
      <c r="G694" t="s">
        <v>0</v>
      </c>
      <c r="H694" t="s">
        <v>4</v>
      </c>
      <c r="I694" t="s">
        <v>21</v>
      </c>
      <c r="J694" t="s">
        <v>117</v>
      </c>
      <c r="K694">
        <v>1</v>
      </c>
      <c r="L694" t="s">
        <v>104</v>
      </c>
      <c r="M694" t="s">
        <v>105</v>
      </c>
      <c r="N694" t="s">
        <v>106</v>
      </c>
      <c r="O694" t="s">
        <v>104</v>
      </c>
      <c r="P694" t="s">
        <v>104</v>
      </c>
      <c r="Q694">
        <v>10</v>
      </c>
      <c r="R694">
        <v>10</v>
      </c>
      <c r="S694">
        <v>0</v>
      </c>
      <c r="T694" t="s">
        <v>104</v>
      </c>
      <c r="U694" t="s">
        <v>104</v>
      </c>
      <c r="V694" t="s">
        <v>104</v>
      </c>
      <c r="W694" t="s">
        <v>104</v>
      </c>
      <c r="X694" t="s">
        <v>104</v>
      </c>
      <c r="Y694" t="s">
        <v>104</v>
      </c>
      <c r="Z694" t="s">
        <v>104</v>
      </c>
      <c r="AA694" t="s">
        <v>104</v>
      </c>
      <c r="AB694" t="s">
        <v>104</v>
      </c>
      <c r="AC694" t="s">
        <v>104</v>
      </c>
    </row>
    <row r="695" spans="1:29" x14ac:dyDescent="0.45">
      <c r="A695">
        <f>MATCH(I695,'TABLE-VIEW'!$E$2:$E$92,0)</f>
        <v>30</v>
      </c>
      <c r="B695">
        <v>694</v>
      </c>
      <c r="C695" t="str">
        <f t="shared" si="40"/>
        <v>merge (c694:column {name:'TerritoryID',ordinal_position:'2',is_nullable:'NO',data_type:'int',char_max_length:'NULL',numeric_precision:'10',date_time_precision:'NULL'})</v>
      </c>
      <c r="D695" t="str">
        <f t="shared" si="41"/>
        <v>match (tv30:table_view {name:'SalesTerritoryHistory'}),(c694:column {name:'TerritoryID'})</v>
      </c>
      <c r="E695" t="str">
        <f t="shared" si="42"/>
        <v>merge (c694)-[:PART_OF]-&gt;(tv30)</v>
      </c>
      <c r="F695" t="str">
        <f t="shared" si="43"/>
        <v>merge (tv30)-[:HAS_A]-&gt;(c694)</v>
      </c>
      <c r="G695" t="s">
        <v>0</v>
      </c>
      <c r="H695" t="s">
        <v>4</v>
      </c>
      <c r="I695" t="s">
        <v>35</v>
      </c>
      <c r="J695" t="s">
        <v>117</v>
      </c>
      <c r="K695">
        <v>2</v>
      </c>
      <c r="L695" t="s">
        <v>104</v>
      </c>
      <c r="M695" t="s">
        <v>105</v>
      </c>
      <c r="N695" t="s">
        <v>106</v>
      </c>
      <c r="O695" t="s">
        <v>104</v>
      </c>
      <c r="P695" t="s">
        <v>104</v>
      </c>
      <c r="Q695">
        <v>10</v>
      </c>
      <c r="R695">
        <v>10</v>
      </c>
      <c r="S695">
        <v>0</v>
      </c>
      <c r="T695" t="s">
        <v>104</v>
      </c>
      <c r="U695" t="s">
        <v>104</v>
      </c>
      <c r="V695" t="s">
        <v>104</v>
      </c>
      <c r="W695" t="s">
        <v>104</v>
      </c>
      <c r="X695" t="s">
        <v>104</v>
      </c>
      <c r="Y695" t="s">
        <v>104</v>
      </c>
      <c r="Z695" t="s">
        <v>104</v>
      </c>
      <c r="AA695" t="s">
        <v>104</v>
      </c>
      <c r="AB695" t="s">
        <v>104</v>
      </c>
      <c r="AC695" t="s">
        <v>104</v>
      </c>
    </row>
    <row r="696" spans="1:29" x14ac:dyDescent="0.45">
      <c r="A696">
        <f>MATCH(I696,'TABLE-VIEW'!$E$2:$E$92,0)</f>
        <v>32</v>
      </c>
      <c r="B696">
        <v>695</v>
      </c>
      <c r="C696" t="str">
        <f t="shared" si="40"/>
        <v>merge (c695:column {name:'TerritoryID',ordinal_position:'5',is_nullable:'NO',data_type:'int',char_max_length:'NULL',numeric_precision:'10',date_time_precision:'NULL'})</v>
      </c>
      <c r="D696" t="str">
        <f t="shared" si="41"/>
        <v>match (tv32:table_view {name:'vStateProvinceCountryRegion'}),(c695:column {name:'TerritoryID'})</v>
      </c>
      <c r="E696" t="str">
        <f t="shared" si="42"/>
        <v>merge (c695)-[:PART_OF]-&gt;(tv32)</v>
      </c>
      <c r="F696" t="str">
        <f t="shared" si="43"/>
        <v>merge (tv32)-[:HAS_A]-&gt;(c695)</v>
      </c>
      <c r="G696" t="s">
        <v>0</v>
      </c>
      <c r="H696" t="s">
        <v>11</v>
      </c>
      <c r="I696" t="s">
        <v>37</v>
      </c>
      <c r="J696" t="s">
        <v>117</v>
      </c>
      <c r="K696">
        <v>5</v>
      </c>
      <c r="L696" t="s">
        <v>104</v>
      </c>
      <c r="M696" t="s">
        <v>105</v>
      </c>
      <c r="N696" t="s">
        <v>106</v>
      </c>
      <c r="O696" t="s">
        <v>104</v>
      </c>
      <c r="P696" t="s">
        <v>104</v>
      </c>
      <c r="Q696">
        <v>10</v>
      </c>
      <c r="R696">
        <v>10</v>
      </c>
      <c r="S696">
        <v>0</v>
      </c>
      <c r="T696" t="s">
        <v>104</v>
      </c>
      <c r="U696" t="s">
        <v>104</v>
      </c>
      <c r="V696" t="s">
        <v>104</v>
      </c>
      <c r="W696" t="s">
        <v>104</v>
      </c>
      <c r="X696" t="s">
        <v>104</v>
      </c>
      <c r="Y696" t="s">
        <v>104</v>
      </c>
      <c r="Z696" t="s">
        <v>104</v>
      </c>
      <c r="AA696" t="s">
        <v>104</v>
      </c>
      <c r="AB696" t="s">
        <v>104</v>
      </c>
      <c r="AC696" t="s">
        <v>104</v>
      </c>
    </row>
    <row r="697" spans="1:29" x14ac:dyDescent="0.45">
      <c r="A697">
        <f>MATCH(I697,'TABLE-VIEW'!$E$2:$E$92,0)</f>
        <v>55</v>
      </c>
      <c r="B697">
        <v>696</v>
      </c>
      <c r="C697" t="str">
        <f t="shared" si="40"/>
        <v>merge (c696:column {name:'TerritoryID',ordinal_position:'6',is_nullable:'NO',data_type:'int',char_max_length:'NULL',numeric_precision:'10',date_time_precision:'NULL'})</v>
      </c>
      <c r="D697" t="str">
        <f t="shared" si="41"/>
        <v>match (tv55:table_view {name:'StateProvince'}),(c696:column {name:'TerritoryID'})</v>
      </c>
      <c r="E697" t="str">
        <f t="shared" si="42"/>
        <v>merge (c696)-[:PART_OF]-&gt;(tv55)</v>
      </c>
      <c r="F697" t="str">
        <f t="shared" si="43"/>
        <v>merge (tv55)-[:HAS_A]-&gt;(c696)</v>
      </c>
      <c r="G697" t="s">
        <v>0</v>
      </c>
      <c r="H697" t="s">
        <v>11</v>
      </c>
      <c r="I697" t="s">
        <v>62</v>
      </c>
      <c r="J697" t="s">
        <v>117</v>
      </c>
      <c r="K697">
        <v>6</v>
      </c>
      <c r="L697" t="s">
        <v>104</v>
      </c>
      <c r="M697" t="s">
        <v>105</v>
      </c>
      <c r="N697" t="s">
        <v>106</v>
      </c>
      <c r="O697" t="s">
        <v>104</v>
      </c>
      <c r="P697" t="s">
        <v>104</v>
      </c>
      <c r="Q697">
        <v>10</v>
      </c>
      <c r="R697">
        <v>10</v>
      </c>
      <c r="S697">
        <v>0</v>
      </c>
      <c r="T697" t="s">
        <v>104</v>
      </c>
      <c r="U697" t="s">
        <v>104</v>
      </c>
      <c r="V697" t="s">
        <v>104</v>
      </c>
      <c r="W697" t="s">
        <v>104</v>
      </c>
      <c r="X697" t="s">
        <v>104</v>
      </c>
      <c r="Y697" t="s">
        <v>104</v>
      </c>
      <c r="Z697" t="s">
        <v>104</v>
      </c>
      <c r="AA697" t="s">
        <v>104</v>
      </c>
      <c r="AB697" t="s">
        <v>104</v>
      </c>
      <c r="AC697" t="s">
        <v>104</v>
      </c>
    </row>
    <row r="698" spans="1:29" x14ac:dyDescent="0.45">
      <c r="A698">
        <f>MATCH(I698,'TABLE-VIEW'!$E$2:$E$92,0)</f>
        <v>84</v>
      </c>
      <c r="B698">
        <v>697</v>
      </c>
      <c r="C698" t="str">
        <f t="shared" si="40"/>
        <v>merge (c697:column {name:'TerritoryID',ordinal_position:'4',is_nullable:'YES',data_type:'int',char_max_length:'NULL',numeric_precision:'10',date_time_precision:'NULL'})</v>
      </c>
      <c r="D698" t="str">
        <f t="shared" si="41"/>
        <v>match (tv84:table_view {name:'Customer'}),(c697:column {name:'TerritoryID'})</v>
      </c>
      <c r="E698" t="str">
        <f t="shared" si="42"/>
        <v>merge (c697)-[:PART_OF]-&gt;(tv84)</v>
      </c>
      <c r="F698" t="str">
        <f t="shared" si="43"/>
        <v>merge (tv84)-[:HAS_A]-&gt;(c697)</v>
      </c>
      <c r="G698" t="s">
        <v>0</v>
      </c>
      <c r="H698" t="s">
        <v>4</v>
      </c>
      <c r="I698" t="s">
        <v>91</v>
      </c>
      <c r="J698" t="s">
        <v>117</v>
      </c>
      <c r="K698">
        <v>4</v>
      </c>
      <c r="L698" t="s">
        <v>104</v>
      </c>
      <c r="M698" t="s">
        <v>118</v>
      </c>
      <c r="N698" t="s">
        <v>106</v>
      </c>
      <c r="O698" t="s">
        <v>104</v>
      </c>
      <c r="P698" t="s">
        <v>104</v>
      </c>
      <c r="Q698">
        <v>10</v>
      </c>
      <c r="R698">
        <v>10</v>
      </c>
      <c r="S698">
        <v>0</v>
      </c>
      <c r="T698" t="s">
        <v>104</v>
      </c>
      <c r="U698" t="s">
        <v>104</v>
      </c>
      <c r="V698" t="s">
        <v>104</v>
      </c>
      <c r="W698" t="s">
        <v>104</v>
      </c>
      <c r="X698" t="s">
        <v>104</v>
      </c>
      <c r="Y698" t="s">
        <v>104</v>
      </c>
      <c r="Z698" t="s">
        <v>104</v>
      </c>
      <c r="AA698" t="s">
        <v>104</v>
      </c>
      <c r="AB698" t="s">
        <v>104</v>
      </c>
      <c r="AC698" t="s">
        <v>104</v>
      </c>
    </row>
    <row r="699" spans="1:29" x14ac:dyDescent="0.45">
      <c r="A699">
        <f>MATCH(I699,'TABLE-VIEW'!$E$2:$E$92,0)</f>
        <v>90</v>
      </c>
      <c r="B699">
        <v>698</v>
      </c>
      <c r="C699" t="str">
        <f t="shared" si="40"/>
        <v>merge (c698:column {name:'TerritoryID',ordinal_position:'13',is_nullable:'YES',data_type:'int',char_max_length:'NULL',numeric_precision:'10',date_time_precision:'NULL'})</v>
      </c>
      <c r="D699" t="str">
        <f t="shared" si="41"/>
        <v>match (tv90:table_view {name:'SalesOrderHeader'}),(c698:column {name:'TerritoryID'})</v>
      </c>
      <c r="E699" t="str">
        <f t="shared" si="42"/>
        <v>merge (c698)-[:PART_OF]-&gt;(tv90)</v>
      </c>
      <c r="F699" t="str">
        <f t="shared" si="43"/>
        <v>merge (tv90)-[:HAS_A]-&gt;(c698)</v>
      </c>
      <c r="G699" t="s">
        <v>0</v>
      </c>
      <c r="H699" t="s">
        <v>4</v>
      </c>
      <c r="I699" t="s">
        <v>97</v>
      </c>
      <c r="J699" t="s">
        <v>117</v>
      </c>
      <c r="K699">
        <v>13</v>
      </c>
      <c r="L699" t="s">
        <v>104</v>
      </c>
      <c r="M699" t="s">
        <v>118</v>
      </c>
      <c r="N699" t="s">
        <v>106</v>
      </c>
      <c r="O699" t="s">
        <v>104</v>
      </c>
      <c r="P699" t="s">
        <v>104</v>
      </c>
      <c r="Q699">
        <v>10</v>
      </c>
      <c r="R699">
        <v>10</v>
      </c>
      <c r="S699">
        <v>0</v>
      </c>
      <c r="T699" t="s">
        <v>104</v>
      </c>
      <c r="U699" t="s">
        <v>104</v>
      </c>
      <c r="V699" t="s">
        <v>104</v>
      </c>
      <c r="W699" t="s">
        <v>104</v>
      </c>
      <c r="X699" t="s">
        <v>104</v>
      </c>
      <c r="Y699" t="s">
        <v>104</v>
      </c>
      <c r="Z699" t="s">
        <v>104</v>
      </c>
      <c r="AA699" t="s">
        <v>104</v>
      </c>
      <c r="AB699" t="s">
        <v>104</v>
      </c>
      <c r="AC699" t="s">
        <v>104</v>
      </c>
    </row>
    <row r="700" spans="1:29" x14ac:dyDescent="0.45">
      <c r="A700">
        <f>MATCH(I700,'TABLE-VIEW'!$E$2:$E$92,0)</f>
        <v>29</v>
      </c>
      <c r="B700">
        <v>699</v>
      </c>
      <c r="C700" t="str">
        <f t="shared" si="40"/>
        <v>merge (c699:column {name:'TerritoryName',ordinal_position:'18',is_nullable:'YES',data_type:'nvarchar',char_max_length:'50',numeric_precision:'NULL',date_time_precision:'NULL'})</v>
      </c>
      <c r="D700" t="str">
        <f t="shared" si="41"/>
        <v>match (tv29:table_view {name:'vSalesPerson'}),(c699:column {name:'TerritoryName'})</v>
      </c>
      <c r="E700" t="str">
        <f t="shared" si="42"/>
        <v>merge (c699)-[:PART_OF]-&gt;(tv29)</v>
      </c>
      <c r="F700" t="str">
        <f t="shared" si="43"/>
        <v>merge (tv29)-[:HAS_A]-&gt;(c699)</v>
      </c>
      <c r="G700" t="s">
        <v>0</v>
      </c>
      <c r="H700" t="s">
        <v>4</v>
      </c>
      <c r="I700" t="s">
        <v>34</v>
      </c>
      <c r="J700" t="s">
        <v>289</v>
      </c>
      <c r="K700">
        <v>18</v>
      </c>
      <c r="L700" t="s">
        <v>104</v>
      </c>
      <c r="M700" t="s">
        <v>118</v>
      </c>
      <c r="N700" t="s">
        <v>137</v>
      </c>
      <c r="O700">
        <v>50</v>
      </c>
      <c r="P700">
        <v>100</v>
      </c>
      <c r="Q700" t="s">
        <v>104</v>
      </c>
      <c r="R700" t="s">
        <v>104</v>
      </c>
      <c r="S700" t="s">
        <v>104</v>
      </c>
      <c r="T700" t="s">
        <v>104</v>
      </c>
      <c r="U700" t="s">
        <v>104</v>
      </c>
      <c r="V700" t="s">
        <v>104</v>
      </c>
      <c r="W700" t="s">
        <v>138</v>
      </c>
      <c r="X700" t="s">
        <v>104</v>
      </c>
      <c r="Y700" t="s">
        <v>104</v>
      </c>
      <c r="Z700" t="s">
        <v>139</v>
      </c>
      <c r="AA700" t="s">
        <v>0</v>
      </c>
      <c r="AB700" t="s">
        <v>52</v>
      </c>
      <c r="AC700" t="s">
        <v>136</v>
      </c>
    </row>
    <row r="701" spans="1:29" x14ac:dyDescent="0.45">
      <c r="A701">
        <f>MATCH(I701,'TABLE-VIEW'!$E$2:$E$92,0)</f>
        <v>61</v>
      </c>
      <c r="B701">
        <v>700</v>
      </c>
      <c r="C701" t="str">
        <f t="shared" si="40"/>
        <v>merge (c700:column {name:'ThumbNailPhoto',ordinal_position:'2',is_nullable:'YES',data_type:'varbinary',char_max_length:'-1',numeric_precision:'NULL',date_time_precision:'NULL'})</v>
      </c>
      <c r="D701" t="str">
        <f t="shared" si="41"/>
        <v>match (tv61:table_view {name:'ProductPhoto'}),(c700:column {name:'ThumbNailPhoto'})</v>
      </c>
      <c r="E701" t="str">
        <f t="shared" si="42"/>
        <v>merge (c700)-[:PART_OF]-&gt;(tv61)</v>
      </c>
      <c r="F701" t="str">
        <f t="shared" si="43"/>
        <v>merge (tv61)-[:HAS_A]-&gt;(c700)</v>
      </c>
      <c r="G701" t="s">
        <v>0</v>
      </c>
      <c r="H701" t="s">
        <v>7</v>
      </c>
      <c r="I701" t="s">
        <v>68</v>
      </c>
      <c r="J701" t="s">
        <v>361</v>
      </c>
      <c r="K701">
        <v>2</v>
      </c>
      <c r="L701" t="s">
        <v>104</v>
      </c>
      <c r="M701" t="s">
        <v>118</v>
      </c>
      <c r="N701" t="s">
        <v>362</v>
      </c>
      <c r="O701">
        <v>-1</v>
      </c>
      <c r="P701">
        <v>-1</v>
      </c>
      <c r="Q701" t="s">
        <v>104</v>
      </c>
      <c r="R701" t="s">
        <v>104</v>
      </c>
      <c r="S701" t="s">
        <v>104</v>
      </c>
      <c r="T701" t="s">
        <v>104</v>
      </c>
      <c r="U701" t="s">
        <v>104</v>
      </c>
      <c r="V701" t="s">
        <v>104</v>
      </c>
      <c r="W701" t="s">
        <v>104</v>
      </c>
      <c r="X701" t="s">
        <v>104</v>
      </c>
      <c r="Y701" t="s">
        <v>104</v>
      </c>
      <c r="Z701" t="s">
        <v>104</v>
      </c>
      <c r="AA701" t="s">
        <v>104</v>
      </c>
      <c r="AB701" t="s">
        <v>104</v>
      </c>
      <c r="AC701" t="s">
        <v>104</v>
      </c>
    </row>
    <row r="702" spans="1:29" x14ac:dyDescent="0.45">
      <c r="A702">
        <f>MATCH(I702,'TABLE-VIEW'!$E$2:$E$92,0)</f>
        <v>61</v>
      </c>
      <c r="B702">
        <v>701</v>
      </c>
      <c r="C702" t="str">
        <f t="shared" si="40"/>
        <v>merge (c701:column {name:'ThumbnailPhotoFileName',ordinal_position:'3',is_nullable:'YES',data_type:'nvarchar',char_max_length:'50',numeric_precision:'NULL',date_time_precision:'NULL'})</v>
      </c>
      <c r="D702" t="str">
        <f t="shared" si="41"/>
        <v>match (tv61:table_view {name:'ProductPhoto'}),(c701:column {name:'ThumbnailPhotoFileName'})</v>
      </c>
      <c r="E702" t="str">
        <f t="shared" si="42"/>
        <v>merge (c701)-[:PART_OF]-&gt;(tv61)</v>
      </c>
      <c r="F702" t="str">
        <f t="shared" si="43"/>
        <v>merge (tv61)-[:HAS_A]-&gt;(c701)</v>
      </c>
      <c r="G702" t="s">
        <v>0</v>
      </c>
      <c r="H702" t="s">
        <v>7</v>
      </c>
      <c r="I702" t="s">
        <v>68</v>
      </c>
      <c r="J702" t="s">
        <v>363</v>
      </c>
      <c r="K702">
        <v>3</v>
      </c>
      <c r="L702" t="s">
        <v>104</v>
      </c>
      <c r="M702" t="s">
        <v>118</v>
      </c>
      <c r="N702" t="s">
        <v>137</v>
      </c>
      <c r="O702">
        <v>50</v>
      </c>
      <c r="P702">
        <v>100</v>
      </c>
      <c r="Q702" t="s">
        <v>104</v>
      </c>
      <c r="R702" t="s">
        <v>104</v>
      </c>
      <c r="S702" t="s">
        <v>104</v>
      </c>
      <c r="T702" t="s">
        <v>104</v>
      </c>
      <c r="U702" t="s">
        <v>104</v>
      </c>
      <c r="V702" t="s">
        <v>104</v>
      </c>
      <c r="W702" t="s">
        <v>138</v>
      </c>
      <c r="X702" t="s">
        <v>104</v>
      </c>
      <c r="Y702" t="s">
        <v>104</v>
      </c>
      <c r="Z702" t="s">
        <v>139</v>
      </c>
      <c r="AA702" t="s">
        <v>104</v>
      </c>
      <c r="AB702" t="s">
        <v>104</v>
      </c>
      <c r="AC702" t="s">
        <v>104</v>
      </c>
    </row>
    <row r="703" spans="1:29" x14ac:dyDescent="0.45">
      <c r="A703">
        <f>MATCH(I703,'TABLE-VIEW'!$E$2:$E$92,0)</f>
        <v>9</v>
      </c>
      <c r="B703">
        <v>702</v>
      </c>
      <c r="C703" t="str">
        <f t="shared" si="40"/>
        <v>merge (c702:column {name:'Title',ordinal_position:'4',is_nullable:'YES',data_type:'nvarchar',char_max_length:'8',numeric_precision:'NULL',date_time_precision:'NULL'})</v>
      </c>
      <c r="D703" t="str">
        <f t="shared" si="41"/>
        <v>match (tv9:table_view {name:'Person'}),(c702:column {name:'Title'})</v>
      </c>
      <c r="E703" t="str">
        <f t="shared" si="42"/>
        <v>merge (c702)-[:PART_OF]-&gt;(tv9)</v>
      </c>
      <c r="F703" t="str">
        <f t="shared" si="43"/>
        <v>merge (tv9)-[:HAS_A]-&gt;(c702)</v>
      </c>
      <c r="G703" t="s">
        <v>0</v>
      </c>
      <c r="H703" t="s">
        <v>11</v>
      </c>
      <c r="I703" t="s">
        <v>11</v>
      </c>
      <c r="J703" t="s">
        <v>153</v>
      </c>
      <c r="K703">
        <v>4</v>
      </c>
      <c r="L703" t="s">
        <v>104</v>
      </c>
      <c r="M703" t="s">
        <v>118</v>
      </c>
      <c r="N703" t="s">
        <v>137</v>
      </c>
      <c r="O703">
        <v>8</v>
      </c>
      <c r="P703">
        <v>16</v>
      </c>
      <c r="Q703" t="s">
        <v>104</v>
      </c>
      <c r="R703" t="s">
        <v>104</v>
      </c>
      <c r="S703" t="s">
        <v>104</v>
      </c>
      <c r="T703" t="s">
        <v>104</v>
      </c>
      <c r="U703" t="s">
        <v>104</v>
      </c>
      <c r="V703" t="s">
        <v>104</v>
      </c>
      <c r="W703" t="s">
        <v>138</v>
      </c>
      <c r="X703" t="s">
        <v>104</v>
      </c>
      <c r="Y703" t="s">
        <v>104</v>
      </c>
      <c r="Z703" t="s">
        <v>139</v>
      </c>
      <c r="AA703" t="s">
        <v>104</v>
      </c>
      <c r="AB703" t="s">
        <v>104</v>
      </c>
      <c r="AC703" t="s">
        <v>104</v>
      </c>
    </row>
    <row r="704" spans="1:29" x14ac:dyDescent="0.45">
      <c r="A704">
        <f>MATCH(I704,'TABLE-VIEW'!$E$2:$E$92,0)</f>
        <v>15</v>
      </c>
      <c r="B704">
        <v>703</v>
      </c>
      <c r="C704" t="str">
        <f t="shared" si="40"/>
        <v>merge (c703:column {name:'Title',ordinal_position:'2',is_nullable:'YES',data_type:'nvarchar',char_max_length:'8',numeric_precision:'NULL',date_time_precision:'NULL'})</v>
      </c>
      <c r="D704" t="str">
        <f t="shared" si="41"/>
        <v>match (tv15:table_view {name:'vEmployee'}),(c703:column {name:'Title'})</v>
      </c>
      <c r="E704" t="str">
        <f t="shared" si="42"/>
        <v>merge (c703)-[:PART_OF]-&gt;(tv15)</v>
      </c>
      <c r="F704" t="str">
        <f t="shared" si="43"/>
        <v>merge (tv15)-[:HAS_A]-&gt;(c703)</v>
      </c>
      <c r="G704" t="s">
        <v>0</v>
      </c>
      <c r="H704" t="s">
        <v>1</v>
      </c>
      <c r="I704" t="s">
        <v>20</v>
      </c>
      <c r="J704" t="s">
        <v>153</v>
      </c>
      <c r="K704">
        <v>2</v>
      </c>
      <c r="L704" t="s">
        <v>104</v>
      </c>
      <c r="M704" t="s">
        <v>118</v>
      </c>
      <c r="N704" t="s">
        <v>137</v>
      </c>
      <c r="O704">
        <v>8</v>
      </c>
      <c r="P704">
        <v>16</v>
      </c>
      <c r="Q704" t="s">
        <v>104</v>
      </c>
      <c r="R704" t="s">
        <v>104</v>
      </c>
      <c r="S704" t="s">
        <v>104</v>
      </c>
      <c r="T704" t="s">
        <v>104</v>
      </c>
      <c r="U704" t="s">
        <v>104</v>
      </c>
      <c r="V704" t="s">
        <v>104</v>
      </c>
      <c r="W704" t="s">
        <v>138</v>
      </c>
      <c r="X704" t="s">
        <v>104</v>
      </c>
      <c r="Y704" t="s">
        <v>104</v>
      </c>
      <c r="Z704" t="s">
        <v>139</v>
      </c>
      <c r="AA704" t="s">
        <v>104</v>
      </c>
      <c r="AB704" t="s">
        <v>104</v>
      </c>
      <c r="AC704" t="s">
        <v>104</v>
      </c>
    </row>
    <row r="705" spans="1:29" x14ac:dyDescent="0.45">
      <c r="A705">
        <f>MATCH(I705,'TABLE-VIEW'!$E$2:$E$92,0)</f>
        <v>17</v>
      </c>
      <c r="B705">
        <v>704</v>
      </c>
      <c r="C705" t="str">
        <f t="shared" si="40"/>
        <v>merge (c704:column {name:'Title',ordinal_position:'2',is_nullable:'YES',data_type:'nvarchar',char_max_length:'8',numeric_precision:'NULL',date_time_precision:'NULL'})</v>
      </c>
      <c r="D705" t="str">
        <f t="shared" si="41"/>
        <v>match (tv17:table_view {name:'vEmployeeDepartment'}),(c704:column {name:'Title'})</v>
      </c>
      <c r="E705" t="str">
        <f t="shared" si="42"/>
        <v>merge (c704)-[:PART_OF]-&gt;(tv17)</v>
      </c>
      <c r="F705" t="str">
        <f t="shared" si="43"/>
        <v>merge (tv17)-[:HAS_A]-&gt;(c704)</v>
      </c>
      <c r="G705" t="s">
        <v>0</v>
      </c>
      <c r="H705" t="s">
        <v>1</v>
      </c>
      <c r="I705" t="s">
        <v>22</v>
      </c>
      <c r="J705" t="s">
        <v>153</v>
      </c>
      <c r="K705">
        <v>2</v>
      </c>
      <c r="L705" t="s">
        <v>104</v>
      </c>
      <c r="M705" t="s">
        <v>118</v>
      </c>
      <c r="N705" t="s">
        <v>137</v>
      </c>
      <c r="O705">
        <v>8</v>
      </c>
      <c r="P705">
        <v>16</v>
      </c>
      <c r="Q705" t="s">
        <v>104</v>
      </c>
      <c r="R705" t="s">
        <v>104</v>
      </c>
      <c r="S705" t="s">
        <v>104</v>
      </c>
      <c r="T705" t="s">
        <v>104</v>
      </c>
      <c r="U705" t="s">
        <v>104</v>
      </c>
      <c r="V705" t="s">
        <v>104</v>
      </c>
      <c r="W705" t="s">
        <v>138</v>
      </c>
      <c r="X705" t="s">
        <v>104</v>
      </c>
      <c r="Y705" t="s">
        <v>104</v>
      </c>
      <c r="Z705" t="s">
        <v>139</v>
      </c>
      <c r="AA705" t="s">
        <v>104</v>
      </c>
      <c r="AB705" t="s">
        <v>104</v>
      </c>
      <c r="AC705" t="s">
        <v>104</v>
      </c>
    </row>
    <row r="706" spans="1:29" x14ac:dyDescent="0.45">
      <c r="A706">
        <f>MATCH(I706,'TABLE-VIEW'!$E$2:$E$92,0)</f>
        <v>19</v>
      </c>
      <c r="B706">
        <v>705</v>
      </c>
      <c r="C706" t="str">
        <f t="shared" si="40"/>
        <v>merge (c705:column {name:'Title',ordinal_position:'2',is_nullable:'YES',data_type:'nvarchar',char_max_length:'8',numeric_precision:'NULL',date_time_precision:'NULL'})</v>
      </c>
      <c r="D706" t="str">
        <f t="shared" si="41"/>
        <v>match (tv19:table_view {name:'vEmployeeDepartmentHistory'}),(c705:column {name:'Title'})</v>
      </c>
      <c r="E706" t="str">
        <f t="shared" si="42"/>
        <v>merge (c705)-[:PART_OF]-&gt;(tv19)</v>
      </c>
      <c r="F706" t="str">
        <f t="shared" si="43"/>
        <v>merge (tv19)-[:HAS_A]-&gt;(c705)</v>
      </c>
      <c r="G706" t="s">
        <v>0</v>
      </c>
      <c r="H706" t="s">
        <v>1</v>
      </c>
      <c r="I706" t="s">
        <v>24</v>
      </c>
      <c r="J706" t="s">
        <v>153</v>
      </c>
      <c r="K706">
        <v>2</v>
      </c>
      <c r="L706" t="s">
        <v>104</v>
      </c>
      <c r="M706" t="s">
        <v>118</v>
      </c>
      <c r="N706" t="s">
        <v>137</v>
      </c>
      <c r="O706">
        <v>8</v>
      </c>
      <c r="P706">
        <v>16</v>
      </c>
      <c r="Q706" t="s">
        <v>104</v>
      </c>
      <c r="R706" t="s">
        <v>104</v>
      </c>
      <c r="S706" t="s">
        <v>104</v>
      </c>
      <c r="T706" t="s">
        <v>104</v>
      </c>
      <c r="U706" t="s">
        <v>104</v>
      </c>
      <c r="V706" t="s">
        <v>104</v>
      </c>
      <c r="W706" t="s">
        <v>138</v>
      </c>
      <c r="X706" t="s">
        <v>104</v>
      </c>
      <c r="Y706" t="s">
        <v>104</v>
      </c>
      <c r="Z706" t="s">
        <v>139</v>
      </c>
      <c r="AA706" t="s">
        <v>104</v>
      </c>
      <c r="AB706" t="s">
        <v>104</v>
      </c>
      <c r="AC706" t="s">
        <v>104</v>
      </c>
    </row>
    <row r="707" spans="1:29" x14ac:dyDescent="0.45">
      <c r="A707">
        <f>MATCH(I707,'TABLE-VIEW'!$E$2:$E$92,0)</f>
        <v>20</v>
      </c>
      <c r="B707">
        <v>706</v>
      </c>
      <c r="C707" t="str">
        <f t="shared" ref="C707:C745" si="44">"merge (c"&amp;B707&amp;":column {name:'"&amp;J707&amp;"',ordinal_position:'"&amp;K707&amp;"',is_nullable:'"&amp;M707&amp;"',data_type:'"&amp;N707&amp;"',char_max_length:'"&amp;O707&amp;"',numeric_precision:'"&amp;Q707&amp;"',date_time_precision:'"&amp;T707&amp;"'})"</f>
        <v>merge (c706:column {name:'Title',ordinal_position:'2',is_nullable:'YES',data_type:'nvarchar',char_max_length:'8',numeric_precision:'NULL',date_time_precision:'NULL'})</v>
      </c>
      <c r="D707" t="str">
        <f t="shared" ref="D707:D745" si="45">"match (tv"&amp;A707&amp;":table_view {name:'"&amp;I707&amp;"'}),(c"&amp;B707&amp;":column {name:'"&amp;J707&amp;"'})"</f>
        <v>match (tv20:table_view {name:'vIndividualCustomer'}),(c706:column {name:'Title'})</v>
      </c>
      <c r="E707" t="str">
        <f t="shared" ref="E707:E745" si="46">"merge (c"&amp;B707&amp;")-[:PART_OF]-&gt;(tv"&amp;A707&amp;")"</f>
        <v>merge (c706)-[:PART_OF]-&gt;(tv20)</v>
      </c>
      <c r="F707" t="str">
        <f t="shared" ref="F707:F745" si="47">"merge (tv"&amp;A707&amp;")-[:HAS_A]-&gt;(c"&amp;B707&amp;")"</f>
        <v>merge (tv20)-[:HAS_A]-&gt;(c706)</v>
      </c>
      <c r="G707" t="s">
        <v>0</v>
      </c>
      <c r="H707" t="s">
        <v>4</v>
      </c>
      <c r="I707" t="s">
        <v>25</v>
      </c>
      <c r="J707" t="s">
        <v>153</v>
      </c>
      <c r="K707">
        <v>2</v>
      </c>
      <c r="L707" t="s">
        <v>104</v>
      </c>
      <c r="M707" t="s">
        <v>118</v>
      </c>
      <c r="N707" t="s">
        <v>137</v>
      </c>
      <c r="O707">
        <v>8</v>
      </c>
      <c r="P707">
        <v>16</v>
      </c>
      <c r="Q707" t="s">
        <v>104</v>
      </c>
      <c r="R707" t="s">
        <v>104</v>
      </c>
      <c r="S707" t="s">
        <v>104</v>
      </c>
      <c r="T707" t="s">
        <v>104</v>
      </c>
      <c r="U707" t="s">
        <v>104</v>
      </c>
      <c r="V707" t="s">
        <v>104</v>
      </c>
      <c r="W707" t="s">
        <v>138</v>
      </c>
      <c r="X707" t="s">
        <v>104</v>
      </c>
      <c r="Y707" t="s">
        <v>104</v>
      </c>
      <c r="Z707" t="s">
        <v>139</v>
      </c>
      <c r="AA707" t="s">
        <v>104</v>
      </c>
      <c r="AB707" t="s">
        <v>104</v>
      </c>
      <c r="AC707" t="s">
        <v>104</v>
      </c>
    </row>
    <row r="708" spans="1:29" x14ac:dyDescent="0.45">
      <c r="A708">
        <f>MATCH(I708,'TABLE-VIEW'!$E$2:$E$92,0)</f>
        <v>29</v>
      </c>
      <c r="B708">
        <v>707</v>
      </c>
      <c r="C708" t="str">
        <f t="shared" si="44"/>
        <v>merge (c707:column {name:'Title',ordinal_position:'2',is_nullable:'YES',data_type:'nvarchar',char_max_length:'8',numeric_precision:'NULL',date_time_precision:'NULL'})</v>
      </c>
      <c r="D708" t="str">
        <f t="shared" si="45"/>
        <v>match (tv29:table_view {name:'vSalesPerson'}),(c707:column {name:'Title'})</v>
      </c>
      <c r="E708" t="str">
        <f t="shared" si="46"/>
        <v>merge (c707)-[:PART_OF]-&gt;(tv29)</v>
      </c>
      <c r="F708" t="str">
        <f t="shared" si="47"/>
        <v>merge (tv29)-[:HAS_A]-&gt;(c707)</v>
      </c>
      <c r="G708" t="s">
        <v>0</v>
      </c>
      <c r="H708" t="s">
        <v>4</v>
      </c>
      <c r="I708" t="s">
        <v>34</v>
      </c>
      <c r="J708" t="s">
        <v>153</v>
      </c>
      <c r="K708">
        <v>2</v>
      </c>
      <c r="L708" t="s">
        <v>104</v>
      </c>
      <c r="M708" t="s">
        <v>118</v>
      </c>
      <c r="N708" t="s">
        <v>137</v>
      </c>
      <c r="O708">
        <v>8</v>
      </c>
      <c r="P708">
        <v>16</v>
      </c>
      <c r="Q708" t="s">
        <v>104</v>
      </c>
      <c r="R708" t="s">
        <v>104</v>
      </c>
      <c r="S708" t="s">
        <v>104</v>
      </c>
      <c r="T708" t="s">
        <v>104</v>
      </c>
      <c r="U708" t="s">
        <v>104</v>
      </c>
      <c r="V708" t="s">
        <v>104</v>
      </c>
      <c r="W708" t="s">
        <v>138</v>
      </c>
      <c r="X708" t="s">
        <v>104</v>
      </c>
      <c r="Y708" t="s">
        <v>104</v>
      </c>
      <c r="Z708" t="s">
        <v>139</v>
      </c>
      <c r="AA708" t="s">
        <v>104</v>
      </c>
      <c r="AB708" t="s">
        <v>104</v>
      </c>
      <c r="AC708" t="s">
        <v>104</v>
      </c>
    </row>
    <row r="709" spans="1:29" x14ac:dyDescent="0.45">
      <c r="A709">
        <f>MATCH(I709,'TABLE-VIEW'!$E$2:$E$92,0)</f>
        <v>34</v>
      </c>
      <c r="B709">
        <v>708</v>
      </c>
      <c r="C709" t="str">
        <f t="shared" si="44"/>
        <v>merge (c708:column {name:'Title',ordinal_position:'4',is_nullable:'YES',data_type:'nvarchar',char_max_length:'8',numeric_precision:'NULL',date_time_precision:'NULL'})</v>
      </c>
      <c r="D709" t="str">
        <f t="shared" si="45"/>
        <v>match (tv34:table_view {name:'vStoreWithContacts'}),(c708:column {name:'Title'})</v>
      </c>
      <c r="E709" t="str">
        <f t="shared" si="46"/>
        <v>merge (c708)-[:PART_OF]-&gt;(tv34)</v>
      </c>
      <c r="F709" t="str">
        <f t="shared" si="47"/>
        <v>merge (tv34)-[:HAS_A]-&gt;(c708)</v>
      </c>
      <c r="G709" t="s">
        <v>0</v>
      </c>
      <c r="H709" t="s">
        <v>4</v>
      </c>
      <c r="I709" t="s">
        <v>39</v>
      </c>
      <c r="J709" t="s">
        <v>153</v>
      </c>
      <c r="K709">
        <v>4</v>
      </c>
      <c r="L709" t="s">
        <v>104</v>
      </c>
      <c r="M709" t="s">
        <v>118</v>
      </c>
      <c r="N709" t="s">
        <v>137</v>
      </c>
      <c r="O709">
        <v>8</v>
      </c>
      <c r="P709">
        <v>16</v>
      </c>
      <c r="Q709" t="s">
        <v>104</v>
      </c>
      <c r="R709" t="s">
        <v>104</v>
      </c>
      <c r="S709" t="s">
        <v>104</v>
      </c>
      <c r="T709" t="s">
        <v>104</v>
      </c>
      <c r="U709" t="s">
        <v>104</v>
      </c>
      <c r="V709" t="s">
        <v>104</v>
      </c>
      <c r="W709" t="s">
        <v>138</v>
      </c>
      <c r="X709" t="s">
        <v>104</v>
      </c>
      <c r="Y709" t="s">
        <v>104</v>
      </c>
      <c r="Z709" t="s">
        <v>139</v>
      </c>
      <c r="AA709" t="s">
        <v>104</v>
      </c>
      <c r="AB709" t="s">
        <v>104</v>
      </c>
      <c r="AC709" t="s">
        <v>104</v>
      </c>
    </row>
    <row r="710" spans="1:29" x14ac:dyDescent="0.45">
      <c r="A710">
        <f>MATCH(I710,'TABLE-VIEW'!$E$2:$E$92,0)</f>
        <v>37</v>
      </c>
      <c r="B710">
        <v>709</v>
      </c>
      <c r="C710" t="str">
        <f t="shared" si="44"/>
        <v>merge (c709:column {name:'Title',ordinal_position:'4',is_nullable:'YES',data_type:'nvarchar',char_max_length:'8',numeric_precision:'NULL',date_time_precision:'NULL'})</v>
      </c>
      <c r="D710" t="str">
        <f t="shared" si="45"/>
        <v>match (tv37:table_view {name:'vVendorWithContacts'}),(c709:column {name:'Title'})</v>
      </c>
      <c r="E710" t="str">
        <f t="shared" si="46"/>
        <v>merge (c709)-[:PART_OF]-&gt;(tv37)</v>
      </c>
      <c r="F710" t="str">
        <f t="shared" si="47"/>
        <v>merge (tv37)-[:HAS_A]-&gt;(c709)</v>
      </c>
      <c r="G710" t="s">
        <v>0</v>
      </c>
      <c r="H710" t="s">
        <v>42</v>
      </c>
      <c r="I710" t="s">
        <v>43</v>
      </c>
      <c r="J710" t="s">
        <v>153</v>
      </c>
      <c r="K710">
        <v>4</v>
      </c>
      <c r="L710" t="s">
        <v>104</v>
      </c>
      <c r="M710" t="s">
        <v>118</v>
      </c>
      <c r="N710" t="s">
        <v>137</v>
      </c>
      <c r="O710">
        <v>8</v>
      </c>
      <c r="P710">
        <v>16</v>
      </c>
      <c r="Q710" t="s">
        <v>104</v>
      </c>
      <c r="R710" t="s">
        <v>104</v>
      </c>
      <c r="S710" t="s">
        <v>104</v>
      </c>
      <c r="T710" t="s">
        <v>104</v>
      </c>
      <c r="U710" t="s">
        <v>104</v>
      </c>
      <c r="V710" t="s">
        <v>104</v>
      </c>
      <c r="W710" t="s">
        <v>138</v>
      </c>
      <c r="X710" t="s">
        <v>104</v>
      </c>
      <c r="Y710" t="s">
        <v>104</v>
      </c>
      <c r="Z710" t="s">
        <v>139</v>
      </c>
      <c r="AA710" t="s">
        <v>104</v>
      </c>
      <c r="AB710" t="s">
        <v>104</v>
      </c>
      <c r="AC710" t="s">
        <v>104</v>
      </c>
    </row>
    <row r="711" spans="1:29" x14ac:dyDescent="0.45">
      <c r="A711">
        <f>MATCH(I711,'TABLE-VIEW'!$E$2:$E$92,0)</f>
        <v>86</v>
      </c>
      <c r="B711">
        <v>710</v>
      </c>
      <c r="C711" t="str">
        <f t="shared" si="44"/>
        <v>merge (c710:column {name:'Title',ordinal_position:'3',is_nullable:'NO',data_type:'nvarchar',char_max_length:'50',numeric_precision:'NULL',date_time_precision:'NULL'})</v>
      </c>
      <c r="D711" t="str">
        <f t="shared" si="45"/>
        <v>match (tv86:table_view {name:'Document'}),(c710:column {name:'Title'})</v>
      </c>
      <c r="E711" t="str">
        <f t="shared" si="46"/>
        <v>merge (c710)-[:PART_OF]-&gt;(tv86)</v>
      </c>
      <c r="F711" t="str">
        <f t="shared" si="47"/>
        <v>merge (tv86)-[:HAS_A]-&gt;(c710)</v>
      </c>
      <c r="G711" t="s">
        <v>0</v>
      </c>
      <c r="H711" t="s">
        <v>7</v>
      </c>
      <c r="I711" t="s">
        <v>93</v>
      </c>
      <c r="J711" t="s">
        <v>153</v>
      </c>
      <c r="K711">
        <v>3</v>
      </c>
      <c r="L711" t="s">
        <v>104</v>
      </c>
      <c r="M711" t="s">
        <v>105</v>
      </c>
      <c r="N711" t="s">
        <v>137</v>
      </c>
      <c r="O711">
        <v>50</v>
      </c>
      <c r="P711">
        <v>100</v>
      </c>
      <c r="Q711" t="s">
        <v>104</v>
      </c>
      <c r="R711" t="s">
        <v>104</v>
      </c>
      <c r="S711" t="s">
        <v>104</v>
      </c>
      <c r="T711" t="s">
        <v>104</v>
      </c>
      <c r="U711" t="s">
        <v>104</v>
      </c>
      <c r="V711" t="s">
        <v>104</v>
      </c>
      <c r="W711" t="s">
        <v>138</v>
      </c>
      <c r="X711" t="s">
        <v>104</v>
      </c>
      <c r="Y711" t="s">
        <v>104</v>
      </c>
      <c r="Z711" t="s">
        <v>139</v>
      </c>
      <c r="AA711" t="s">
        <v>104</v>
      </c>
      <c r="AB711" t="s">
        <v>104</v>
      </c>
      <c r="AC711" t="s">
        <v>104</v>
      </c>
    </row>
    <row r="712" spans="1:29" x14ac:dyDescent="0.45">
      <c r="A712">
        <f>MATCH(I712,'TABLE-VIEW'!$E$2:$E$92,0)</f>
        <v>83</v>
      </c>
      <c r="B712">
        <v>711</v>
      </c>
      <c r="C712" t="str">
        <f t="shared" si="44"/>
        <v>merge (c711:column {name:'ToCurrencyCode',ordinal_position:'4',is_nullable:'NO',data_type:'nchar',char_max_length:'3',numeric_precision:'NULL',date_time_precision:'NULL'})</v>
      </c>
      <c r="D712" t="str">
        <f t="shared" si="45"/>
        <v>match (tv83:table_view {name:'CurrencyRate'}),(c711:column {name:'ToCurrencyCode'})</v>
      </c>
      <c r="E712" t="str">
        <f t="shared" si="46"/>
        <v>merge (c711)-[:PART_OF]-&gt;(tv83)</v>
      </c>
      <c r="F712" t="str">
        <f t="shared" si="47"/>
        <v>merge (tv83)-[:HAS_A]-&gt;(c711)</v>
      </c>
      <c r="G712" t="s">
        <v>0</v>
      </c>
      <c r="H712" t="s">
        <v>4</v>
      </c>
      <c r="I712" t="s">
        <v>90</v>
      </c>
      <c r="J712" t="s">
        <v>428</v>
      </c>
      <c r="K712">
        <v>4</v>
      </c>
      <c r="L712" t="s">
        <v>104</v>
      </c>
      <c r="M712" t="s">
        <v>105</v>
      </c>
      <c r="N712" t="s">
        <v>149</v>
      </c>
      <c r="O712">
        <v>3</v>
      </c>
      <c r="P712">
        <v>6</v>
      </c>
      <c r="Q712" t="s">
        <v>104</v>
      </c>
      <c r="R712" t="s">
        <v>104</v>
      </c>
      <c r="S712" t="s">
        <v>104</v>
      </c>
      <c r="T712" t="s">
        <v>104</v>
      </c>
      <c r="U712" t="s">
        <v>104</v>
      </c>
      <c r="V712" t="s">
        <v>104</v>
      </c>
      <c r="W712" t="s">
        <v>138</v>
      </c>
      <c r="X712" t="s">
        <v>104</v>
      </c>
      <c r="Y712" t="s">
        <v>104</v>
      </c>
      <c r="Z712" t="s">
        <v>139</v>
      </c>
      <c r="AA712" t="s">
        <v>104</v>
      </c>
      <c r="AB712" t="s">
        <v>104</v>
      </c>
      <c r="AC712" t="s">
        <v>104</v>
      </c>
    </row>
    <row r="713" spans="1:29" x14ac:dyDescent="0.45">
      <c r="A713">
        <f>MATCH(I713,'TABLE-VIEW'!$E$2:$E$92,0)</f>
        <v>22</v>
      </c>
      <c r="B713">
        <v>712</v>
      </c>
      <c r="C713" t="str">
        <f t="shared" si="44"/>
        <v>merge (c712:column {name:'TotalChildren',ordinal_position:'8',is_nullable:'YES',data_type:'int',char_max_length:'NULL',numeric_precision:'10',date_time_precision:'NULL'})</v>
      </c>
      <c r="D713" t="str">
        <f t="shared" si="45"/>
        <v>match (tv22:table_view {name:'vPersonDemographics'}),(c712:column {name:'TotalChildren'})</v>
      </c>
      <c r="E713" t="str">
        <f t="shared" si="46"/>
        <v>merge (c712)-[:PART_OF]-&gt;(tv22)</v>
      </c>
      <c r="F713" t="str">
        <f t="shared" si="47"/>
        <v>merge (tv22)-[:HAS_A]-&gt;(c712)</v>
      </c>
      <c r="G713" t="s">
        <v>0</v>
      </c>
      <c r="H713" t="s">
        <v>4</v>
      </c>
      <c r="I713" t="s">
        <v>27</v>
      </c>
      <c r="J713" t="s">
        <v>222</v>
      </c>
      <c r="K713">
        <v>8</v>
      </c>
      <c r="L713" t="s">
        <v>104</v>
      </c>
      <c r="M713" t="s">
        <v>118</v>
      </c>
      <c r="N713" t="s">
        <v>106</v>
      </c>
      <c r="O713" t="s">
        <v>104</v>
      </c>
      <c r="P713" t="s">
        <v>104</v>
      </c>
      <c r="Q713">
        <v>10</v>
      </c>
      <c r="R713">
        <v>10</v>
      </c>
      <c r="S713">
        <v>0</v>
      </c>
      <c r="T713" t="s">
        <v>104</v>
      </c>
      <c r="U713" t="s">
        <v>104</v>
      </c>
      <c r="V713" t="s">
        <v>104</v>
      </c>
      <c r="W713" t="s">
        <v>104</v>
      </c>
      <c r="X713" t="s">
        <v>104</v>
      </c>
      <c r="Y713" t="s">
        <v>104</v>
      </c>
      <c r="Z713" t="s">
        <v>104</v>
      </c>
      <c r="AA713" t="s">
        <v>104</v>
      </c>
      <c r="AB713" t="s">
        <v>104</v>
      </c>
      <c r="AC713" t="s">
        <v>104</v>
      </c>
    </row>
    <row r="714" spans="1:29" x14ac:dyDescent="0.45">
      <c r="A714">
        <f>MATCH(I714,'TABLE-VIEW'!$E$2:$E$92,0)</f>
        <v>82</v>
      </c>
      <c r="B714">
        <v>713</v>
      </c>
      <c r="C714" t="str">
        <f t="shared" si="44"/>
        <v>merge (c713:column {name:'TotalDue',ordinal_position:'12',is_nullable:'NO',data_type:'money',char_max_length:'NULL',numeric_precision:'19',date_time_precision:'NULL'})</v>
      </c>
      <c r="D714" t="str">
        <f t="shared" si="45"/>
        <v>match (tv82:table_view {name:'PurchaseOrderHeader'}),(c713:column {name:'TotalDue'})</v>
      </c>
      <c r="E714" t="str">
        <f t="shared" si="46"/>
        <v>merge (c713)-[:PART_OF]-&gt;(tv82)</v>
      </c>
      <c r="F714" t="str">
        <f t="shared" si="47"/>
        <v>merge (tv82)-[:HAS_A]-&gt;(c713)</v>
      </c>
      <c r="G714" t="s">
        <v>0</v>
      </c>
      <c r="H714" t="s">
        <v>42</v>
      </c>
      <c r="I714" t="s">
        <v>89</v>
      </c>
      <c r="J714" t="s">
        <v>424</v>
      </c>
      <c r="K714">
        <v>12</v>
      </c>
      <c r="L714" t="s">
        <v>104</v>
      </c>
      <c r="M714" t="s">
        <v>105</v>
      </c>
      <c r="N714" t="s">
        <v>110</v>
      </c>
      <c r="O714" t="s">
        <v>104</v>
      </c>
      <c r="P714" t="s">
        <v>104</v>
      </c>
      <c r="Q714">
        <v>19</v>
      </c>
      <c r="R714">
        <v>10</v>
      </c>
      <c r="S714">
        <v>4</v>
      </c>
      <c r="T714" t="s">
        <v>104</v>
      </c>
      <c r="U714" t="s">
        <v>104</v>
      </c>
      <c r="V714" t="s">
        <v>104</v>
      </c>
      <c r="W714" t="s">
        <v>104</v>
      </c>
      <c r="X714" t="s">
        <v>104</v>
      </c>
      <c r="Y714" t="s">
        <v>104</v>
      </c>
      <c r="Z714" t="s">
        <v>104</v>
      </c>
      <c r="AA714" t="s">
        <v>104</v>
      </c>
      <c r="AB714" t="s">
        <v>104</v>
      </c>
      <c r="AC714" t="s">
        <v>104</v>
      </c>
    </row>
    <row r="715" spans="1:29" x14ac:dyDescent="0.45">
      <c r="A715">
        <f>MATCH(I715,'TABLE-VIEW'!$E$2:$E$92,0)</f>
        <v>90</v>
      </c>
      <c r="B715">
        <v>714</v>
      </c>
      <c r="C715" t="str">
        <f t="shared" si="44"/>
        <v>merge (c714:column {name:'TotalDue',ordinal_position:'23',is_nullable:'NO',data_type:'money',char_max_length:'NULL',numeric_precision:'19',date_time_precision:'NULL'})</v>
      </c>
      <c r="D715" t="str">
        <f t="shared" si="45"/>
        <v>match (tv90:table_view {name:'SalesOrderHeader'}),(c714:column {name:'TotalDue'})</v>
      </c>
      <c r="E715" t="str">
        <f t="shared" si="46"/>
        <v>merge (c714)-[:PART_OF]-&gt;(tv90)</v>
      </c>
      <c r="F715" t="str">
        <f t="shared" si="47"/>
        <v>merge (tv90)-[:HAS_A]-&gt;(c714)</v>
      </c>
      <c r="G715" t="s">
        <v>0</v>
      </c>
      <c r="H715" t="s">
        <v>4</v>
      </c>
      <c r="I715" t="s">
        <v>97</v>
      </c>
      <c r="J715" t="s">
        <v>424</v>
      </c>
      <c r="K715">
        <v>23</v>
      </c>
      <c r="L715" t="s">
        <v>104</v>
      </c>
      <c r="M715" t="s">
        <v>105</v>
      </c>
      <c r="N715" t="s">
        <v>110</v>
      </c>
      <c r="O715" t="s">
        <v>104</v>
      </c>
      <c r="P715" t="s">
        <v>104</v>
      </c>
      <c r="Q715">
        <v>19</v>
      </c>
      <c r="R715">
        <v>10</v>
      </c>
      <c r="S715">
        <v>4</v>
      </c>
      <c r="T715" t="s">
        <v>104</v>
      </c>
      <c r="U715" t="s">
        <v>104</v>
      </c>
      <c r="V715" t="s">
        <v>104</v>
      </c>
      <c r="W715" t="s">
        <v>104</v>
      </c>
      <c r="X715" t="s">
        <v>104</v>
      </c>
      <c r="Y715" t="s">
        <v>104</v>
      </c>
      <c r="Z715" t="s">
        <v>104</v>
      </c>
      <c r="AA715" t="s">
        <v>104</v>
      </c>
      <c r="AB715" t="s">
        <v>104</v>
      </c>
      <c r="AC715" t="s">
        <v>104</v>
      </c>
    </row>
    <row r="716" spans="1:29" x14ac:dyDescent="0.45">
      <c r="A716">
        <f>MATCH(I716,'TABLE-VIEW'!$E$2:$E$92,0)</f>
        <v>22</v>
      </c>
      <c r="B716">
        <v>715</v>
      </c>
      <c r="C716" t="str">
        <f t="shared" si="44"/>
        <v>merge (c715:column {name:'TotalPurchaseYTD',ordinal_position:'2',is_nullable:'YES',data_type:'money',char_max_length:'NULL',numeric_precision:'19',date_time_precision:'NULL'})</v>
      </c>
      <c r="D716" t="str">
        <f t="shared" si="45"/>
        <v>match (tv22:table_view {name:'vPersonDemographics'}),(c715:column {name:'TotalPurchaseYTD'})</v>
      </c>
      <c r="E716" t="str">
        <f t="shared" si="46"/>
        <v>merge (c715)-[:PART_OF]-&gt;(tv22)</v>
      </c>
      <c r="F716" t="str">
        <f t="shared" si="47"/>
        <v>merge (tv22)-[:HAS_A]-&gt;(c715)</v>
      </c>
      <c r="G716" t="s">
        <v>0</v>
      </c>
      <c r="H716" t="s">
        <v>4</v>
      </c>
      <c r="I716" t="s">
        <v>27</v>
      </c>
      <c r="J716" t="s">
        <v>216</v>
      </c>
      <c r="K716">
        <v>2</v>
      </c>
      <c r="L716" t="s">
        <v>104</v>
      </c>
      <c r="M716" t="s">
        <v>118</v>
      </c>
      <c r="N716" t="s">
        <v>110</v>
      </c>
      <c r="O716" t="s">
        <v>104</v>
      </c>
      <c r="P716" t="s">
        <v>104</v>
      </c>
      <c r="Q716">
        <v>19</v>
      </c>
      <c r="R716">
        <v>10</v>
      </c>
      <c r="S716">
        <v>4</v>
      </c>
      <c r="T716" t="s">
        <v>104</v>
      </c>
      <c r="U716" t="s">
        <v>104</v>
      </c>
      <c r="V716" t="s">
        <v>104</v>
      </c>
      <c r="W716" t="s">
        <v>104</v>
      </c>
      <c r="X716" t="s">
        <v>104</v>
      </c>
      <c r="Y716" t="s">
        <v>104</v>
      </c>
      <c r="Z716" t="s">
        <v>104</v>
      </c>
      <c r="AA716" t="s">
        <v>104</v>
      </c>
      <c r="AB716" t="s">
        <v>104</v>
      </c>
      <c r="AC716" t="s">
        <v>104</v>
      </c>
    </row>
    <row r="717" spans="1:29" x14ac:dyDescent="0.45">
      <c r="A717">
        <f>MATCH(I717,'TABLE-VIEW'!$E$2:$E$92,0)</f>
        <v>63</v>
      </c>
      <c r="B717">
        <v>716</v>
      </c>
      <c r="C717" t="str">
        <f t="shared" si="44"/>
        <v>merge (c716:column {name:'TransactionDate',ordinal_position:'5',is_nullable:'NO',data_type:'datetime',char_max_length:'NULL',numeric_precision:'NULL',date_time_precision:'3'})</v>
      </c>
      <c r="D717" t="str">
        <f t="shared" si="45"/>
        <v>match (tv63:table_view {name:'TransactionHistory'}),(c716:column {name:'TransactionDate'})</v>
      </c>
      <c r="E717" t="str">
        <f t="shared" si="46"/>
        <v>merge (c716)-[:PART_OF]-&gt;(tv63)</v>
      </c>
      <c r="F717" t="str">
        <f t="shared" si="47"/>
        <v>merge (tv63)-[:HAS_A]-&gt;(c716)</v>
      </c>
      <c r="G717" t="s">
        <v>0</v>
      </c>
      <c r="H717" t="s">
        <v>7</v>
      </c>
      <c r="I717" t="s">
        <v>70</v>
      </c>
      <c r="J717" t="s">
        <v>370</v>
      </c>
      <c r="K717">
        <v>5</v>
      </c>
      <c r="L717" t="s">
        <v>114</v>
      </c>
      <c r="M717" t="s">
        <v>105</v>
      </c>
      <c r="N717" t="s">
        <v>108</v>
      </c>
      <c r="O717" t="s">
        <v>104</v>
      </c>
      <c r="P717" t="s">
        <v>104</v>
      </c>
      <c r="Q717" t="s">
        <v>104</v>
      </c>
      <c r="R717" t="s">
        <v>104</v>
      </c>
      <c r="S717" t="s">
        <v>104</v>
      </c>
      <c r="T717">
        <v>3</v>
      </c>
      <c r="U717" t="s">
        <v>104</v>
      </c>
      <c r="V717" t="s">
        <v>104</v>
      </c>
      <c r="W717" t="s">
        <v>104</v>
      </c>
      <c r="X717" t="s">
        <v>104</v>
      </c>
      <c r="Y717" t="s">
        <v>104</v>
      </c>
      <c r="Z717" t="s">
        <v>104</v>
      </c>
      <c r="AA717" t="s">
        <v>104</v>
      </c>
      <c r="AB717" t="s">
        <v>104</v>
      </c>
      <c r="AC717" t="s">
        <v>104</v>
      </c>
    </row>
    <row r="718" spans="1:29" x14ac:dyDescent="0.45">
      <c r="A718">
        <f>MATCH(I718,'TABLE-VIEW'!$E$2:$E$92,0)</f>
        <v>66</v>
      </c>
      <c r="B718">
        <v>717</v>
      </c>
      <c r="C718" t="str">
        <f t="shared" si="44"/>
        <v>merge (c717:column {name:'TransactionDate',ordinal_position:'5',is_nullable:'NO',data_type:'datetime',char_max_length:'NULL',numeric_precision:'NULL',date_time_precision:'3'})</v>
      </c>
      <c r="D718" t="str">
        <f t="shared" si="45"/>
        <v>match (tv66:table_view {name:'TransactionHistoryArchive'}),(c717:column {name:'TransactionDate'})</v>
      </c>
      <c r="E718" t="str">
        <f t="shared" si="46"/>
        <v>merge (c717)-[:PART_OF]-&gt;(tv66)</v>
      </c>
      <c r="F718" t="str">
        <f t="shared" si="47"/>
        <v>merge (tv66)-[:HAS_A]-&gt;(c717)</v>
      </c>
      <c r="G718" t="s">
        <v>0</v>
      </c>
      <c r="H718" t="s">
        <v>7</v>
      </c>
      <c r="I718" t="s">
        <v>73</v>
      </c>
      <c r="J718" t="s">
        <v>370</v>
      </c>
      <c r="K718">
        <v>5</v>
      </c>
      <c r="L718" t="s">
        <v>114</v>
      </c>
      <c r="M718" t="s">
        <v>105</v>
      </c>
      <c r="N718" t="s">
        <v>108</v>
      </c>
      <c r="O718" t="s">
        <v>104</v>
      </c>
      <c r="P718" t="s">
        <v>104</v>
      </c>
      <c r="Q718" t="s">
        <v>104</v>
      </c>
      <c r="R718" t="s">
        <v>104</v>
      </c>
      <c r="S718" t="s">
        <v>104</v>
      </c>
      <c r="T718">
        <v>3</v>
      </c>
      <c r="U718" t="s">
        <v>104</v>
      </c>
      <c r="V718" t="s">
        <v>104</v>
      </c>
      <c r="W718" t="s">
        <v>104</v>
      </c>
      <c r="X718" t="s">
        <v>104</v>
      </c>
      <c r="Y718" t="s">
        <v>104</v>
      </c>
      <c r="Z718" t="s">
        <v>104</v>
      </c>
      <c r="AA718" t="s">
        <v>104</v>
      </c>
      <c r="AB718" t="s">
        <v>104</v>
      </c>
      <c r="AC718" t="s">
        <v>104</v>
      </c>
    </row>
    <row r="719" spans="1:29" x14ac:dyDescent="0.45">
      <c r="A719">
        <f>MATCH(I719,'TABLE-VIEW'!$E$2:$E$92,0)</f>
        <v>63</v>
      </c>
      <c r="B719">
        <v>718</v>
      </c>
      <c r="C719" t="str">
        <f t="shared" si="44"/>
        <v>merge (c718:column {name:'TransactionID',ordinal_position:'1',is_nullable:'NO',data_type:'int',char_max_length:'NULL',numeric_precision:'10',date_time_precision:'NULL'})</v>
      </c>
      <c r="D719" t="str">
        <f t="shared" si="45"/>
        <v>match (tv63:table_view {name:'TransactionHistory'}),(c718:column {name:'TransactionID'})</v>
      </c>
      <c r="E719" t="str">
        <f t="shared" si="46"/>
        <v>merge (c718)-[:PART_OF]-&gt;(tv63)</v>
      </c>
      <c r="F719" t="str">
        <f t="shared" si="47"/>
        <v>merge (tv63)-[:HAS_A]-&gt;(c718)</v>
      </c>
      <c r="G719" t="s">
        <v>0</v>
      </c>
      <c r="H719" t="s">
        <v>7</v>
      </c>
      <c r="I719" t="s">
        <v>70</v>
      </c>
      <c r="J719" t="s">
        <v>367</v>
      </c>
      <c r="K719">
        <v>1</v>
      </c>
      <c r="L719" t="s">
        <v>104</v>
      </c>
      <c r="M719" t="s">
        <v>105</v>
      </c>
      <c r="N719" t="s">
        <v>106</v>
      </c>
      <c r="O719" t="s">
        <v>104</v>
      </c>
      <c r="P719" t="s">
        <v>104</v>
      </c>
      <c r="Q719">
        <v>10</v>
      </c>
      <c r="R719">
        <v>10</v>
      </c>
      <c r="S719">
        <v>0</v>
      </c>
      <c r="T719" t="s">
        <v>104</v>
      </c>
      <c r="U719" t="s">
        <v>104</v>
      </c>
      <c r="V719" t="s">
        <v>104</v>
      </c>
      <c r="W719" t="s">
        <v>104</v>
      </c>
      <c r="X719" t="s">
        <v>104</v>
      </c>
      <c r="Y719" t="s">
        <v>104</v>
      </c>
      <c r="Z719" t="s">
        <v>104</v>
      </c>
      <c r="AA719" t="s">
        <v>104</v>
      </c>
      <c r="AB719" t="s">
        <v>104</v>
      </c>
      <c r="AC719" t="s">
        <v>104</v>
      </c>
    </row>
    <row r="720" spans="1:29" x14ac:dyDescent="0.45">
      <c r="A720">
        <f>MATCH(I720,'TABLE-VIEW'!$E$2:$E$92,0)</f>
        <v>66</v>
      </c>
      <c r="B720">
        <v>719</v>
      </c>
      <c r="C720" t="str">
        <f t="shared" si="44"/>
        <v>merge (c719:column {name:'TransactionID',ordinal_position:'1',is_nullable:'NO',data_type:'int',char_max_length:'NULL',numeric_precision:'10',date_time_precision:'NULL'})</v>
      </c>
      <c r="D720" t="str">
        <f t="shared" si="45"/>
        <v>match (tv66:table_view {name:'TransactionHistoryArchive'}),(c719:column {name:'TransactionID'})</v>
      </c>
      <c r="E720" t="str">
        <f t="shared" si="46"/>
        <v>merge (c719)-[:PART_OF]-&gt;(tv66)</v>
      </c>
      <c r="F720" t="str">
        <f t="shared" si="47"/>
        <v>merge (tv66)-[:HAS_A]-&gt;(c719)</v>
      </c>
      <c r="G720" t="s">
        <v>0</v>
      </c>
      <c r="H720" t="s">
        <v>7</v>
      </c>
      <c r="I720" t="s">
        <v>73</v>
      </c>
      <c r="J720" t="s">
        <v>367</v>
      </c>
      <c r="K720">
        <v>1</v>
      </c>
      <c r="L720" t="s">
        <v>104</v>
      </c>
      <c r="M720" t="s">
        <v>105</v>
      </c>
      <c r="N720" t="s">
        <v>106</v>
      </c>
      <c r="O720" t="s">
        <v>104</v>
      </c>
      <c r="P720" t="s">
        <v>104</v>
      </c>
      <c r="Q720">
        <v>10</v>
      </c>
      <c r="R720">
        <v>10</v>
      </c>
      <c r="S720">
        <v>0</v>
      </c>
      <c r="T720" t="s">
        <v>104</v>
      </c>
      <c r="U720" t="s">
        <v>104</v>
      </c>
      <c r="V720" t="s">
        <v>104</v>
      </c>
      <c r="W720" t="s">
        <v>104</v>
      </c>
      <c r="X720" t="s">
        <v>104</v>
      </c>
      <c r="Y720" t="s">
        <v>104</v>
      </c>
      <c r="Z720" t="s">
        <v>104</v>
      </c>
      <c r="AA720" t="s">
        <v>104</v>
      </c>
      <c r="AB720" t="s">
        <v>104</v>
      </c>
      <c r="AC720" t="s">
        <v>104</v>
      </c>
    </row>
    <row r="721" spans="1:29" x14ac:dyDescent="0.45">
      <c r="A721">
        <f>MATCH(I721,'TABLE-VIEW'!$E$2:$E$92,0)</f>
        <v>63</v>
      </c>
      <c r="B721">
        <v>720</v>
      </c>
      <c r="C721" t="str">
        <f t="shared" si="44"/>
        <v>merge (c720:column {name:'TransactionType',ordinal_position:'6',is_nullable:'NO',data_type:'nchar',char_max_length:'1',numeric_precision:'NULL',date_time_precision:'NULL'})</v>
      </c>
      <c r="D721" t="str">
        <f t="shared" si="45"/>
        <v>match (tv63:table_view {name:'TransactionHistory'}),(c720:column {name:'TransactionType'})</v>
      </c>
      <c r="E721" t="str">
        <f t="shared" si="46"/>
        <v>merge (c720)-[:PART_OF]-&gt;(tv63)</v>
      </c>
      <c r="F721" t="str">
        <f t="shared" si="47"/>
        <v>merge (tv63)-[:HAS_A]-&gt;(c720)</v>
      </c>
      <c r="G721" t="s">
        <v>0</v>
      </c>
      <c r="H721" t="s">
        <v>7</v>
      </c>
      <c r="I721" t="s">
        <v>70</v>
      </c>
      <c r="J721" t="s">
        <v>371</v>
      </c>
      <c r="K721">
        <v>6</v>
      </c>
      <c r="L721" t="s">
        <v>104</v>
      </c>
      <c r="M721" t="s">
        <v>105</v>
      </c>
      <c r="N721" t="s">
        <v>149</v>
      </c>
      <c r="O721">
        <v>1</v>
      </c>
      <c r="P721">
        <v>2</v>
      </c>
      <c r="Q721" t="s">
        <v>104</v>
      </c>
      <c r="R721" t="s">
        <v>104</v>
      </c>
      <c r="S721" t="s">
        <v>104</v>
      </c>
      <c r="T721" t="s">
        <v>104</v>
      </c>
      <c r="U721" t="s">
        <v>104</v>
      </c>
      <c r="V721" t="s">
        <v>104</v>
      </c>
      <c r="W721" t="s">
        <v>138</v>
      </c>
      <c r="X721" t="s">
        <v>104</v>
      </c>
      <c r="Y721" t="s">
        <v>104</v>
      </c>
      <c r="Z721" t="s">
        <v>139</v>
      </c>
      <c r="AA721" t="s">
        <v>104</v>
      </c>
      <c r="AB721" t="s">
        <v>104</v>
      </c>
      <c r="AC721" t="s">
        <v>104</v>
      </c>
    </row>
    <row r="722" spans="1:29" x14ac:dyDescent="0.45">
      <c r="A722">
        <f>MATCH(I722,'TABLE-VIEW'!$E$2:$E$92,0)</f>
        <v>66</v>
      </c>
      <c r="B722">
        <v>721</v>
      </c>
      <c r="C722" t="str">
        <f t="shared" si="44"/>
        <v>merge (c721:column {name:'TransactionType',ordinal_position:'6',is_nullable:'NO',data_type:'nchar',char_max_length:'1',numeric_precision:'NULL',date_time_precision:'NULL'})</v>
      </c>
      <c r="D722" t="str">
        <f t="shared" si="45"/>
        <v>match (tv66:table_view {name:'TransactionHistoryArchive'}),(c721:column {name:'TransactionType'})</v>
      </c>
      <c r="E722" t="str">
        <f t="shared" si="46"/>
        <v>merge (c721)-[:PART_OF]-&gt;(tv66)</v>
      </c>
      <c r="F722" t="str">
        <f t="shared" si="47"/>
        <v>merge (tv66)-[:HAS_A]-&gt;(c721)</v>
      </c>
      <c r="G722" t="s">
        <v>0</v>
      </c>
      <c r="H722" t="s">
        <v>7</v>
      </c>
      <c r="I722" t="s">
        <v>73</v>
      </c>
      <c r="J722" t="s">
        <v>371</v>
      </c>
      <c r="K722">
        <v>6</v>
      </c>
      <c r="L722" t="s">
        <v>104</v>
      </c>
      <c r="M722" t="s">
        <v>105</v>
      </c>
      <c r="N722" t="s">
        <v>149</v>
      </c>
      <c r="O722">
        <v>1</v>
      </c>
      <c r="P722">
        <v>2</v>
      </c>
      <c r="Q722" t="s">
        <v>104</v>
      </c>
      <c r="R722" t="s">
        <v>104</v>
      </c>
      <c r="S722" t="s">
        <v>104</v>
      </c>
      <c r="T722" t="s">
        <v>104</v>
      </c>
      <c r="U722" t="s">
        <v>104</v>
      </c>
      <c r="V722" t="s">
        <v>104</v>
      </c>
      <c r="W722" t="s">
        <v>138</v>
      </c>
      <c r="X722" t="s">
        <v>104</v>
      </c>
      <c r="Y722" t="s">
        <v>104</v>
      </c>
      <c r="Z722" t="s">
        <v>139</v>
      </c>
      <c r="AA722" t="s">
        <v>104</v>
      </c>
      <c r="AB722" t="s">
        <v>104</v>
      </c>
      <c r="AC722" t="s">
        <v>104</v>
      </c>
    </row>
    <row r="723" spans="1:29" x14ac:dyDescent="0.45">
      <c r="A723">
        <f>MATCH(I723,'TABLE-VIEW'!$E$2:$E$92,0)</f>
        <v>46</v>
      </c>
      <c r="B723">
        <v>722</v>
      </c>
      <c r="C723" t="str">
        <f t="shared" si="44"/>
        <v>merge (c722:column {name:'TSQL',ordinal_position:'7',is_nullable:'NO',data_type:'nvarchar',char_max_length:'-1',numeric_precision:'NULL',date_time_precision:'NULL'})</v>
      </c>
      <c r="D723" t="str">
        <f t="shared" si="45"/>
        <v>match (tv46:table_view {name:'DatabaseLog'}),(c722:column {name:'TSQL'})</v>
      </c>
      <c r="E723" t="str">
        <f t="shared" si="46"/>
        <v>merge (c722)-[:PART_OF]-&gt;(tv46)</v>
      </c>
      <c r="F723" t="str">
        <f t="shared" si="47"/>
        <v>merge (tv46)-[:HAS_A]-&gt;(c722)</v>
      </c>
      <c r="G723" t="s">
        <v>0</v>
      </c>
      <c r="H723" t="s">
        <v>52</v>
      </c>
      <c r="I723" t="s">
        <v>53</v>
      </c>
      <c r="J723" t="s">
        <v>327</v>
      </c>
      <c r="K723">
        <v>7</v>
      </c>
      <c r="L723" t="s">
        <v>104</v>
      </c>
      <c r="M723" t="s">
        <v>105</v>
      </c>
      <c r="N723" t="s">
        <v>137</v>
      </c>
      <c r="O723">
        <v>-1</v>
      </c>
      <c r="P723">
        <v>-1</v>
      </c>
      <c r="Q723" t="s">
        <v>104</v>
      </c>
      <c r="R723" t="s">
        <v>104</v>
      </c>
      <c r="S723" t="s">
        <v>104</v>
      </c>
      <c r="T723" t="s">
        <v>104</v>
      </c>
      <c r="U723" t="s">
        <v>104</v>
      </c>
      <c r="V723" t="s">
        <v>104</v>
      </c>
      <c r="W723" t="s">
        <v>138</v>
      </c>
      <c r="X723" t="s">
        <v>104</v>
      </c>
      <c r="Y723" t="s">
        <v>104</v>
      </c>
      <c r="Z723" t="s">
        <v>139</v>
      </c>
      <c r="AA723" t="s">
        <v>104</v>
      </c>
      <c r="AB723" t="s">
        <v>104</v>
      </c>
      <c r="AC723" t="s">
        <v>104</v>
      </c>
    </row>
    <row r="724" spans="1:29" x14ac:dyDescent="0.45">
      <c r="A724">
        <f>MATCH(I724,'TABLE-VIEW'!$E$2:$E$92,0)</f>
        <v>48</v>
      </c>
      <c r="B724">
        <v>723</v>
      </c>
      <c r="C724" t="str">
        <f t="shared" si="44"/>
        <v>merge (c723:column {name:'Type',ordinal_position:'4',is_nullable:'NO',data_type:'nvarchar',char_max_length:'50',numeric_precision:'NULL',date_time_precision:'NULL'})</v>
      </c>
      <c r="D724" t="str">
        <f t="shared" si="45"/>
        <v>match (tv48:table_view {name:'SpecialOffer'}),(c723:column {name:'Type'})</v>
      </c>
      <c r="E724" t="str">
        <f t="shared" si="46"/>
        <v>merge (c723)-[:PART_OF]-&gt;(tv48)</v>
      </c>
      <c r="F724" t="str">
        <f t="shared" si="47"/>
        <v>merge (tv48)-[:HAS_A]-&gt;(c723)</v>
      </c>
      <c r="G724" t="s">
        <v>0</v>
      </c>
      <c r="H724" t="s">
        <v>4</v>
      </c>
      <c r="I724" t="s">
        <v>55</v>
      </c>
      <c r="J724" t="s">
        <v>333</v>
      </c>
      <c r="K724">
        <v>4</v>
      </c>
      <c r="L724" t="s">
        <v>104</v>
      </c>
      <c r="M724" t="s">
        <v>105</v>
      </c>
      <c r="N724" t="s">
        <v>137</v>
      </c>
      <c r="O724">
        <v>50</v>
      </c>
      <c r="P724">
        <v>100</v>
      </c>
      <c r="Q724" t="s">
        <v>104</v>
      </c>
      <c r="R724" t="s">
        <v>104</v>
      </c>
      <c r="S724" t="s">
        <v>104</v>
      </c>
      <c r="T724" t="s">
        <v>104</v>
      </c>
      <c r="U724" t="s">
        <v>104</v>
      </c>
      <c r="V724" t="s">
        <v>104</v>
      </c>
      <c r="W724" t="s">
        <v>138</v>
      </c>
      <c r="X724" t="s">
        <v>104</v>
      </c>
      <c r="Y724" t="s">
        <v>104</v>
      </c>
      <c r="Z724" t="s">
        <v>139</v>
      </c>
      <c r="AA724" t="s">
        <v>104</v>
      </c>
      <c r="AB724" t="s">
        <v>104</v>
      </c>
      <c r="AC724" t="s">
        <v>104</v>
      </c>
    </row>
    <row r="725" spans="1:29" x14ac:dyDescent="0.45">
      <c r="A725">
        <f>MATCH(I725,'TABLE-VIEW'!$E$2:$E$92,0)</f>
        <v>59</v>
      </c>
      <c r="B725">
        <v>724</v>
      </c>
      <c r="C725" t="str">
        <f t="shared" si="44"/>
        <v>merge (c724:column {name:'UnitMeasureCode',ordinal_position:'6',is_nullable:'NO',data_type:'nchar',char_max_length:'3',numeric_precision:'NULL',date_time_precision:'NULL'})</v>
      </c>
      <c r="D725" t="str">
        <f t="shared" si="45"/>
        <v>match (tv59:table_view {name:'BillOfMaterials'}),(c724:column {name:'UnitMeasureCode'})</v>
      </c>
      <c r="E725" t="str">
        <f t="shared" si="46"/>
        <v>merge (c724)-[:PART_OF]-&gt;(tv59)</v>
      </c>
      <c r="F725" t="str">
        <f t="shared" si="47"/>
        <v>merge (tv59)-[:HAS_A]-&gt;(c724)</v>
      </c>
      <c r="G725" t="s">
        <v>0</v>
      </c>
      <c r="H725" t="s">
        <v>7</v>
      </c>
      <c r="I725" t="s">
        <v>66</v>
      </c>
      <c r="J725" t="s">
        <v>357</v>
      </c>
      <c r="K725">
        <v>6</v>
      </c>
      <c r="L725" t="s">
        <v>104</v>
      </c>
      <c r="M725" t="s">
        <v>105</v>
      </c>
      <c r="N725" t="s">
        <v>149</v>
      </c>
      <c r="O725">
        <v>3</v>
      </c>
      <c r="P725">
        <v>6</v>
      </c>
      <c r="Q725" t="s">
        <v>104</v>
      </c>
      <c r="R725" t="s">
        <v>104</v>
      </c>
      <c r="S725" t="s">
        <v>104</v>
      </c>
      <c r="T725" t="s">
        <v>104</v>
      </c>
      <c r="U725" t="s">
        <v>104</v>
      </c>
      <c r="V725" t="s">
        <v>104</v>
      </c>
      <c r="W725" t="s">
        <v>138</v>
      </c>
      <c r="X725" t="s">
        <v>104</v>
      </c>
      <c r="Y725" t="s">
        <v>104</v>
      </c>
      <c r="Z725" t="s">
        <v>139</v>
      </c>
      <c r="AA725" t="s">
        <v>104</v>
      </c>
      <c r="AB725" t="s">
        <v>104</v>
      </c>
      <c r="AC725" t="s">
        <v>104</v>
      </c>
    </row>
    <row r="726" spans="1:29" x14ac:dyDescent="0.45">
      <c r="A726">
        <f>MATCH(I726,'TABLE-VIEW'!$E$2:$E$92,0)</f>
        <v>69</v>
      </c>
      <c r="B726">
        <v>725</v>
      </c>
      <c r="C726" t="str">
        <f t="shared" si="44"/>
        <v>merge (c725:column {name:'UnitMeasureCode',ordinal_position:'10',is_nullable:'NO',data_type:'nchar',char_max_length:'3',numeric_precision:'NULL',date_time_precision:'NULL'})</v>
      </c>
      <c r="D726" t="str">
        <f t="shared" si="45"/>
        <v>match (tv69:table_view {name:'ProductVendor'}),(c725:column {name:'UnitMeasureCode'})</v>
      </c>
      <c r="E726" t="str">
        <f t="shared" si="46"/>
        <v>merge (c725)-[:PART_OF]-&gt;(tv69)</v>
      </c>
      <c r="F726" t="str">
        <f t="shared" si="47"/>
        <v>merge (tv69)-[:HAS_A]-&gt;(c725)</v>
      </c>
      <c r="G726" t="s">
        <v>0</v>
      </c>
      <c r="H726" t="s">
        <v>42</v>
      </c>
      <c r="I726" t="s">
        <v>76</v>
      </c>
      <c r="J726" t="s">
        <v>357</v>
      </c>
      <c r="K726">
        <v>10</v>
      </c>
      <c r="L726" t="s">
        <v>104</v>
      </c>
      <c r="M726" t="s">
        <v>105</v>
      </c>
      <c r="N726" t="s">
        <v>149</v>
      </c>
      <c r="O726">
        <v>3</v>
      </c>
      <c r="P726">
        <v>6</v>
      </c>
      <c r="Q726" t="s">
        <v>104</v>
      </c>
      <c r="R726" t="s">
        <v>104</v>
      </c>
      <c r="S726" t="s">
        <v>104</v>
      </c>
      <c r="T726" t="s">
        <v>104</v>
      </c>
      <c r="U726" t="s">
        <v>104</v>
      </c>
      <c r="V726" t="s">
        <v>104</v>
      </c>
      <c r="W726" t="s">
        <v>138</v>
      </c>
      <c r="X726" t="s">
        <v>104</v>
      </c>
      <c r="Y726" t="s">
        <v>104</v>
      </c>
      <c r="Z726" t="s">
        <v>139</v>
      </c>
      <c r="AA726" t="s">
        <v>104</v>
      </c>
      <c r="AB726" t="s">
        <v>104</v>
      </c>
      <c r="AC726" t="s">
        <v>104</v>
      </c>
    </row>
    <row r="727" spans="1:29" x14ac:dyDescent="0.45">
      <c r="A727">
        <f>MATCH(I727,'TABLE-VIEW'!$E$2:$E$92,0)</f>
        <v>71</v>
      </c>
      <c r="B727">
        <v>726</v>
      </c>
      <c r="C727" t="str">
        <f t="shared" si="44"/>
        <v>merge (c726:column {name:'UnitMeasureCode',ordinal_position:'1',is_nullable:'NO',data_type:'nchar',char_max_length:'3',numeric_precision:'NULL',date_time_precision:'NULL'})</v>
      </c>
      <c r="D727" t="str">
        <f t="shared" si="45"/>
        <v>match (tv71:table_view {name:'UnitMeasure'}),(c726:column {name:'UnitMeasureCode'})</v>
      </c>
      <c r="E727" t="str">
        <f t="shared" si="46"/>
        <v>merge (c726)-[:PART_OF]-&gt;(tv71)</v>
      </c>
      <c r="F727" t="str">
        <f t="shared" si="47"/>
        <v>merge (tv71)-[:HAS_A]-&gt;(c726)</v>
      </c>
      <c r="G727" t="s">
        <v>0</v>
      </c>
      <c r="H727" t="s">
        <v>7</v>
      </c>
      <c r="I727" t="s">
        <v>78</v>
      </c>
      <c r="J727" t="s">
        <v>357</v>
      </c>
      <c r="K727">
        <v>1</v>
      </c>
      <c r="L727" t="s">
        <v>104</v>
      </c>
      <c r="M727" t="s">
        <v>105</v>
      </c>
      <c r="N727" t="s">
        <v>149</v>
      </c>
      <c r="O727">
        <v>3</v>
      </c>
      <c r="P727">
        <v>6</v>
      </c>
      <c r="Q727" t="s">
        <v>104</v>
      </c>
      <c r="R727" t="s">
        <v>104</v>
      </c>
      <c r="S727" t="s">
        <v>104</v>
      </c>
      <c r="T727" t="s">
        <v>104</v>
      </c>
      <c r="U727" t="s">
        <v>104</v>
      </c>
      <c r="V727" t="s">
        <v>104</v>
      </c>
      <c r="W727" t="s">
        <v>138</v>
      </c>
      <c r="X727" t="s">
        <v>104</v>
      </c>
      <c r="Y727" t="s">
        <v>104</v>
      </c>
      <c r="Z727" t="s">
        <v>139</v>
      </c>
      <c r="AA727" t="s">
        <v>104</v>
      </c>
      <c r="AB727" t="s">
        <v>104</v>
      </c>
      <c r="AC727" t="s">
        <v>104</v>
      </c>
    </row>
    <row r="728" spans="1:29" x14ac:dyDescent="0.45">
      <c r="A728">
        <f>MATCH(I728,'TABLE-VIEW'!$E$2:$E$92,0)</f>
        <v>77</v>
      </c>
      <c r="B728">
        <v>727</v>
      </c>
      <c r="C728" t="str">
        <f t="shared" si="44"/>
        <v>merge (c727:column {name:'UnitPrice',ordinal_position:'6',is_nullable:'NO',data_type:'money',char_max_length:'NULL',numeric_precision:'19',date_time_precision:'NULL'})</v>
      </c>
      <c r="D728" t="str">
        <f t="shared" si="45"/>
        <v>match (tv77:table_view {name:'PurchaseOrderDetail'}),(c727:column {name:'UnitPrice'})</v>
      </c>
      <c r="E728" t="str">
        <f t="shared" si="46"/>
        <v>merge (c727)-[:PART_OF]-&gt;(tv77)</v>
      </c>
      <c r="F728" t="str">
        <f t="shared" si="47"/>
        <v>merge (tv77)-[:HAS_A]-&gt;(c727)</v>
      </c>
      <c r="G728" t="s">
        <v>0</v>
      </c>
      <c r="H728" t="s">
        <v>42</v>
      </c>
      <c r="I728" t="s">
        <v>84</v>
      </c>
      <c r="J728" t="s">
        <v>400</v>
      </c>
      <c r="K728">
        <v>6</v>
      </c>
      <c r="L728" t="s">
        <v>104</v>
      </c>
      <c r="M728" t="s">
        <v>105</v>
      </c>
      <c r="N728" t="s">
        <v>110</v>
      </c>
      <c r="O728" t="s">
        <v>104</v>
      </c>
      <c r="P728" t="s">
        <v>104</v>
      </c>
      <c r="Q728">
        <v>19</v>
      </c>
      <c r="R728">
        <v>10</v>
      </c>
      <c r="S728">
        <v>4</v>
      </c>
      <c r="T728" t="s">
        <v>104</v>
      </c>
      <c r="U728" t="s">
        <v>104</v>
      </c>
      <c r="V728" t="s">
        <v>104</v>
      </c>
      <c r="W728" t="s">
        <v>104</v>
      </c>
      <c r="X728" t="s">
        <v>104</v>
      </c>
      <c r="Y728" t="s">
        <v>104</v>
      </c>
      <c r="Z728" t="s">
        <v>104</v>
      </c>
      <c r="AA728" t="s">
        <v>104</v>
      </c>
      <c r="AB728" t="s">
        <v>104</v>
      </c>
      <c r="AC728" t="s">
        <v>104</v>
      </c>
    </row>
    <row r="729" spans="1:29" x14ac:dyDescent="0.45">
      <c r="A729">
        <f>MATCH(I729,'TABLE-VIEW'!$E$2:$E$92,0)</f>
        <v>87</v>
      </c>
      <c r="B729">
        <v>728</v>
      </c>
      <c r="C729" t="str">
        <f t="shared" si="44"/>
        <v>merge (c728:column {name:'UnitPrice',ordinal_position:'7',is_nullable:'NO',data_type:'money',char_max_length:'NULL',numeric_precision:'19',date_time_precision:'NULL'})</v>
      </c>
      <c r="D729" t="str">
        <f t="shared" si="45"/>
        <v>match (tv87:table_view {name:'SalesOrderDetail'}),(c728:column {name:'UnitPrice'})</v>
      </c>
      <c r="E729" t="str">
        <f t="shared" si="46"/>
        <v>merge (c728)-[:PART_OF]-&gt;(tv87)</v>
      </c>
      <c r="F729" t="str">
        <f t="shared" si="47"/>
        <v>merge (tv87)-[:HAS_A]-&gt;(c728)</v>
      </c>
      <c r="G729" t="s">
        <v>0</v>
      </c>
      <c r="H729" t="s">
        <v>4</v>
      </c>
      <c r="I729" t="s">
        <v>94</v>
      </c>
      <c r="J729" t="s">
        <v>400</v>
      </c>
      <c r="K729">
        <v>7</v>
      </c>
      <c r="L729" t="s">
        <v>104</v>
      </c>
      <c r="M729" t="s">
        <v>105</v>
      </c>
      <c r="N729" t="s">
        <v>110</v>
      </c>
      <c r="O729" t="s">
        <v>104</v>
      </c>
      <c r="P729" t="s">
        <v>104</v>
      </c>
      <c r="Q729">
        <v>19</v>
      </c>
      <c r="R729">
        <v>10</v>
      </c>
      <c r="S729">
        <v>4</v>
      </c>
      <c r="T729" t="s">
        <v>104</v>
      </c>
      <c r="U729" t="s">
        <v>104</v>
      </c>
      <c r="V729" t="s">
        <v>104</v>
      </c>
      <c r="W729" t="s">
        <v>104</v>
      </c>
      <c r="X729" t="s">
        <v>104</v>
      </c>
      <c r="Y729" t="s">
        <v>104</v>
      </c>
      <c r="Z729" t="s">
        <v>104</v>
      </c>
      <c r="AA729" t="s">
        <v>104</v>
      </c>
      <c r="AB729" t="s">
        <v>104</v>
      </c>
      <c r="AC729" t="s">
        <v>104</v>
      </c>
    </row>
    <row r="730" spans="1:29" x14ac:dyDescent="0.45">
      <c r="A730">
        <f>MATCH(I730,'TABLE-VIEW'!$E$2:$E$92,0)</f>
        <v>87</v>
      </c>
      <c r="B730">
        <v>729</v>
      </c>
      <c r="C730" t="str">
        <f t="shared" si="44"/>
        <v>merge (c729:column {name:'UnitPriceDiscount',ordinal_position:'8',is_nullable:'NO',data_type:'money',char_max_length:'NULL',numeric_precision:'19',date_time_precision:'NULL'})</v>
      </c>
      <c r="D730" t="str">
        <f t="shared" si="45"/>
        <v>match (tv87:table_view {name:'SalesOrderDetail'}),(c729:column {name:'UnitPriceDiscount'})</v>
      </c>
      <c r="E730" t="str">
        <f t="shared" si="46"/>
        <v>merge (c729)-[:PART_OF]-&gt;(tv87)</v>
      </c>
      <c r="F730" t="str">
        <f t="shared" si="47"/>
        <v>merge (tv87)-[:HAS_A]-&gt;(c729)</v>
      </c>
      <c r="G730" t="s">
        <v>0</v>
      </c>
      <c r="H730" t="s">
        <v>4</v>
      </c>
      <c r="I730" t="s">
        <v>94</v>
      </c>
      <c r="J730" t="s">
        <v>444</v>
      </c>
      <c r="K730">
        <v>8</v>
      </c>
      <c r="L730" t="s">
        <v>445</v>
      </c>
      <c r="M730" t="s">
        <v>105</v>
      </c>
      <c r="N730" t="s">
        <v>110</v>
      </c>
      <c r="O730" t="s">
        <v>104</v>
      </c>
      <c r="P730" t="s">
        <v>104</v>
      </c>
      <c r="Q730">
        <v>19</v>
      </c>
      <c r="R730">
        <v>10</v>
      </c>
      <c r="S730">
        <v>4</v>
      </c>
      <c r="T730" t="s">
        <v>104</v>
      </c>
      <c r="U730" t="s">
        <v>104</v>
      </c>
      <c r="V730" t="s">
        <v>104</v>
      </c>
      <c r="W730" t="s">
        <v>104</v>
      </c>
      <c r="X730" t="s">
        <v>104</v>
      </c>
      <c r="Y730" t="s">
        <v>104</v>
      </c>
      <c r="Z730" t="s">
        <v>104</v>
      </c>
      <c r="AA730" t="s">
        <v>104</v>
      </c>
      <c r="AB730" t="s">
        <v>104</v>
      </c>
      <c r="AC730" t="s">
        <v>104</v>
      </c>
    </row>
    <row r="731" spans="1:29" x14ac:dyDescent="0.45">
      <c r="A731">
        <f>MATCH(I731,'TABLE-VIEW'!$E$2:$E$92,0)</f>
        <v>49</v>
      </c>
      <c r="B731">
        <v>730</v>
      </c>
      <c r="C731" t="str">
        <f t="shared" si="44"/>
        <v>merge (c730:column {name:'UserName',ordinal_position:'3',is_nullable:'NO',data_type:'nvarchar',char_max_length:'128',numeric_precision:'NULL',date_time_precision:'NULL'})</v>
      </c>
      <c r="D731" t="str">
        <f t="shared" si="45"/>
        <v>match (tv49:table_view {name:'ErrorLog'}),(c730:column {name:'UserName'})</v>
      </c>
      <c r="E731" t="str">
        <f t="shared" si="46"/>
        <v>merge (c730)-[:PART_OF]-&gt;(tv49)</v>
      </c>
      <c r="F731" t="str">
        <f t="shared" si="47"/>
        <v>merge (tv49)-[:HAS_A]-&gt;(c730)</v>
      </c>
      <c r="G731" t="s">
        <v>0</v>
      </c>
      <c r="H731" t="s">
        <v>52</v>
      </c>
      <c r="I731" t="s">
        <v>56</v>
      </c>
      <c r="J731" t="s">
        <v>339</v>
      </c>
      <c r="K731">
        <v>3</v>
      </c>
      <c r="L731" t="s">
        <v>104</v>
      </c>
      <c r="M731" t="s">
        <v>105</v>
      </c>
      <c r="N731" t="s">
        <v>137</v>
      </c>
      <c r="O731">
        <v>128</v>
      </c>
      <c r="P731">
        <v>256</v>
      </c>
      <c r="Q731" t="s">
        <v>104</v>
      </c>
      <c r="R731" t="s">
        <v>104</v>
      </c>
      <c r="S731" t="s">
        <v>104</v>
      </c>
      <c r="T731" t="s">
        <v>104</v>
      </c>
      <c r="U731" t="s">
        <v>104</v>
      </c>
      <c r="V731" t="s">
        <v>104</v>
      </c>
      <c r="W731" t="s">
        <v>138</v>
      </c>
      <c r="X731" t="s">
        <v>104</v>
      </c>
      <c r="Y731" t="s">
        <v>104</v>
      </c>
      <c r="Z731" t="s">
        <v>139</v>
      </c>
      <c r="AA731" t="s">
        <v>104</v>
      </c>
      <c r="AB731" t="s">
        <v>104</v>
      </c>
      <c r="AC731" t="s">
        <v>104</v>
      </c>
    </row>
    <row r="732" spans="1:29" x14ac:dyDescent="0.45">
      <c r="A732">
        <f>MATCH(I732,'TABLE-VIEW'!$E$2:$E$92,0)</f>
        <v>89</v>
      </c>
      <c r="B732">
        <v>731</v>
      </c>
      <c r="C732" t="str">
        <f t="shared" si="44"/>
        <v>merge (c731:column {name:'VacationHours',ordinal_position:'12',is_nullable:'NO',data_type:'smallint',char_max_length:'NULL',numeric_precision:'5',date_time_precision:'NULL'})</v>
      </c>
      <c r="D732" t="str">
        <f t="shared" si="45"/>
        <v>match (tv89:table_view {name:'Employee'}),(c731:column {name:'VacationHours'})</v>
      </c>
      <c r="E732" t="str">
        <f t="shared" si="46"/>
        <v>merge (c731)-[:PART_OF]-&gt;(tv89)</v>
      </c>
      <c r="F732" t="str">
        <f t="shared" si="47"/>
        <v>merge (tv89)-[:HAS_A]-&gt;(c731)</v>
      </c>
      <c r="G732" t="s">
        <v>0</v>
      </c>
      <c r="H732" t="s">
        <v>1</v>
      </c>
      <c r="I732" t="s">
        <v>96</v>
      </c>
      <c r="J732" t="s">
        <v>454</v>
      </c>
      <c r="K732">
        <v>12</v>
      </c>
      <c r="L732" t="s">
        <v>151</v>
      </c>
      <c r="M732" t="s">
        <v>105</v>
      </c>
      <c r="N732" t="s">
        <v>135</v>
      </c>
      <c r="O732" t="s">
        <v>104</v>
      </c>
      <c r="P732" t="s">
        <v>104</v>
      </c>
      <c r="Q732">
        <v>5</v>
      </c>
      <c r="R732">
        <v>10</v>
      </c>
      <c r="S732">
        <v>0</v>
      </c>
      <c r="T732" t="s">
        <v>104</v>
      </c>
      <c r="U732" t="s">
        <v>104</v>
      </c>
      <c r="V732" t="s">
        <v>104</v>
      </c>
      <c r="W732" t="s">
        <v>104</v>
      </c>
      <c r="X732" t="s">
        <v>104</v>
      </c>
      <c r="Y732" t="s">
        <v>104</v>
      </c>
      <c r="Z732" t="s">
        <v>104</v>
      </c>
      <c r="AA732" t="s">
        <v>104</v>
      </c>
      <c r="AB732" t="s">
        <v>104</v>
      </c>
      <c r="AC732" t="s">
        <v>104</v>
      </c>
    </row>
    <row r="733" spans="1:29" x14ac:dyDescent="0.45">
      <c r="A733">
        <f>MATCH(I733,'TABLE-VIEW'!$E$2:$E$92,0)</f>
        <v>82</v>
      </c>
      <c r="B733">
        <v>732</v>
      </c>
      <c r="C733" t="str">
        <f t="shared" si="44"/>
        <v>merge (c732:column {name:'VendorID',ordinal_position:'5',is_nullable:'NO',data_type:'int',char_max_length:'NULL',numeric_precision:'10',date_time_precision:'NULL'})</v>
      </c>
      <c r="D733" t="str">
        <f t="shared" si="45"/>
        <v>match (tv82:table_view {name:'PurchaseOrderHeader'}),(c732:column {name:'VendorID'})</v>
      </c>
      <c r="E733" t="str">
        <f t="shared" si="46"/>
        <v>merge (c732)-[:PART_OF]-&gt;(tv82)</v>
      </c>
      <c r="F733" t="str">
        <f t="shared" si="47"/>
        <v>merge (tv82)-[:HAS_A]-&gt;(c732)</v>
      </c>
      <c r="G733" t="s">
        <v>0</v>
      </c>
      <c r="H733" t="s">
        <v>42</v>
      </c>
      <c r="I733" t="s">
        <v>89</v>
      </c>
      <c r="J733" t="s">
        <v>418</v>
      </c>
      <c r="K733">
        <v>5</v>
      </c>
      <c r="L733" t="s">
        <v>104</v>
      </c>
      <c r="M733" t="s">
        <v>105</v>
      </c>
      <c r="N733" t="s">
        <v>106</v>
      </c>
      <c r="O733" t="s">
        <v>104</v>
      </c>
      <c r="P733" t="s">
        <v>104</v>
      </c>
      <c r="Q733">
        <v>10</v>
      </c>
      <c r="R733">
        <v>10</v>
      </c>
      <c r="S733">
        <v>0</v>
      </c>
      <c r="T733" t="s">
        <v>104</v>
      </c>
      <c r="U733" t="s">
        <v>104</v>
      </c>
      <c r="V733" t="s">
        <v>104</v>
      </c>
      <c r="W733" t="s">
        <v>104</v>
      </c>
      <c r="X733" t="s">
        <v>104</v>
      </c>
      <c r="Y733" t="s">
        <v>104</v>
      </c>
      <c r="Z733" t="s">
        <v>104</v>
      </c>
      <c r="AA733" t="s">
        <v>104</v>
      </c>
      <c r="AB733" t="s">
        <v>104</v>
      </c>
      <c r="AC733" t="s">
        <v>104</v>
      </c>
    </row>
    <row r="734" spans="1:29" x14ac:dyDescent="0.45">
      <c r="A734">
        <f>MATCH(I734,'TABLE-VIEW'!$E$2:$E$92,0)</f>
        <v>57</v>
      </c>
      <c r="B734">
        <v>733</v>
      </c>
      <c r="C734" t="str">
        <f t="shared" si="44"/>
        <v>merge (c733:column {name:'VersionDate',ordinal_position:'3',is_nullable:'NO',data_type:'datetime',char_max_length:'NULL',numeric_precision:'NULL',date_time_precision:'3'})</v>
      </c>
      <c r="D734" t="str">
        <f t="shared" si="45"/>
        <v>match (tv57:table_view {name:'AWBuildVersion'}),(c733:column {name:'VersionDate'})</v>
      </c>
      <c r="E734" t="str">
        <f t="shared" si="46"/>
        <v>merge (c733)-[:PART_OF]-&gt;(tv57)</v>
      </c>
      <c r="F734" t="str">
        <f t="shared" si="47"/>
        <v>merge (tv57)-[:HAS_A]-&gt;(c733)</v>
      </c>
      <c r="G734" t="s">
        <v>0</v>
      </c>
      <c r="H734" t="s">
        <v>52</v>
      </c>
      <c r="I734" t="s">
        <v>64</v>
      </c>
      <c r="J734" t="s">
        <v>353</v>
      </c>
      <c r="K734">
        <v>3</v>
      </c>
      <c r="L734" t="s">
        <v>104</v>
      </c>
      <c r="M734" t="s">
        <v>105</v>
      </c>
      <c r="N734" t="s">
        <v>108</v>
      </c>
      <c r="O734" t="s">
        <v>104</v>
      </c>
      <c r="P734" t="s">
        <v>104</v>
      </c>
      <c r="Q734" t="s">
        <v>104</v>
      </c>
      <c r="R734" t="s">
        <v>104</v>
      </c>
      <c r="S734" t="s">
        <v>104</v>
      </c>
      <c r="T734">
        <v>3</v>
      </c>
      <c r="U734" t="s">
        <v>104</v>
      </c>
      <c r="V734" t="s">
        <v>104</v>
      </c>
      <c r="W734" t="s">
        <v>104</v>
      </c>
      <c r="X734" t="s">
        <v>104</v>
      </c>
      <c r="Y734" t="s">
        <v>104</v>
      </c>
      <c r="Z734" t="s">
        <v>104</v>
      </c>
      <c r="AA734" t="s">
        <v>104</v>
      </c>
      <c r="AB734" t="s">
        <v>104</v>
      </c>
      <c r="AC734" t="s">
        <v>104</v>
      </c>
    </row>
    <row r="735" spans="1:29" x14ac:dyDescent="0.45">
      <c r="A735">
        <f>MATCH(I735,'TABLE-VIEW'!$E$2:$E$92,0)</f>
        <v>27</v>
      </c>
      <c r="B735">
        <v>734</v>
      </c>
      <c r="C735" t="str">
        <f t="shared" si="44"/>
        <v>merge (c734:column {name:'WarrantyDescription',ordinal_position:'8',is_nullable:'YES',data_type:'nvarchar',char_max_length:'256',numeric_precision:'NULL',date_time_precision:'NULL'})</v>
      </c>
      <c r="D735" t="str">
        <f t="shared" si="45"/>
        <v>match (tv27:table_view {name:'vProductModelCatalogDescription'}),(c734:column {name:'WarrantyDescription'})</v>
      </c>
      <c r="E735" t="str">
        <f t="shared" si="46"/>
        <v>merge (c734)-[:PART_OF]-&gt;(tv27)</v>
      </c>
      <c r="F735" t="str">
        <f t="shared" si="47"/>
        <v>merge (tv27)-[:HAS_A]-&gt;(c734)</v>
      </c>
      <c r="G735" t="s">
        <v>0</v>
      </c>
      <c r="H735" t="s">
        <v>7</v>
      </c>
      <c r="I735" t="s">
        <v>32</v>
      </c>
      <c r="J735" t="s">
        <v>270</v>
      </c>
      <c r="K735">
        <v>8</v>
      </c>
      <c r="L735" t="s">
        <v>104</v>
      </c>
      <c r="M735" t="s">
        <v>118</v>
      </c>
      <c r="N735" t="s">
        <v>137</v>
      </c>
      <c r="O735">
        <v>256</v>
      </c>
      <c r="P735">
        <v>512</v>
      </c>
      <c r="Q735" t="s">
        <v>104</v>
      </c>
      <c r="R735" t="s">
        <v>104</v>
      </c>
      <c r="S735" t="s">
        <v>104</v>
      </c>
      <c r="T735" t="s">
        <v>104</v>
      </c>
      <c r="U735" t="s">
        <v>104</v>
      </c>
      <c r="V735" t="s">
        <v>104</v>
      </c>
      <c r="W735" t="s">
        <v>138</v>
      </c>
      <c r="X735" t="s">
        <v>104</v>
      </c>
      <c r="Y735" t="s">
        <v>104</v>
      </c>
      <c r="Z735" t="s">
        <v>139</v>
      </c>
      <c r="AA735" t="s">
        <v>104</v>
      </c>
      <c r="AB735" t="s">
        <v>104</v>
      </c>
      <c r="AC735" t="s">
        <v>104</v>
      </c>
    </row>
    <row r="736" spans="1:29" x14ac:dyDescent="0.45">
      <c r="A736">
        <f>MATCH(I736,'TABLE-VIEW'!$E$2:$E$92,0)</f>
        <v>27</v>
      </c>
      <c r="B736">
        <v>735</v>
      </c>
      <c r="C736" t="str">
        <f t="shared" si="44"/>
        <v>merge (c735:column {name:'WarrantyPeriod',ordinal_position:'7',is_nullable:'YES',data_type:'nvarchar',char_max_length:'256',numeric_precision:'NULL',date_time_precision:'NULL'})</v>
      </c>
      <c r="D736" t="str">
        <f t="shared" si="45"/>
        <v>match (tv27:table_view {name:'vProductModelCatalogDescription'}),(c735:column {name:'WarrantyPeriod'})</v>
      </c>
      <c r="E736" t="str">
        <f t="shared" si="46"/>
        <v>merge (c735)-[:PART_OF]-&gt;(tv27)</v>
      </c>
      <c r="F736" t="str">
        <f t="shared" si="47"/>
        <v>merge (tv27)-[:HAS_A]-&gt;(c735)</v>
      </c>
      <c r="G736" t="s">
        <v>0</v>
      </c>
      <c r="H736" t="s">
        <v>7</v>
      </c>
      <c r="I736" t="s">
        <v>32</v>
      </c>
      <c r="J736" t="s">
        <v>269</v>
      </c>
      <c r="K736">
        <v>7</v>
      </c>
      <c r="L736" t="s">
        <v>104</v>
      </c>
      <c r="M736" t="s">
        <v>118</v>
      </c>
      <c r="N736" t="s">
        <v>137</v>
      </c>
      <c r="O736">
        <v>256</v>
      </c>
      <c r="P736">
        <v>512</v>
      </c>
      <c r="Q736" t="s">
        <v>104</v>
      </c>
      <c r="R736" t="s">
        <v>104</v>
      </c>
      <c r="S736" t="s">
        <v>104</v>
      </c>
      <c r="T736" t="s">
        <v>104</v>
      </c>
      <c r="U736" t="s">
        <v>104</v>
      </c>
      <c r="V736" t="s">
        <v>104</v>
      </c>
      <c r="W736" t="s">
        <v>138</v>
      </c>
      <c r="X736" t="s">
        <v>104</v>
      </c>
      <c r="Y736" t="s">
        <v>104</v>
      </c>
      <c r="Z736" t="s">
        <v>139</v>
      </c>
      <c r="AA736" t="s">
        <v>104</v>
      </c>
      <c r="AB736" t="s">
        <v>104</v>
      </c>
      <c r="AC736" t="s">
        <v>104</v>
      </c>
    </row>
    <row r="737" spans="1:29" x14ac:dyDescent="0.45">
      <c r="A737">
        <f>MATCH(I737,'TABLE-VIEW'!$E$2:$E$92,0)</f>
        <v>23</v>
      </c>
      <c r="B737">
        <v>736</v>
      </c>
      <c r="C737" t="str">
        <f t="shared" si="44"/>
        <v>merge (c736:column {name:'WebSite',ordinal_position:'15',is_nullable:'YES',data_type:'nvarchar',char_max_length:'-1',numeric_precision:'NULL',date_time_precision:'NULL'})</v>
      </c>
      <c r="D737" t="str">
        <f t="shared" si="45"/>
        <v>match (tv23:table_view {name:'vJobCandidate'}),(c736:column {name:'WebSite'})</v>
      </c>
      <c r="E737" t="str">
        <f t="shared" si="46"/>
        <v>merge (c736)-[:PART_OF]-&gt;(tv23)</v>
      </c>
      <c r="F737" t="str">
        <f t="shared" si="47"/>
        <v>merge (tv23)-[:HAS_A]-&gt;(c736)</v>
      </c>
      <c r="G737" t="s">
        <v>0</v>
      </c>
      <c r="H737" t="s">
        <v>1</v>
      </c>
      <c r="I737" t="s">
        <v>28</v>
      </c>
      <c r="J737" t="s">
        <v>240</v>
      </c>
      <c r="K737">
        <v>15</v>
      </c>
      <c r="L737" t="s">
        <v>104</v>
      </c>
      <c r="M737" t="s">
        <v>118</v>
      </c>
      <c r="N737" t="s">
        <v>137</v>
      </c>
      <c r="O737">
        <v>-1</v>
      </c>
      <c r="P737">
        <v>-1</v>
      </c>
      <c r="Q737" t="s">
        <v>104</v>
      </c>
      <c r="R737" t="s">
        <v>104</v>
      </c>
      <c r="S737" t="s">
        <v>104</v>
      </c>
      <c r="T737" t="s">
        <v>104</v>
      </c>
      <c r="U737" t="s">
        <v>104</v>
      </c>
      <c r="V737" t="s">
        <v>104</v>
      </c>
      <c r="W737" t="s">
        <v>138</v>
      </c>
      <c r="X737" t="s">
        <v>104</v>
      </c>
      <c r="Y737" t="s">
        <v>104</v>
      </c>
      <c r="Z737" t="s">
        <v>139</v>
      </c>
      <c r="AA737" t="s">
        <v>104</v>
      </c>
      <c r="AB737" t="s">
        <v>104</v>
      </c>
      <c r="AC737" t="s">
        <v>104</v>
      </c>
    </row>
    <row r="738" spans="1:29" x14ac:dyDescent="0.45">
      <c r="A738">
        <f>MATCH(I738,'TABLE-VIEW'!$E$2:$E$92,0)</f>
        <v>21</v>
      </c>
      <c r="B738">
        <v>737</v>
      </c>
      <c r="C738" t="str">
        <f t="shared" si="44"/>
        <v>merge (c737:column {name:'Weight',ordinal_position:'14',is_nullable:'YES',data_type:'decimal',char_max_length:'NULL',numeric_precision:'8',date_time_precision:'NULL'})</v>
      </c>
      <c r="D738" t="str">
        <f t="shared" si="45"/>
        <v>match (tv21:table_view {name:'Product'}),(c737:column {name:'Weight'})</v>
      </c>
      <c r="E738" t="str">
        <f t="shared" si="46"/>
        <v>merge (c737)-[:PART_OF]-&gt;(tv21)</v>
      </c>
      <c r="F738" t="str">
        <f t="shared" si="47"/>
        <v>merge (tv21)-[:HAS_A]-&gt;(c737)</v>
      </c>
      <c r="G738" t="s">
        <v>0</v>
      </c>
      <c r="H738" t="s">
        <v>7</v>
      </c>
      <c r="I738" t="s">
        <v>26</v>
      </c>
      <c r="J738" t="s">
        <v>206</v>
      </c>
      <c r="K738">
        <v>14</v>
      </c>
      <c r="L738" t="s">
        <v>104</v>
      </c>
      <c r="M738" t="s">
        <v>118</v>
      </c>
      <c r="N738" t="s">
        <v>142</v>
      </c>
      <c r="O738" t="s">
        <v>104</v>
      </c>
      <c r="P738" t="s">
        <v>104</v>
      </c>
      <c r="Q738">
        <v>8</v>
      </c>
      <c r="R738">
        <v>10</v>
      </c>
      <c r="S738">
        <v>2</v>
      </c>
      <c r="T738" t="s">
        <v>104</v>
      </c>
      <c r="U738" t="s">
        <v>104</v>
      </c>
      <c r="V738" t="s">
        <v>104</v>
      </c>
      <c r="W738" t="s">
        <v>104</v>
      </c>
      <c r="X738" t="s">
        <v>104</v>
      </c>
      <c r="Y738" t="s">
        <v>104</v>
      </c>
      <c r="Z738" t="s">
        <v>104</v>
      </c>
      <c r="AA738" t="s">
        <v>104</v>
      </c>
      <c r="AB738" t="s">
        <v>104</v>
      </c>
      <c r="AC738" t="s">
        <v>104</v>
      </c>
    </row>
    <row r="739" spans="1:29" x14ac:dyDescent="0.45">
      <c r="A739">
        <f>MATCH(I739,'TABLE-VIEW'!$E$2:$E$92,0)</f>
        <v>21</v>
      </c>
      <c r="B739">
        <v>738</v>
      </c>
      <c r="C739" t="str">
        <f t="shared" si="44"/>
        <v>merge (c738:column {name:'WeightUnitMeasureCode',ordinal_position:'13',is_nullable:'YES',data_type:'nchar',char_max_length:'3',numeric_precision:'NULL',date_time_precision:'NULL'})</v>
      </c>
      <c r="D739" t="str">
        <f t="shared" si="45"/>
        <v>match (tv21:table_view {name:'Product'}),(c738:column {name:'WeightUnitMeasureCode'})</v>
      </c>
      <c r="E739" t="str">
        <f t="shared" si="46"/>
        <v>merge (c738)-[:PART_OF]-&gt;(tv21)</v>
      </c>
      <c r="F739" t="str">
        <f t="shared" si="47"/>
        <v>merge (tv21)-[:HAS_A]-&gt;(c738)</v>
      </c>
      <c r="G739" t="s">
        <v>0</v>
      </c>
      <c r="H739" t="s">
        <v>7</v>
      </c>
      <c r="I739" t="s">
        <v>26</v>
      </c>
      <c r="J739" t="s">
        <v>205</v>
      </c>
      <c r="K739">
        <v>13</v>
      </c>
      <c r="L739" t="s">
        <v>104</v>
      </c>
      <c r="M739" t="s">
        <v>118</v>
      </c>
      <c r="N739" t="s">
        <v>149</v>
      </c>
      <c r="O739">
        <v>3</v>
      </c>
      <c r="P739">
        <v>6</v>
      </c>
      <c r="Q739" t="s">
        <v>104</v>
      </c>
      <c r="R739" t="s">
        <v>104</v>
      </c>
      <c r="S739" t="s">
        <v>104</v>
      </c>
      <c r="T739" t="s">
        <v>104</v>
      </c>
      <c r="U739" t="s">
        <v>104</v>
      </c>
      <c r="V739" t="s">
        <v>104</v>
      </c>
      <c r="W739" t="s">
        <v>138</v>
      </c>
      <c r="X739" t="s">
        <v>104</v>
      </c>
      <c r="Y739" t="s">
        <v>104</v>
      </c>
      <c r="Z739" t="s">
        <v>139</v>
      </c>
      <c r="AA739" t="s">
        <v>104</v>
      </c>
      <c r="AB739" t="s">
        <v>104</v>
      </c>
      <c r="AC739" t="s">
        <v>104</v>
      </c>
    </row>
    <row r="740" spans="1:29" x14ac:dyDescent="0.45">
      <c r="A740">
        <f>MATCH(I740,'TABLE-VIEW'!$E$2:$E$92,0)</f>
        <v>27</v>
      </c>
      <c r="B740">
        <v>739</v>
      </c>
      <c r="C740" t="str">
        <f t="shared" si="44"/>
        <v>merge (c739:column {name:'Wheel',ordinal_position:'11',is_nullable:'YES',data_type:'nvarchar',char_max_length:'256',numeric_precision:'NULL',date_time_precision:'NULL'})</v>
      </c>
      <c r="D740" t="str">
        <f t="shared" si="45"/>
        <v>match (tv27:table_view {name:'vProductModelCatalogDescription'}),(c739:column {name:'Wheel'})</v>
      </c>
      <c r="E740" t="str">
        <f t="shared" si="46"/>
        <v>merge (c739)-[:PART_OF]-&gt;(tv27)</v>
      </c>
      <c r="F740" t="str">
        <f t="shared" si="47"/>
        <v>merge (tv27)-[:HAS_A]-&gt;(c739)</v>
      </c>
      <c r="G740" t="s">
        <v>0</v>
      </c>
      <c r="H740" t="s">
        <v>7</v>
      </c>
      <c r="I740" t="s">
        <v>32</v>
      </c>
      <c r="J740" t="s">
        <v>273</v>
      </c>
      <c r="K740">
        <v>11</v>
      </c>
      <c r="L740" t="s">
        <v>104</v>
      </c>
      <c r="M740" t="s">
        <v>118</v>
      </c>
      <c r="N740" t="s">
        <v>137</v>
      </c>
      <c r="O740">
        <v>256</v>
      </c>
      <c r="P740">
        <v>512</v>
      </c>
      <c r="Q740" t="s">
        <v>104</v>
      </c>
      <c r="R740" t="s">
        <v>104</v>
      </c>
      <c r="S740" t="s">
        <v>104</v>
      </c>
      <c r="T740" t="s">
        <v>104</v>
      </c>
      <c r="U740" t="s">
        <v>104</v>
      </c>
      <c r="V740" t="s">
        <v>104</v>
      </c>
      <c r="W740" t="s">
        <v>138</v>
      </c>
      <c r="X740" t="s">
        <v>104</v>
      </c>
      <c r="Y740" t="s">
        <v>104</v>
      </c>
      <c r="Z740" t="s">
        <v>139</v>
      </c>
      <c r="AA740" t="s">
        <v>104</v>
      </c>
      <c r="AB740" t="s">
        <v>104</v>
      </c>
      <c r="AC740" t="s">
        <v>104</v>
      </c>
    </row>
    <row r="741" spans="1:29" x14ac:dyDescent="0.45">
      <c r="A741">
        <f>MATCH(I741,'TABLE-VIEW'!$E$2:$E$92,0)</f>
        <v>76</v>
      </c>
      <c r="B741">
        <v>740</v>
      </c>
      <c r="C741" t="str">
        <f t="shared" si="44"/>
        <v>merge (c740:column {name:'WorkOrderID',ordinal_position:'1',is_nullable:'NO',data_type:'int',char_max_length:'NULL',numeric_precision:'10',date_time_precision:'NULL'})</v>
      </c>
      <c r="D741" t="str">
        <f t="shared" si="45"/>
        <v>match (tv76:table_view {name:'WorkOrder'}),(c740:column {name:'WorkOrderID'})</v>
      </c>
      <c r="E741" t="str">
        <f t="shared" si="46"/>
        <v>merge (c740)-[:PART_OF]-&gt;(tv76)</v>
      </c>
      <c r="F741" t="str">
        <f t="shared" si="47"/>
        <v>merge (tv76)-[:HAS_A]-&gt;(c740)</v>
      </c>
      <c r="G741" t="s">
        <v>0</v>
      </c>
      <c r="H741" t="s">
        <v>7</v>
      </c>
      <c r="I741" t="s">
        <v>83</v>
      </c>
      <c r="J741" t="s">
        <v>393</v>
      </c>
      <c r="K741">
        <v>1</v>
      </c>
      <c r="L741" t="s">
        <v>104</v>
      </c>
      <c r="M741" t="s">
        <v>105</v>
      </c>
      <c r="N741" t="s">
        <v>106</v>
      </c>
      <c r="O741" t="s">
        <v>104</v>
      </c>
      <c r="P741" t="s">
        <v>104</v>
      </c>
      <c r="Q741">
        <v>10</v>
      </c>
      <c r="R741">
        <v>10</v>
      </c>
      <c r="S741">
        <v>0</v>
      </c>
      <c r="T741" t="s">
        <v>104</v>
      </c>
      <c r="U741" t="s">
        <v>104</v>
      </c>
      <c r="V741" t="s">
        <v>104</v>
      </c>
      <c r="W741" t="s">
        <v>104</v>
      </c>
      <c r="X741" t="s">
        <v>104</v>
      </c>
      <c r="Y741" t="s">
        <v>104</v>
      </c>
      <c r="Z741" t="s">
        <v>104</v>
      </c>
      <c r="AA741" t="s">
        <v>104</v>
      </c>
      <c r="AB741" t="s">
        <v>104</v>
      </c>
      <c r="AC741" t="s">
        <v>104</v>
      </c>
    </row>
    <row r="742" spans="1:29" x14ac:dyDescent="0.45">
      <c r="A742">
        <f>MATCH(I742,'TABLE-VIEW'!$E$2:$E$92,0)</f>
        <v>80</v>
      </c>
      <c r="B742">
        <v>741</v>
      </c>
      <c r="C742" t="str">
        <f t="shared" si="44"/>
        <v>merge (c741:column {name:'WorkOrderID',ordinal_position:'1',is_nullable:'NO',data_type:'int',char_max_length:'NULL',numeric_precision:'10',date_time_precision:'NULL'})</v>
      </c>
      <c r="D742" t="str">
        <f t="shared" si="45"/>
        <v>match (tv80:table_view {name:'WorkOrderRouting'}),(c741:column {name:'WorkOrderID'})</v>
      </c>
      <c r="E742" t="str">
        <f t="shared" si="46"/>
        <v>merge (c741)-[:PART_OF]-&gt;(tv80)</v>
      </c>
      <c r="F742" t="str">
        <f t="shared" si="47"/>
        <v>merge (tv80)-[:HAS_A]-&gt;(c741)</v>
      </c>
      <c r="G742" t="s">
        <v>0</v>
      </c>
      <c r="H742" t="s">
        <v>7</v>
      </c>
      <c r="I742" t="s">
        <v>87</v>
      </c>
      <c r="J742" t="s">
        <v>393</v>
      </c>
      <c r="K742">
        <v>1</v>
      </c>
      <c r="L742" t="s">
        <v>104</v>
      </c>
      <c r="M742" t="s">
        <v>105</v>
      </c>
      <c r="N742" t="s">
        <v>106</v>
      </c>
      <c r="O742" t="s">
        <v>104</v>
      </c>
      <c r="P742" t="s">
        <v>104</v>
      </c>
      <c r="Q742">
        <v>10</v>
      </c>
      <c r="R742">
        <v>10</v>
      </c>
      <c r="S742">
        <v>0</v>
      </c>
      <c r="T742" t="s">
        <v>104</v>
      </c>
      <c r="U742" t="s">
        <v>104</v>
      </c>
      <c r="V742" t="s">
        <v>104</v>
      </c>
      <c r="W742" t="s">
        <v>104</v>
      </c>
      <c r="X742" t="s">
        <v>104</v>
      </c>
      <c r="Y742" t="s">
        <v>104</v>
      </c>
      <c r="Z742" t="s">
        <v>104</v>
      </c>
      <c r="AA742" t="s">
        <v>104</v>
      </c>
      <c r="AB742" t="s">
        <v>104</v>
      </c>
      <c r="AC742" t="s">
        <v>104</v>
      </c>
    </row>
    <row r="743" spans="1:29" x14ac:dyDescent="0.45">
      <c r="A743">
        <f>MATCH(I743,'TABLE-VIEW'!$E$2:$E$92,0)</f>
        <v>46</v>
      </c>
      <c r="B743">
        <v>742</v>
      </c>
      <c r="C743" t="str">
        <f t="shared" si="44"/>
        <v>merge (c742:column {name:'XmlEvent',ordinal_position:'8',is_nullable:'NO',data_type:'xml',char_max_length:'-1',numeric_precision:'NULL',date_time_precision:'NULL'})</v>
      </c>
      <c r="D743" t="str">
        <f t="shared" si="45"/>
        <v>match (tv46:table_view {name:'DatabaseLog'}),(c742:column {name:'XmlEvent'})</v>
      </c>
      <c r="E743" t="str">
        <f t="shared" si="46"/>
        <v>merge (c742)-[:PART_OF]-&gt;(tv46)</v>
      </c>
      <c r="F743" t="str">
        <f t="shared" si="47"/>
        <v>merge (tv46)-[:HAS_A]-&gt;(c742)</v>
      </c>
      <c r="G743" t="s">
        <v>0</v>
      </c>
      <c r="H743" t="s">
        <v>52</v>
      </c>
      <c r="I743" t="s">
        <v>53</v>
      </c>
      <c r="J743" t="s">
        <v>328</v>
      </c>
      <c r="K743">
        <v>8</v>
      </c>
      <c r="L743" t="s">
        <v>104</v>
      </c>
      <c r="M743" t="s">
        <v>105</v>
      </c>
      <c r="N743" t="s">
        <v>131</v>
      </c>
      <c r="O743">
        <v>-1</v>
      </c>
      <c r="P743">
        <v>-1</v>
      </c>
      <c r="Q743" t="s">
        <v>104</v>
      </c>
      <c r="R743" t="s">
        <v>104</v>
      </c>
      <c r="S743" t="s">
        <v>104</v>
      </c>
      <c r="T743" t="s">
        <v>104</v>
      </c>
      <c r="U743" t="s">
        <v>104</v>
      </c>
      <c r="V743" t="s">
        <v>104</v>
      </c>
      <c r="W743" t="s">
        <v>104</v>
      </c>
      <c r="X743" t="s">
        <v>104</v>
      </c>
      <c r="Y743" t="s">
        <v>104</v>
      </c>
      <c r="Z743" t="s">
        <v>104</v>
      </c>
      <c r="AA743" t="s">
        <v>104</v>
      </c>
      <c r="AB743" t="s">
        <v>104</v>
      </c>
      <c r="AC743" t="s">
        <v>104</v>
      </c>
    </row>
    <row r="744" spans="1:29" x14ac:dyDescent="0.45">
      <c r="A744">
        <f>MATCH(I744,'TABLE-VIEW'!$E$2:$E$92,0)</f>
        <v>22</v>
      </c>
      <c r="B744">
        <v>743</v>
      </c>
      <c r="C744" t="str">
        <f t="shared" si="44"/>
        <v>merge (c743:column {name:'YearlyIncome',ordinal_position:'6',is_nullable:'YES',data_type:'nvarchar',char_max_length:'30',numeric_precision:'NULL',date_time_precision:'NULL'})</v>
      </c>
      <c r="D744" t="str">
        <f t="shared" si="45"/>
        <v>match (tv22:table_view {name:'vPersonDemographics'}),(c743:column {name:'YearlyIncome'})</v>
      </c>
      <c r="E744" t="str">
        <f t="shared" si="46"/>
        <v>merge (c743)-[:PART_OF]-&gt;(tv22)</v>
      </c>
      <c r="F744" t="str">
        <f t="shared" si="47"/>
        <v>merge (tv22)-[:HAS_A]-&gt;(c743)</v>
      </c>
      <c r="G744" t="s">
        <v>0</v>
      </c>
      <c r="H744" t="s">
        <v>4</v>
      </c>
      <c r="I744" t="s">
        <v>27</v>
      </c>
      <c r="J744" t="s">
        <v>220</v>
      </c>
      <c r="K744">
        <v>6</v>
      </c>
      <c r="L744" t="s">
        <v>104</v>
      </c>
      <c r="M744" t="s">
        <v>118</v>
      </c>
      <c r="N744" t="s">
        <v>137</v>
      </c>
      <c r="O744">
        <v>30</v>
      </c>
      <c r="P744">
        <v>60</v>
      </c>
      <c r="Q744" t="s">
        <v>104</v>
      </c>
      <c r="R744" t="s">
        <v>104</v>
      </c>
      <c r="S744" t="s">
        <v>104</v>
      </c>
      <c r="T744" t="s">
        <v>104</v>
      </c>
      <c r="U744" t="s">
        <v>104</v>
      </c>
      <c r="V744" t="s">
        <v>104</v>
      </c>
      <c r="W744" t="s">
        <v>138</v>
      </c>
      <c r="X744" t="s">
        <v>104</v>
      </c>
      <c r="Y744" t="s">
        <v>104</v>
      </c>
      <c r="Z744" t="s">
        <v>139</v>
      </c>
      <c r="AA744" t="s">
        <v>104</v>
      </c>
      <c r="AB744" t="s">
        <v>104</v>
      </c>
      <c r="AC744" t="s">
        <v>104</v>
      </c>
    </row>
    <row r="745" spans="1:29" x14ac:dyDescent="0.45">
      <c r="A745">
        <f>MATCH(I745,'TABLE-VIEW'!$E$2:$E$92,0)</f>
        <v>33</v>
      </c>
      <c r="B745">
        <v>744</v>
      </c>
      <c r="C745" t="str">
        <f t="shared" si="44"/>
        <v>merge (c744:column {name:'YearOpened',ordinal_position:'7',is_nullable:'YES',data_type:'int',char_max_length:'NULL',numeric_precision:'10',date_time_precision:'NULL'})</v>
      </c>
      <c r="D745" t="str">
        <f t="shared" si="45"/>
        <v>match (tv33:table_view {name:'vStoreWithDemographics'}),(c744:column {name:'YearOpened'})</v>
      </c>
      <c r="E745" t="str">
        <f t="shared" si="46"/>
        <v>merge (c744)-[:PART_OF]-&gt;(tv33)</v>
      </c>
      <c r="F745" t="str">
        <f t="shared" si="47"/>
        <v>merge (tv33)-[:HAS_A]-&gt;(c744)</v>
      </c>
      <c r="G745" t="s">
        <v>0</v>
      </c>
      <c r="H745" t="s">
        <v>4</v>
      </c>
      <c r="I745" t="s">
        <v>38</v>
      </c>
      <c r="J745" t="s">
        <v>299</v>
      </c>
      <c r="K745">
        <v>7</v>
      </c>
      <c r="L745" t="s">
        <v>104</v>
      </c>
      <c r="M745" t="s">
        <v>118</v>
      </c>
      <c r="N745" t="s">
        <v>106</v>
      </c>
      <c r="O745" t="s">
        <v>104</v>
      </c>
      <c r="P745" t="s">
        <v>104</v>
      </c>
      <c r="Q745">
        <v>10</v>
      </c>
      <c r="R745">
        <v>10</v>
      </c>
      <c r="S745">
        <v>0</v>
      </c>
      <c r="T745" t="s">
        <v>104</v>
      </c>
      <c r="U745" t="s">
        <v>104</v>
      </c>
      <c r="V745" t="s">
        <v>104</v>
      </c>
      <c r="W745" t="s">
        <v>104</v>
      </c>
      <c r="X745" t="s">
        <v>104</v>
      </c>
      <c r="Y745" t="s">
        <v>104</v>
      </c>
      <c r="Z745" t="s">
        <v>104</v>
      </c>
      <c r="AA745" t="s">
        <v>104</v>
      </c>
      <c r="AB745" t="s">
        <v>104</v>
      </c>
      <c r="AC745" t="s">
        <v>104</v>
      </c>
    </row>
  </sheetData>
  <autoFilter ref="G1:AC1" xr:uid="{75F96387-12BA-4AA3-B561-5CA3A996C41B}">
    <sortState xmlns:xlrd2="http://schemas.microsoft.com/office/spreadsheetml/2017/richdata2" ref="G2:AC745">
      <sortCondition ref="J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1A4E-E9A2-4F25-BCE3-355B4DC28AC6}">
  <dimension ref="A1:B72"/>
  <sheetViews>
    <sheetView workbookViewId="0">
      <selection activeCell="H26" sqref="H26"/>
    </sheetView>
  </sheetViews>
  <sheetFormatPr defaultColWidth="10.6640625" defaultRowHeight="14.25" x14ac:dyDescent="0.45"/>
  <cols>
    <col min="1" max="1" width="31.1328125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485</v>
      </c>
      <c r="B2">
        <v>1</v>
      </c>
    </row>
    <row r="3" spans="1:2" x14ac:dyDescent="0.45">
      <c r="A3" t="s">
        <v>486</v>
      </c>
      <c r="B3">
        <v>1596</v>
      </c>
    </row>
    <row r="4" spans="1:2" x14ac:dyDescent="0.45">
      <c r="A4" t="s">
        <v>487</v>
      </c>
      <c r="B4">
        <v>0</v>
      </c>
    </row>
    <row r="5" spans="1:2" x14ac:dyDescent="0.45">
      <c r="A5" t="s">
        <v>488</v>
      </c>
      <c r="B5">
        <v>16</v>
      </c>
    </row>
    <row r="6" spans="1:2" x14ac:dyDescent="0.45">
      <c r="A6" t="s">
        <v>489</v>
      </c>
      <c r="B6">
        <v>290</v>
      </c>
    </row>
    <row r="7" spans="1:2" x14ac:dyDescent="0.45">
      <c r="A7" t="s">
        <v>490</v>
      </c>
      <c r="B7">
        <v>296</v>
      </c>
    </row>
    <row r="8" spans="1:2" x14ac:dyDescent="0.45">
      <c r="A8" t="s">
        <v>491</v>
      </c>
      <c r="B8">
        <v>316</v>
      </c>
    </row>
    <row r="9" spans="1:2" x14ac:dyDescent="0.45">
      <c r="A9" t="s">
        <v>492</v>
      </c>
      <c r="B9">
        <v>13</v>
      </c>
    </row>
    <row r="10" spans="1:2" x14ac:dyDescent="0.45">
      <c r="A10" t="s">
        <v>493</v>
      </c>
      <c r="B10">
        <v>3</v>
      </c>
    </row>
    <row r="11" spans="1:2" x14ac:dyDescent="0.45">
      <c r="A11" t="s">
        <v>494</v>
      </c>
      <c r="B11">
        <v>19614</v>
      </c>
    </row>
    <row r="12" spans="1:2" x14ac:dyDescent="0.45">
      <c r="A12" t="s">
        <v>495</v>
      </c>
      <c r="B12">
        <v>6</v>
      </c>
    </row>
    <row r="13" spans="1:2" x14ac:dyDescent="0.45">
      <c r="A13" t="s">
        <v>496</v>
      </c>
      <c r="B13">
        <v>20777</v>
      </c>
    </row>
    <row r="14" spans="1:2" x14ac:dyDescent="0.45">
      <c r="A14" t="s">
        <v>497</v>
      </c>
      <c r="B14">
        <v>19614</v>
      </c>
    </row>
    <row r="15" spans="1:2" x14ac:dyDescent="0.45">
      <c r="A15" t="s">
        <v>498</v>
      </c>
      <c r="B15">
        <v>909</v>
      </c>
    </row>
    <row r="16" spans="1:2" x14ac:dyDescent="0.45">
      <c r="A16" t="s">
        <v>499</v>
      </c>
      <c r="B16">
        <v>20</v>
      </c>
    </row>
    <row r="17" spans="1:2" x14ac:dyDescent="0.45">
      <c r="A17" t="s">
        <v>500</v>
      </c>
      <c r="B17">
        <v>238</v>
      </c>
    </row>
    <row r="18" spans="1:2" x14ac:dyDescent="0.45">
      <c r="A18" t="s">
        <v>501</v>
      </c>
      <c r="B18">
        <v>19972</v>
      </c>
    </row>
    <row r="19" spans="1:2" x14ac:dyDescent="0.45">
      <c r="A19" t="s">
        <v>502</v>
      </c>
      <c r="B19">
        <v>19972</v>
      </c>
    </row>
    <row r="20" spans="1:2" x14ac:dyDescent="0.45">
      <c r="A20" t="s">
        <v>503</v>
      </c>
      <c r="B20">
        <v>19972</v>
      </c>
    </row>
    <row r="21" spans="1:2" x14ac:dyDescent="0.45">
      <c r="A21" t="s">
        <v>504</v>
      </c>
      <c r="B21">
        <v>19972</v>
      </c>
    </row>
    <row r="22" spans="1:2" x14ac:dyDescent="0.45">
      <c r="A22" t="s">
        <v>505</v>
      </c>
      <c r="B22">
        <v>3</v>
      </c>
    </row>
    <row r="23" spans="1:2" x14ac:dyDescent="0.45">
      <c r="A23" t="s">
        <v>506</v>
      </c>
      <c r="B23">
        <v>181</v>
      </c>
    </row>
    <row r="24" spans="1:2" x14ac:dyDescent="0.45">
      <c r="A24" t="s">
        <v>507</v>
      </c>
      <c r="B24">
        <v>2679</v>
      </c>
    </row>
    <row r="25" spans="1:2" x14ac:dyDescent="0.45">
      <c r="A25" t="s">
        <v>508</v>
      </c>
      <c r="B25">
        <v>8</v>
      </c>
    </row>
    <row r="26" spans="1:2" x14ac:dyDescent="0.45">
      <c r="A26" t="s">
        <v>509</v>
      </c>
      <c r="B26">
        <v>13</v>
      </c>
    </row>
    <row r="27" spans="1:2" x14ac:dyDescent="0.45">
      <c r="A27" t="s">
        <v>510</v>
      </c>
      <c r="B27">
        <v>5</v>
      </c>
    </row>
    <row r="28" spans="1:2" x14ac:dyDescent="0.45">
      <c r="A28" t="s">
        <v>511</v>
      </c>
      <c r="B28">
        <v>14</v>
      </c>
    </row>
    <row r="29" spans="1:2" x14ac:dyDescent="0.45">
      <c r="A29" t="s">
        <v>512</v>
      </c>
      <c r="B29">
        <v>504</v>
      </c>
    </row>
    <row r="30" spans="1:2" x14ac:dyDescent="0.45">
      <c r="A30" t="s">
        <v>513</v>
      </c>
      <c r="B30">
        <v>4</v>
      </c>
    </row>
    <row r="31" spans="1:2" x14ac:dyDescent="0.45">
      <c r="A31" t="s">
        <v>514</v>
      </c>
      <c r="B31">
        <v>395</v>
      </c>
    </row>
    <row r="32" spans="1:2" x14ac:dyDescent="0.45">
      <c r="A32" t="s">
        <v>515</v>
      </c>
      <c r="B32">
        <v>762</v>
      </c>
    </row>
    <row r="33" spans="1:2" x14ac:dyDescent="0.45">
      <c r="A33" t="s">
        <v>516</v>
      </c>
      <c r="B33">
        <v>32</v>
      </c>
    </row>
    <row r="34" spans="1:2" x14ac:dyDescent="0.45">
      <c r="A34" t="s">
        <v>517</v>
      </c>
      <c r="B34">
        <v>1069</v>
      </c>
    </row>
    <row r="35" spans="1:2" x14ac:dyDescent="0.45">
      <c r="A35" t="s">
        <v>518</v>
      </c>
      <c r="B35">
        <v>395</v>
      </c>
    </row>
    <row r="36" spans="1:2" x14ac:dyDescent="0.45">
      <c r="A36" t="s">
        <v>519</v>
      </c>
      <c r="B36">
        <v>128</v>
      </c>
    </row>
    <row r="37" spans="1:2" x14ac:dyDescent="0.45">
      <c r="A37" t="s">
        <v>520</v>
      </c>
      <c r="B37">
        <v>7</v>
      </c>
    </row>
    <row r="38" spans="1:2" x14ac:dyDescent="0.45">
      <c r="A38" t="s">
        <v>521</v>
      </c>
      <c r="B38">
        <v>762</v>
      </c>
    </row>
    <row r="39" spans="1:2" x14ac:dyDescent="0.45">
      <c r="A39" t="s">
        <v>522</v>
      </c>
      <c r="B39">
        <v>101</v>
      </c>
    </row>
    <row r="40" spans="1:2" x14ac:dyDescent="0.45">
      <c r="A40" t="s">
        <v>523</v>
      </c>
      <c r="B40">
        <v>504</v>
      </c>
    </row>
    <row r="41" spans="1:2" x14ac:dyDescent="0.45">
      <c r="A41" t="s">
        <v>524</v>
      </c>
      <c r="B41">
        <v>4</v>
      </c>
    </row>
    <row r="42" spans="1:2" x14ac:dyDescent="0.45">
      <c r="A42" t="s">
        <v>525</v>
      </c>
      <c r="B42">
        <v>37</v>
      </c>
    </row>
    <row r="43" spans="1:2" x14ac:dyDescent="0.45">
      <c r="A43" t="s">
        <v>526</v>
      </c>
      <c r="B43">
        <v>16</v>
      </c>
    </row>
    <row r="44" spans="1:2" x14ac:dyDescent="0.45">
      <c r="A44" t="s">
        <v>527</v>
      </c>
      <c r="B44">
        <v>113443</v>
      </c>
    </row>
    <row r="45" spans="1:2" x14ac:dyDescent="0.45">
      <c r="A45" t="s">
        <v>528</v>
      </c>
      <c r="B45">
        <v>89253</v>
      </c>
    </row>
    <row r="46" spans="1:2" x14ac:dyDescent="0.45">
      <c r="A46" t="s">
        <v>529</v>
      </c>
      <c r="B46">
        <v>38</v>
      </c>
    </row>
    <row r="47" spans="1:2" x14ac:dyDescent="0.45">
      <c r="A47" t="s">
        <v>530</v>
      </c>
      <c r="B47">
        <v>72591</v>
      </c>
    </row>
    <row r="48" spans="1:2" x14ac:dyDescent="0.45">
      <c r="A48" t="s">
        <v>531</v>
      </c>
      <c r="B48">
        <v>67131</v>
      </c>
    </row>
    <row r="49" spans="1:2" x14ac:dyDescent="0.45">
      <c r="A49" t="s">
        <v>532</v>
      </c>
      <c r="B49">
        <v>460</v>
      </c>
    </row>
    <row r="50" spans="1:2" x14ac:dyDescent="0.45">
      <c r="A50" t="s">
        <v>533</v>
      </c>
      <c r="B50">
        <v>8845</v>
      </c>
    </row>
    <row r="51" spans="1:2" x14ac:dyDescent="0.45">
      <c r="A51" t="s">
        <v>534</v>
      </c>
      <c r="B51">
        <v>4012</v>
      </c>
    </row>
    <row r="52" spans="1:2" x14ac:dyDescent="0.45">
      <c r="A52" t="s">
        <v>535</v>
      </c>
      <c r="B52">
        <v>5</v>
      </c>
    </row>
    <row r="53" spans="1:2" x14ac:dyDescent="0.45">
      <c r="A53" t="s">
        <v>536</v>
      </c>
      <c r="B53">
        <v>104</v>
      </c>
    </row>
    <row r="54" spans="1:2" x14ac:dyDescent="0.45">
      <c r="A54" t="s">
        <v>537</v>
      </c>
      <c r="B54">
        <v>109</v>
      </c>
    </row>
    <row r="55" spans="1:2" x14ac:dyDescent="0.45">
      <c r="A55" t="s">
        <v>538</v>
      </c>
      <c r="B55">
        <v>19118</v>
      </c>
    </row>
    <row r="56" spans="1:2" x14ac:dyDescent="0.45">
      <c r="A56" t="s">
        <v>539</v>
      </c>
      <c r="B56">
        <v>105</v>
      </c>
    </row>
    <row r="57" spans="1:2" x14ac:dyDescent="0.45">
      <c r="A57" t="s">
        <v>540</v>
      </c>
      <c r="B57">
        <v>13532</v>
      </c>
    </row>
    <row r="58" spans="1:2" x14ac:dyDescent="0.45">
      <c r="A58" t="s">
        <v>541</v>
      </c>
      <c r="B58">
        <v>19820</v>
      </c>
    </row>
    <row r="59" spans="1:2" x14ac:dyDescent="0.45">
      <c r="A59" t="s">
        <v>542</v>
      </c>
      <c r="B59">
        <v>19118</v>
      </c>
    </row>
    <row r="60" spans="1:2" x14ac:dyDescent="0.45">
      <c r="A60" t="s">
        <v>543</v>
      </c>
      <c r="B60">
        <v>121317</v>
      </c>
    </row>
    <row r="61" spans="1:2" x14ac:dyDescent="0.45">
      <c r="A61" t="s">
        <v>544</v>
      </c>
      <c r="B61">
        <v>31465</v>
      </c>
    </row>
    <row r="62" spans="1:2" x14ac:dyDescent="0.45">
      <c r="A62" t="s">
        <v>545</v>
      </c>
      <c r="B62">
        <v>27647</v>
      </c>
    </row>
    <row r="63" spans="1:2" x14ac:dyDescent="0.45">
      <c r="A63" t="s">
        <v>546</v>
      </c>
      <c r="B63">
        <v>17</v>
      </c>
    </row>
    <row r="64" spans="1:2" x14ac:dyDescent="0.45">
      <c r="A64" t="s">
        <v>547</v>
      </c>
      <c r="B64">
        <v>163</v>
      </c>
    </row>
    <row r="65" spans="1:2" x14ac:dyDescent="0.45">
      <c r="A65" t="s">
        <v>548</v>
      </c>
      <c r="B65">
        <v>10</v>
      </c>
    </row>
    <row r="66" spans="1:2" x14ac:dyDescent="0.45">
      <c r="A66" t="s">
        <v>549</v>
      </c>
      <c r="B66">
        <v>29</v>
      </c>
    </row>
    <row r="67" spans="1:2" x14ac:dyDescent="0.45">
      <c r="A67" t="s">
        <v>550</v>
      </c>
      <c r="B67">
        <v>10</v>
      </c>
    </row>
    <row r="68" spans="1:2" x14ac:dyDescent="0.45">
      <c r="A68" t="s">
        <v>551</v>
      </c>
      <c r="B68">
        <v>17</v>
      </c>
    </row>
    <row r="69" spans="1:2" x14ac:dyDescent="0.45">
      <c r="A69" t="s">
        <v>552</v>
      </c>
      <c r="B69">
        <v>3</v>
      </c>
    </row>
    <row r="70" spans="1:2" x14ac:dyDescent="0.45">
      <c r="A70" t="s">
        <v>553</v>
      </c>
      <c r="B70">
        <v>16</v>
      </c>
    </row>
    <row r="71" spans="1:2" x14ac:dyDescent="0.45">
      <c r="A71" t="s">
        <v>554</v>
      </c>
      <c r="B71">
        <v>538</v>
      </c>
    </row>
    <row r="72" spans="1:2" x14ac:dyDescent="0.45">
      <c r="A72" t="s">
        <v>555</v>
      </c>
      <c r="B72">
        <v>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40AA-8A2B-4219-B240-3D54C7FC68CF}">
  <dimension ref="A1:F162"/>
  <sheetViews>
    <sheetView workbookViewId="0">
      <selection activeCell="E2" sqref="E2"/>
    </sheetView>
  </sheetViews>
  <sheetFormatPr defaultColWidth="10.6640625" defaultRowHeight="14.25" x14ac:dyDescent="0.45"/>
  <cols>
    <col min="1" max="1" width="54.6640625" customWidth="1"/>
    <col min="2" max="2" width="14.33203125" bestFit="1" customWidth="1"/>
    <col min="3" max="3" width="33.1328125" bestFit="1" customWidth="1"/>
    <col min="4" max="4" width="23.19921875" bestFit="1" customWidth="1"/>
    <col min="5" max="5" width="76.53125" bestFit="1" customWidth="1"/>
  </cols>
  <sheetData>
    <row r="1" spans="1:6" x14ac:dyDescent="0.45">
      <c r="A1" t="s">
        <v>725</v>
      </c>
      <c r="B1" t="s">
        <v>726</v>
      </c>
      <c r="C1" t="s">
        <v>727</v>
      </c>
      <c r="D1" t="s">
        <v>728</v>
      </c>
      <c r="E1" t="s">
        <v>729</v>
      </c>
    </row>
    <row r="2" spans="1:6" x14ac:dyDescent="0.45">
      <c r="A2" t="s">
        <v>562</v>
      </c>
      <c r="B2" t="s">
        <v>4</v>
      </c>
      <c r="C2" t="s">
        <v>35</v>
      </c>
      <c r="D2" t="s">
        <v>563</v>
      </c>
      <c r="E2" t="s">
        <v>562</v>
      </c>
      <c r="F2" t="s">
        <v>563</v>
      </c>
    </row>
    <row r="3" spans="1:6" x14ac:dyDescent="0.45">
      <c r="A3" t="s">
        <v>564</v>
      </c>
      <c r="B3" t="s">
        <v>11</v>
      </c>
      <c r="C3" t="s">
        <v>23</v>
      </c>
      <c r="D3" t="s">
        <v>565</v>
      </c>
      <c r="E3" t="s">
        <v>564</v>
      </c>
      <c r="F3" t="s">
        <v>565</v>
      </c>
    </row>
    <row r="4" spans="1:6" x14ac:dyDescent="0.45">
      <c r="A4" t="s">
        <v>566</v>
      </c>
      <c r="B4" t="s">
        <v>4</v>
      </c>
      <c r="C4" t="s">
        <v>35</v>
      </c>
      <c r="D4" t="s">
        <v>563</v>
      </c>
      <c r="E4" t="s">
        <v>566</v>
      </c>
      <c r="F4" t="s">
        <v>563</v>
      </c>
    </row>
    <row r="5" spans="1:6" x14ac:dyDescent="0.45">
      <c r="A5" t="s">
        <v>567</v>
      </c>
      <c r="B5" t="s">
        <v>7</v>
      </c>
      <c r="C5" t="s">
        <v>26</v>
      </c>
      <c r="D5" t="s">
        <v>565</v>
      </c>
      <c r="E5" t="s">
        <v>567</v>
      </c>
      <c r="F5" t="s">
        <v>565</v>
      </c>
    </row>
    <row r="6" spans="1:6" x14ac:dyDescent="0.45">
      <c r="A6" t="s">
        <v>568</v>
      </c>
      <c r="B6" t="s">
        <v>4</v>
      </c>
      <c r="C6" t="s">
        <v>50</v>
      </c>
      <c r="D6" t="s">
        <v>563</v>
      </c>
      <c r="E6" t="s">
        <v>568</v>
      </c>
      <c r="F6" t="s">
        <v>563</v>
      </c>
    </row>
    <row r="7" spans="1:6" x14ac:dyDescent="0.45">
      <c r="A7" t="s">
        <v>569</v>
      </c>
      <c r="B7" t="s">
        <v>7</v>
      </c>
      <c r="C7" t="s">
        <v>46</v>
      </c>
      <c r="D7" t="s">
        <v>565</v>
      </c>
      <c r="E7" t="s">
        <v>569</v>
      </c>
      <c r="F7" t="s">
        <v>565</v>
      </c>
    </row>
    <row r="8" spans="1:6" x14ac:dyDescent="0.45">
      <c r="A8" t="s">
        <v>570</v>
      </c>
      <c r="B8" t="s">
        <v>4</v>
      </c>
      <c r="C8" t="s">
        <v>59</v>
      </c>
      <c r="D8" t="s">
        <v>563</v>
      </c>
      <c r="E8" t="s">
        <v>570</v>
      </c>
      <c r="F8" t="s">
        <v>563</v>
      </c>
    </row>
    <row r="9" spans="1:6" x14ac:dyDescent="0.45">
      <c r="A9" t="s">
        <v>571</v>
      </c>
      <c r="B9" t="s">
        <v>7</v>
      </c>
      <c r="C9" t="s">
        <v>48</v>
      </c>
      <c r="D9" t="s">
        <v>565</v>
      </c>
      <c r="E9" t="s">
        <v>571</v>
      </c>
      <c r="F9" t="s">
        <v>565</v>
      </c>
    </row>
    <row r="10" spans="1:6" x14ac:dyDescent="0.45">
      <c r="A10" t="s">
        <v>572</v>
      </c>
      <c r="B10" t="s">
        <v>4</v>
      </c>
      <c r="C10" t="s">
        <v>59</v>
      </c>
      <c r="D10" t="s">
        <v>563</v>
      </c>
      <c r="E10" t="s">
        <v>572</v>
      </c>
      <c r="F10" t="s">
        <v>563</v>
      </c>
    </row>
    <row r="11" spans="1:6" x14ac:dyDescent="0.45">
      <c r="A11" t="s">
        <v>573</v>
      </c>
      <c r="B11" t="s">
        <v>7</v>
      </c>
      <c r="C11" t="s">
        <v>49</v>
      </c>
      <c r="D11" t="s">
        <v>565</v>
      </c>
      <c r="E11" t="s">
        <v>573</v>
      </c>
      <c r="F11" t="s">
        <v>565</v>
      </c>
    </row>
    <row r="12" spans="1:6" x14ac:dyDescent="0.45">
      <c r="A12" t="s">
        <v>574</v>
      </c>
      <c r="B12" t="s">
        <v>11</v>
      </c>
      <c r="C12" t="s">
        <v>62</v>
      </c>
      <c r="D12" t="s">
        <v>563</v>
      </c>
      <c r="E12" t="s">
        <v>574</v>
      </c>
      <c r="F12" t="s">
        <v>563</v>
      </c>
    </row>
    <row r="13" spans="1:6" x14ac:dyDescent="0.45">
      <c r="A13" t="s">
        <v>575</v>
      </c>
      <c r="B13" t="s">
        <v>7</v>
      </c>
      <c r="C13" t="s">
        <v>51</v>
      </c>
      <c r="D13" t="s">
        <v>565</v>
      </c>
      <c r="E13" t="s">
        <v>575</v>
      </c>
      <c r="F13" t="s">
        <v>565</v>
      </c>
    </row>
    <row r="14" spans="1:6" x14ac:dyDescent="0.45">
      <c r="A14" t="s">
        <v>576</v>
      </c>
      <c r="B14" t="s">
        <v>11</v>
      </c>
      <c r="C14" t="s">
        <v>62</v>
      </c>
      <c r="D14" t="s">
        <v>563</v>
      </c>
      <c r="E14" t="s">
        <v>576</v>
      </c>
      <c r="F14" t="s">
        <v>563</v>
      </c>
    </row>
    <row r="15" spans="1:6" x14ac:dyDescent="0.45">
      <c r="A15" t="s">
        <v>577</v>
      </c>
      <c r="B15" t="s">
        <v>7</v>
      </c>
      <c r="C15" t="s">
        <v>54</v>
      </c>
      <c r="D15" t="s">
        <v>565</v>
      </c>
      <c r="E15" t="s">
        <v>577</v>
      </c>
      <c r="F15" t="s">
        <v>565</v>
      </c>
    </row>
    <row r="16" spans="1:6" x14ac:dyDescent="0.45">
      <c r="A16" t="s">
        <v>578</v>
      </c>
      <c r="B16" t="s">
        <v>4</v>
      </c>
      <c r="C16" t="s">
        <v>67</v>
      </c>
      <c r="D16" t="s">
        <v>563</v>
      </c>
      <c r="E16" t="s">
        <v>578</v>
      </c>
      <c r="F16" t="s">
        <v>563</v>
      </c>
    </row>
    <row r="17" spans="1:6" x14ac:dyDescent="0.45">
      <c r="A17" t="s">
        <v>579</v>
      </c>
      <c r="B17" t="s">
        <v>7</v>
      </c>
      <c r="C17" t="s">
        <v>57</v>
      </c>
      <c r="D17" t="s">
        <v>565</v>
      </c>
      <c r="E17" t="s">
        <v>579</v>
      </c>
      <c r="F17" t="s">
        <v>565</v>
      </c>
    </row>
    <row r="18" spans="1:6" x14ac:dyDescent="0.45">
      <c r="A18" t="s">
        <v>580</v>
      </c>
      <c r="B18" t="s">
        <v>4</v>
      </c>
      <c r="C18" t="s">
        <v>67</v>
      </c>
      <c r="D18" t="s">
        <v>563</v>
      </c>
      <c r="E18" t="s">
        <v>580</v>
      </c>
      <c r="F18" t="s">
        <v>563</v>
      </c>
    </row>
    <row r="19" spans="1:6" x14ac:dyDescent="0.45">
      <c r="A19" t="s">
        <v>581</v>
      </c>
      <c r="B19" t="s">
        <v>7</v>
      </c>
      <c r="C19" t="s">
        <v>60</v>
      </c>
      <c r="D19" t="s">
        <v>565</v>
      </c>
      <c r="E19" t="s">
        <v>581</v>
      </c>
      <c r="F19" t="s">
        <v>565</v>
      </c>
    </row>
    <row r="20" spans="1:6" x14ac:dyDescent="0.45">
      <c r="A20" t="s">
        <v>582</v>
      </c>
      <c r="B20" t="s">
        <v>7</v>
      </c>
      <c r="C20" t="s">
        <v>70</v>
      </c>
      <c r="D20" t="s">
        <v>563</v>
      </c>
      <c r="E20" t="s">
        <v>582</v>
      </c>
      <c r="F20" t="s">
        <v>563</v>
      </c>
    </row>
    <row r="21" spans="1:6" x14ac:dyDescent="0.45">
      <c r="A21" t="s">
        <v>583</v>
      </c>
      <c r="B21" t="s">
        <v>7</v>
      </c>
      <c r="C21" t="s">
        <v>63</v>
      </c>
      <c r="D21" t="s">
        <v>565</v>
      </c>
      <c r="E21" t="s">
        <v>583</v>
      </c>
      <c r="F21" t="s">
        <v>565</v>
      </c>
    </row>
    <row r="22" spans="1:6" x14ac:dyDescent="0.45">
      <c r="A22" t="s">
        <v>584</v>
      </c>
      <c r="B22" t="s">
        <v>42</v>
      </c>
      <c r="C22" t="s">
        <v>79</v>
      </c>
      <c r="D22" t="s">
        <v>563</v>
      </c>
      <c r="E22" t="s">
        <v>584</v>
      </c>
      <c r="F22" t="s">
        <v>563</v>
      </c>
    </row>
    <row r="23" spans="1:6" x14ac:dyDescent="0.45">
      <c r="A23" t="s">
        <v>585</v>
      </c>
      <c r="B23" t="s">
        <v>7</v>
      </c>
      <c r="C23" t="s">
        <v>65</v>
      </c>
      <c r="D23" t="s">
        <v>565</v>
      </c>
      <c r="E23" t="s">
        <v>585</v>
      </c>
      <c r="F23" t="s">
        <v>565</v>
      </c>
    </row>
    <row r="24" spans="1:6" x14ac:dyDescent="0.45">
      <c r="A24" t="s">
        <v>586</v>
      </c>
      <c r="B24" t="s">
        <v>7</v>
      </c>
      <c r="C24" t="s">
        <v>83</v>
      </c>
      <c r="D24" t="s">
        <v>563</v>
      </c>
      <c r="E24" t="s">
        <v>586</v>
      </c>
      <c r="F24" t="s">
        <v>563</v>
      </c>
    </row>
    <row r="25" spans="1:6" x14ac:dyDescent="0.45">
      <c r="A25" t="s">
        <v>587</v>
      </c>
      <c r="B25" t="s">
        <v>7</v>
      </c>
      <c r="C25" t="s">
        <v>68</v>
      </c>
      <c r="D25" t="s">
        <v>565</v>
      </c>
      <c r="E25" t="s">
        <v>587</v>
      </c>
      <c r="F25" t="s">
        <v>565</v>
      </c>
    </row>
    <row r="26" spans="1:6" x14ac:dyDescent="0.45">
      <c r="A26" t="s">
        <v>588</v>
      </c>
      <c r="B26" t="s">
        <v>7</v>
      </c>
      <c r="C26" t="s">
        <v>83</v>
      </c>
      <c r="D26" t="s">
        <v>563</v>
      </c>
      <c r="E26" t="s">
        <v>588</v>
      </c>
      <c r="F26" t="s">
        <v>563</v>
      </c>
    </row>
    <row r="27" spans="1:6" x14ac:dyDescent="0.45">
      <c r="A27" t="s">
        <v>589</v>
      </c>
      <c r="B27" t="s">
        <v>7</v>
      </c>
      <c r="C27" t="s">
        <v>69</v>
      </c>
      <c r="D27" t="s">
        <v>565</v>
      </c>
      <c r="E27" t="s">
        <v>589</v>
      </c>
      <c r="F27" t="s">
        <v>565</v>
      </c>
    </row>
    <row r="28" spans="1:6" x14ac:dyDescent="0.45">
      <c r="A28" t="s">
        <v>590</v>
      </c>
      <c r="B28" t="s">
        <v>7</v>
      </c>
      <c r="C28" t="s">
        <v>87</v>
      </c>
      <c r="D28" t="s">
        <v>563</v>
      </c>
      <c r="E28" t="s">
        <v>590</v>
      </c>
      <c r="F28" t="s">
        <v>563</v>
      </c>
    </row>
    <row r="29" spans="1:6" x14ac:dyDescent="0.45">
      <c r="A29" t="s">
        <v>591</v>
      </c>
      <c r="B29" t="s">
        <v>7</v>
      </c>
      <c r="C29" t="s">
        <v>71</v>
      </c>
      <c r="D29" t="s">
        <v>565</v>
      </c>
      <c r="E29" t="s">
        <v>591</v>
      </c>
      <c r="F29" t="s">
        <v>565</v>
      </c>
    </row>
    <row r="30" spans="1:6" x14ac:dyDescent="0.45">
      <c r="A30" t="s">
        <v>592</v>
      </c>
      <c r="B30" t="s">
        <v>7</v>
      </c>
      <c r="C30" t="s">
        <v>87</v>
      </c>
      <c r="D30" t="s">
        <v>563</v>
      </c>
      <c r="E30" t="s">
        <v>592</v>
      </c>
      <c r="F30" t="s">
        <v>563</v>
      </c>
    </row>
    <row r="31" spans="1:6" x14ac:dyDescent="0.45">
      <c r="A31" t="s">
        <v>593</v>
      </c>
      <c r="B31" t="s">
        <v>7</v>
      </c>
      <c r="C31" t="s">
        <v>74</v>
      </c>
      <c r="D31" t="s">
        <v>565</v>
      </c>
      <c r="E31" t="s">
        <v>593</v>
      </c>
      <c r="F31" t="s">
        <v>565</v>
      </c>
    </row>
    <row r="32" spans="1:6" x14ac:dyDescent="0.45">
      <c r="A32" t="s">
        <v>594</v>
      </c>
      <c r="B32" t="s">
        <v>42</v>
      </c>
      <c r="C32" t="s">
        <v>76</v>
      </c>
      <c r="D32" t="s">
        <v>565</v>
      </c>
      <c r="E32" t="s">
        <v>594</v>
      </c>
      <c r="F32" t="s">
        <v>565</v>
      </c>
    </row>
    <row r="33" spans="1:6" x14ac:dyDescent="0.45">
      <c r="A33" t="s">
        <v>595</v>
      </c>
      <c r="B33" t="s">
        <v>42</v>
      </c>
      <c r="C33" t="s">
        <v>84</v>
      </c>
      <c r="D33" t="s">
        <v>565</v>
      </c>
      <c r="E33" t="s">
        <v>595</v>
      </c>
      <c r="F33" t="s">
        <v>565</v>
      </c>
    </row>
    <row r="34" spans="1:6" x14ac:dyDescent="0.45">
      <c r="A34" t="s">
        <v>596</v>
      </c>
      <c r="B34" t="s">
        <v>42</v>
      </c>
      <c r="C34" t="s">
        <v>89</v>
      </c>
      <c r="D34" t="s">
        <v>565</v>
      </c>
      <c r="E34" t="s">
        <v>596</v>
      </c>
      <c r="F34" t="s">
        <v>565</v>
      </c>
    </row>
    <row r="35" spans="1:6" x14ac:dyDescent="0.45">
      <c r="A35" t="s">
        <v>597</v>
      </c>
      <c r="B35" t="s">
        <v>4</v>
      </c>
      <c r="C35" t="s">
        <v>94</v>
      </c>
      <c r="D35" t="s">
        <v>565</v>
      </c>
      <c r="E35" t="s">
        <v>597</v>
      </c>
      <c r="F35" t="s">
        <v>565</v>
      </c>
    </row>
    <row r="36" spans="1:6" x14ac:dyDescent="0.45">
      <c r="A36" t="s">
        <v>598</v>
      </c>
      <c r="B36" t="s">
        <v>4</v>
      </c>
      <c r="C36" t="s">
        <v>97</v>
      </c>
      <c r="D36" t="s">
        <v>565</v>
      </c>
      <c r="E36" t="s">
        <v>598</v>
      </c>
      <c r="F36" t="s">
        <v>565</v>
      </c>
    </row>
    <row r="37" spans="1:6" x14ac:dyDescent="0.45">
      <c r="A37" t="s">
        <v>599</v>
      </c>
      <c r="B37" t="s">
        <v>4</v>
      </c>
      <c r="C37" t="s">
        <v>5</v>
      </c>
      <c r="D37" t="s">
        <v>565</v>
      </c>
      <c r="E37" t="s">
        <v>599</v>
      </c>
      <c r="F37" t="s">
        <v>565</v>
      </c>
    </row>
    <row r="38" spans="1:6" x14ac:dyDescent="0.45">
      <c r="A38" t="s">
        <v>600</v>
      </c>
      <c r="B38" t="s">
        <v>4</v>
      </c>
      <c r="C38" t="s">
        <v>6</v>
      </c>
      <c r="D38" t="s">
        <v>565</v>
      </c>
      <c r="E38" t="s">
        <v>600</v>
      </c>
      <c r="F38" t="s">
        <v>565</v>
      </c>
    </row>
    <row r="39" spans="1:6" x14ac:dyDescent="0.45">
      <c r="A39" t="s">
        <v>601</v>
      </c>
      <c r="B39" t="s">
        <v>4</v>
      </c>
      <c r="C39" t="s">
        <v>13</v>
      </c>
      <c r="D39" t="s">
        <v>565</v>
      </c>
      <c r="E39" t="s">
        <v>601</v>
      </c>
      <c r="F39" t="s">
        <v>565</v>
      </c>
    </row>
    <row r="40" spans="1:6" x14ac:dyDescent="0.45">
      <c r="A40" t="s">
        <v>602</v>
      </c>
      <c r="B40" t="s">
        <v>4</v>
      </c>
      <c r="C40" t="s">
        <v>14</v>
      </c>
      <c r="D40" t="s">
        <v>565</v>
      </c>
      <c r="E40" t="s">
        <v>602</v>
      </c>
      <c r="F40" t="s">
        <v>565</v>
      </c>
    </row>
    <row r="41" spans="1:6" x14ac:dyDescent="0.45">
      <c r="A41" t="s">
        <v>603</v>
      </c>
      <c r="B41" t="s">
        <v>4</v>
      </c>
      <c r="C41" t="s">
        <v>15</v>
      </c>
      <c r="D41" t="s">
        <v>565</v>
      </c>
      <c r="E41" t="s">
        <v>603</v>
      </c>
      <c r="F41" t="s">
        <v>565</v>
      </c>
    </row>
    <row r="42" spans="1:6" x14ac:dyDescent="0.45">
      <c r="A42" t="s">
        <v>604</v>
      </c>
      <c r="B42" t="s">
        <v>4</v>
      </c>
      <c r="C42" t="s">
        <v>21</v>
      </c>
      <c r="D42" t="s">
        <v>565</v>
      </c>
      <c r="E42" t="s">
        <v>604</v>
      </c>
      <c r="F42" t="s">
        <v>565</v>
      </c>
    </row>
    <row r="43" spans="1:6" x14ac:dyDescent="0.45">
      <c r="A43" t="s">
        <v>605</v>
      </c>
      <c r="B43" t="s">
        <v>4</v>
      </c>
      <c r="C43" t="s">
        <v>35</v>
      </c>
      <c r="D43" t="s">
        <v>565</v>
      </c>
      <c r="E43" t="s">
        <v>605</v>
      </c>
      <c r="F43" t="s">
        <v>565</v>
      </c>
    </row>
    <row r="44" spans="1:6" x14ac:dyDescent="0.45">
      <c r="A44" t="s">
        <v>606</v>
      </c>
      <c r="B44" t="s">
        <v>7</v>
      </c>
      <c r="C44" t="s">
        <v>40</v>
      </c>
      <c r="D44" t="s">
        <v>565</v>
      </c>
      <c r="E44" t="s">
        <v>606</v>
      </c>
      <c r="F44" t="s">
        <v>565</v>
      </c>
    </row>
    <row r="45" spans="1:6" x14ac:dyDescent="0.45">
      <c r="A45" t="s">
        <v>607</v>
      </c>
      <c r="B45" t="s">
        <v>1</v>
      </c>
      <c r="C45" t="s">
        <v>44</v>
      </c>
      <c r="D45" t="s">
        <v>565</v>
      </c>
      <c r="E45" t="s">
        <v>607</v>
      </c>
      <c r="F45" t="s">
        <v>565</v>
      </c>
    </row>
    <row r="46" spans="1:6" x14ac:dyDescent="0.45">
      <c r="A46" t="s">
        <v>608</v>
      </c>
      <c r="B46" t="s">
        <v>42</v>
      </c>
      <c r="C46" t="s">
        <v>47</v>
      </c>
      <c r="D46" t="s">
        <v>565</v>
      </c>
      <c r="E46" t="s">
        <v>608</v>
      </c>
      <c r="F46" t="s">
        <v>565</v>
      </c>
    </row>
    <row r="47" spans="1:6" x14ac:dyDescent="0.45">
      <c r="A47" t="s">
        <v>609</v>
      </c>
      <c r="B47" t="s">
        <v>4</v>
      </c>
      <c r="C47" t="s">
        <v>50</v>
      </c>
      <c r="D47" t="s">
        <v>565</v>
      </c>
      <c r="E47" t="s">
        <v>609</v>
      </c>
      <c r="F47" t="s">
        <v>565</v>
      </c>
    </row>
    <row r="48" spans="1:6" x14ac:dyDescent="0.45">
      <c r="A48" t="s">
        <v>610</v>
      </c>
      <c r="B48" t="s">
        <v>4</v>
      </c>
      <c r="C48" t="s">
        <v>55</v>
      </c>
      <c r="D48" t="s">
        <v>565</v>
      </c>
      <c r="E48" t="s">
        <v>610</v>
      </c>
      <c r="F48" t="s">
        <v>565</v>
      </c>
    </row>
    <row r="49" spans="1:6" x14ac:dyDescent="0.45">
      <c r="A49" t="s">
        <v>611</v>
      </c>
      <c r="B49" t="s">
        <v>4</v>
      </c>
      <c r="C49" t="s">
        <v>59</v>
      </c>
      <c r="D49" t="s">
        <v>565</v>
      </c>
      <c r="E49" t="s">
        <v>611</v>
      </c>
      <c r="F49" t="s">
        <v>565</v>
      </c>
    </row>
    <row r="50" spans="1:6" x14ac:dyDescent="0.45">
      <c r="A50" t="s">
        <v>612</v>
      </c>
      <c r="B50" t="s">
        <v>11</v>
      </c>
      <c r="C50" t="s">
        <v>62</v>
      </c>
      <c r="D50" t="s">
        <v>565</v>
      </c>
      <c r="E50" t="s">
        <v>612</v>
      </c>
      <c r="F50" t="s">
        <v>565</v>
      </c>
    </row>
    <row r="51" spans="1:6" x14ac:dyDescent="0.45">
      <c r="A51" t="s">
        <v>613</v>
      </c>
      <c r="B51" t="s">
        <v>4</v>
      </c>
      <c r="C51" t="s">
        <v>67</v>
      </c>
      <c r="D51" t="s">
        <v>565</v>
      </c>
      <c r="E51" t="s">
        <v>613</v>
      </c>
      <c r="F51" t="s">
        <v>565</v>
      </c>
    </row>
    <row r="52" spans="1:6" x14ac:dyDescent="0.45">
      <c r="A52" t="s">
        <v>614</v>
      </c>
      <c r="B52" t="s">
        <v>7</v>
      </c>
      <c r="C52" t="s">
        <v>70</v>
      </c>
      <c r="D52" t="s">
        <v>565</v>
      </c>
      <c r="E52" t="s">
        <v>614</v>
      </c>
      <c r="F52" t="s">
        <v>565</v>
      </c>
    </row>
    <row r="53" spans="1:6" x14ac:dyDescent="0.45">
      <c r="A53" t="s">
        <v>615</v>
      </c>
      <c r="B53" t="s">
        <v>7</v>
      </c>
      <c r="C53" t="s">
        <v>73</v>
      </c>
      <c r="D53" t="s">
        <v>565</v>
      </c>
      <c r="E53" t="s">
        <v>615</v>
      </c>
      <c r="F53" t="s">
        <v>565</v>
      </c>
    </row>
    <row r="54" spans="1:6" x14ac:dyDescent="0.45">
      <c r="A54" t="s">
        <v>616</v>
      </c>
      <c r="B54" t="s">
        <v>7</v>
      </c>
      <c r="C54" t="s">
        <v>78</v>
      </c>
      <c r="D54" t="s">
        <v>565</v>
      </c>
      <c r="E54" t="s">
        <v>616</v>
      </c>
      <c r="F54" t="s">
        <v>565</v>
      </c>
    </row>
    <row r="55" spans="1:6" x14ac:dyDescent="0.45">
      <c r="A55" t="s">
        <v>617</v>
      </c>
      <c r="B55" t="s">
        <v>42</v>
      </c>
      <c r="C55" t="s">
        <v>79</v>
      </c>
      <c r="D55" t="s">
        <v>565</v>
      </c>
      <c r="E55" t="s">
        <v>617</v>
      </c>
      <c r="F55" t="s">
        <v>565</v>
      </c>
    </row>
    <row r="56" spans="1:6" x14ac:dyDescent="0.45">
      <c r="A56" t="s">
        <v>618</v>
      </c>
      <c r="B56" t="s">
        <v>7</v>
      </c>
      <c r="C56" t="s">
        <v>83</v>
      </c>
      <c r="D56" t="s">
        <v>565</v>
      </c>
      <c r="E56" t="s">
        <v>618</v>
      </c>
      <c r="F56" t="s">
        <v>565</v>
      </c>
    </row>
    <row r="57" spans="1:6" x14ac:dyDescent="0.45">
      <c r="A57" t="s">
        <v>619</v>
      </c>
      <c r="B57" t="s">
        <v>7</v>
      </c>
      <c r="C57" t="s">
        <v>87</v>
      </c>
      <c r="D57" t="s">
        <v>565</v>
      </c>
      <c r="E57" t="s">
        <v>619</v>
      </c>
      <c r="F57" t="s">
        <v>565</v>
      </c>
    </row>
    <row r="58" spans="1:6" x14ac:dyDescent="0.45">
      <c r="A58" t="s">
        <v>620</v>
      </c>
      <c r="B58" t="s">
        <v>11</v>
      </c>
      <c r="C58" t="s">
        <v>58</v>
      </c>
      <c r="D58" t="s">
        <v>563</v>
      </c>
      <c r="E58" t="s">
        <v>620</v>
      </c>
      <c r="F58" t="s">
        <v>563</v>
      </c>
    </row>
    <row r="59" spans="1:6" x14ac:dyDescent="0.45">
      <c r="A59" t="s">
        <v>621</v>
      </c>
      <c r="B59" t="s">
        <v>52</v>
      </c>
      <c r="C59" t="s">
        <v>56</v>
      </c>
      <c r="D59" t="s">
        <v>565</v>
      </c>
      <c r="E59" t="s">
        <v>621</v>
      </c>
      <c r="F59" t="s">
        <v>565</v>
      </c>
    </row>
    <row r="60" spans="1:6" x14ac:dyDescent="0.45">
      <c r="A60" t="s">
        <v>622</v>
      </c>
      <c r="B60" t="s">
        <v>7</v>
      </c>
      <c r="C60" t="s">
        <v>66</v>
      </c>
      <c r="D60" t="s">
        <v>563</v>
      </c>
      <c r="E60" t="s">
        <v>622</v>
      </c>
      <c r="F60" t="s">
        <v>563</v>
      </c>
    </row>
    <row r="61" spans="1:6" x14ac:dyDescent="0.45">
      <c r="A61" t="s">
        <v>623</v>
      </c>
      <c r="B61" t="s">
        <v>7</v>
      </c>
      <c r="C61" t="s">
        <v>66</v>
      </c>
      <c r="D61" t="s">
        <v>563</v>
      </c>
      <c r="E61" t="s">
        <v>623</v>
      </c>
      <c r="F61" t="s">
        <v>563</v>
      </c>
    </row>
    <row r="62" spans="1:6" x14ac:dyDescent="0.45">
      <c r="A62" t="s">
        <v>624</v>
      </c>
      <c r="B62" t="s">
        <v>7</v>
      </c>
      <c r="C62" t="s">
        <v>66</v>
      </c>
      <c r="D62" t="s">
        <v>563</v>
      </c>
      <c r="E62" t="s">
        <v>624</v>
      </c>
      <c r="F62" t="s">
        <v>563</v>
      </c>
    </row>
    <row r="63" spans="1:6" x14ac:dyDescent="0.45">
      <c r="A63" t="s">
        <v>625</v>
      </c>
      <c r="B63" t="s">
        <v>11</v>
      </c>
      <c r="C63" t="s">
        <v>75</v>
      </c>
      <c r="D63" t="s">
        <v>563</v>
      </c>
      <c r="E63" t="s">
        <v>625</v>
      </c>
      <c r="F63" t="s">
        <v>563</v>
      </c>
    </row>
    <row r="64" spans="1:6" x14ac:dyDescent="0.45">
      <c r="A64" t="s">
        <v>626</v>
      </c>
      <c r="B64" t="s">
        <v>11</v>
      </c>
      <c r="C64" t="s">
        <v>75</v>
      </c>
      <c r="D64" t="s">
        <v>563</v>
      </c>
      <c r="E64" t="s">
        <v>626</v>
      </c>
      <c r="F64" t="s">
        <v>563</v>
      </c>
    </row>
    <row r="65" spans="1:6" x14ac:dyDescent="0.45">
      <c r="A65" t="s">
        <v>627</v>
      </c>
      <c r="B65" t="s">
        <v>11</v>
      </c>
      <c r="C65" t="s">
        <v>75</v>
      </c>
      <c r="D65" t="s">
        <v>563</v>
      </c>
      <c r="E65" t="s">
        <v>627</v>
      </c>
      <c r="F65" t="s">
        <v>563</v>
      </c>
    </row>
    <row r="66" spans="1:6" x14ac:dyDescent="0.45">
      <c r="A66" t="s">
        <v>628</v>
      </c>
      <c r="B66" t="s">
        <v>11</v>
      </c>
      <c r="C66" t="s">
        <v>77</v>
      </c>
      <c r="D66" t="s">
        <v>563</v>
      </c>
      <c r="E66" t="s">
        <v>628</v>
      </c>
      <c r="F66" t="s">
        <v>563</v>
      </c>
    </row>
    <row r="67" spans="1:6" x14ac:dyDescent="0.45">
      <c r="A67" t="s">
        <v>629</v>
      </c>
      <c r="B67" t="s">
        <v>11</v>
      </c>
      <c r="C67" t="s">
        <v>77</v>
      </c>
      <c r="D67" t="s">
        <v>563</v>
      </c>
      <c r="E67" t="s">
        <v>629</v>
      </c>
      <c r="F67" t="s">
        <v>563</v>
      </c>
    </row>
    <row r="68" spans="1:6" x14ac:dyDescent="0.45">
      <c r="A68" t="s">
        <v>630</v>
      </c>
      <c r="B68" t="s">
        <v>11</v>
      </c>
      <c r="C68" t="s">
        <v>77</v>
      </c>
      <c r="D68" t="s">
        <v>563</v>
      </c>
      <c r="E68" t="s">
        <v>630</v>
      </c>
      <c r="F68" t="s">
        <v>563</v>
      </c>
    </row>
    <row r="69" spans="1:6" x14ac:dyDescent="0.45">
      <c r="A69" t="s">
        <v>631</v>
      </c>
      <c r="B69" t="s">
        <v>4</v>
      </c>
      <c r="C69" t="s">
        <v>81</v>
      </c>
      <c r="D69" t="s">
        <v>563</v>
      </c>
      <c r="E69" t="s">
        <v>631</v>
      </c>
      <c r="F69" t="s">
        <v>563</v>
      </c>
    </row>
    <row r="70" spans="1:6" x14ac:dyDescent="0.45">
      <c r="A70" t="s">
        <v>632</v>
      </c>
      <c r="B70" t="s">
        <v>4</v>
      </c>
      <c r="C70" t="s">
        <v>81</v>
      </c>
      <c r="D70" t="s">
        <v>563</v>
      </c>
      <c r="E70" t="s">
        <v>632</v>
      </c>
      <c r="F70" t="s">
        <v>563</v>
      </c>
    </row>
    <row r="71" spans="1:6" x14ac:dyDescent="0.45">
      <c r="A71" t="s">
        <v>633</v>
      </c>
      <c r="B71" t="s">
        <v>4</v>
      </c>
      <c r="C71" t="s">
        <v>90</v>
      </c>
      <c r="D71" t="s">
        <v>563</v>
      </c>
      <c r="E71" t="s">
        <v>633</v>
      </c>
      <c r="F71" t="s">
        <v>563</v>
      </c>
    </row>
    <row r="72" spans="1:6" x14ac:dyDescent="0.45">
      <c r="A72" t="s">
        <v>634</v>
      </c>
      <c r="B72" t="s">
        <v>4</v>
      </c>
      <c r="C72" t="s">
        <v>90</v>
      </c>
      <c r="D72" t="s">
        <v>563</v>
      </c>
      <c r="E72" t="s">
        <v>634</v>
      </c>
      <c r="F72" t="s">
        <v>563</v>
      </c>
    </row>
    <row r="73" spans="1:6" x14ac:dyDescent="0.45">
      <c r="A73" t="s">
        <v>635</v>
      </c>
      <c r="B73" t="s">
        <v>4</v>
      </c>
      <c r="C73" t="s">
        <v>91</v>
      </c>
      <c r="D73" t="s">
        <v>563</v>
      </c>
      <c r="E73" t="s">
        <v>635</v>
      </c>
      <c r="F73" t="s">
        <v>563</v>
      </c>
    </row>
    <row r="74" spans="1:6" x14ac:dyDescent="0.45">
      <c r="A74" t="s">
        <v>636</v>
      </c>
      <c r="B74" t="s">
        <v>4</v>
      </c>
      <c r="C74" t="s">
        <v>91</v>
      </c>
      <c r="D74" t="s">
        <v>563</v>
      </c>
      <c r="E74" t="s">
        <v>636</v>
      </c>
      <c r="F74" t="s">
        <v>563</v>
      </c>
    </row>
    <row r="75" spans="1:6" x14ac:dyDescent="0.45">
      <c r="A75" t="s">
        <v>637</v>
      </c>
      <c r="B75" t="s">
        <v>4</v>
      </c>
      <c r="C75" t="s">
        <v>91</v>
      </c>
      <c r="D75" t="s">
        <v>563</v>
      </c>
      <c r="E75" t="s">
        <v>637</v>
      </c>
      <c r="F75" t="s">
        <v>563</v>
      </c>
    </row>
    <row r="76" spans="1:6" x14ac:dyDescent="0.45">
      <c r="A76" t="s">
        <v>638</v>
      </c>
      <c r="B76" t="s">
        <v>7</v>
      </c>
      <c r="C76" t="s">
        <v>93</v>
      </c>
      <c r="D76" t="s">
        <v>563</v>
      </c>
      <c r="E76" t="s">
        <v>638</v>
      </c>
      <c r="F76" t="s">
        <v>563</v>
      </c>
    </row>
    <row r="77" spans="1:6" x14ac:dyDescent="0.45">
      <c r="A77" t="s">
        <v>639</v>
      </c>
      <c r="B77" t="s">
        <v>11</v>
      </c>
      <c r="C77" t="s">
        <v>95</v>
      </c>
      <c r="D77" t="s">
        <v>563</v>
      </c>
      <c r="E77" t="s">
        <v>639</v>
      </c>
      <c r="F77" t="s">
        <v>563</v>
      </c>
    </row>
    <row r="78" spans="1:6" x14ac:dyDescent="0.45">
      <c r="A78" t="s">
        <v>640</v>
      </c>
      <c r="B78" t="s">
        <v>1</v>
      </c>
      <c r="C78" t="s">
        <v>96</v>
      </c>
      <c r="D78" t="s">
        <v>563</v>
      </c>
      <c r="E78" t="s">
        <v>640</v>
      </c>
      <c r="F78" t="s">
        <v>563</v>
      </c>
    </row>
    <row r="79" spans="1:6" x14ac:dyDescent="0.45">
      <c r="A79" t="s">
        <v>641</v>
      </c>
      <c r="B79" t="s">
        <v>1</v>
      </c>
      <c r="C79" t="s">
        <v>98</v>
      </c>
      <c r="D79" t="s">
        <v>563</v>
      </c>
      <c r="E79" t="s">
        <v>641</v>
      </c>
      <c r="F79" t="s">
        <v>563</v>
      </c>
    </row>
    <row r="80" spans="1:6" x14ac:dyDescent="0.45">
      <c r="A80" t="s">
        <v>642</v>
      </c>
      <c r="B80" t="s">
        <v>1</v>
      </c>
      <c r="C80" t="s">
        <v>98</v>
      </c>
      <c r="D80" t="s">
        <v>563</v>
      </c>
      <c r="E80" t="s">
        <v>642</v>
      </c>
      <c r="F80" t="s">
        <v>563</v>
      </c>
    </row>
    <row r="81" spans="1:6" x14ac:dyDescent="0.45">
      <c r="A81" t="s">
        <v>643</v>
      </c>
      <c r="B81" t="s">
        <v>1</v>
      </c>
      <c r="C81" t="s">
        <v>98</v>
      </c>
      <c r="D81" t="s">
        <v>563</v>
      </c>
      <c r="E81" t="s">
        <v>643</v>
      </c>
      <c r="F81" t="s">
        <v>563</v>
      </c>
    </row>
    <row r="82" spans="1:6" x14ac:dyDescent="0.45">
      <c r="A82" t="s">
        <v>644</v>
      </c>
      <c r="B82" t="s">
        <v>1</v>
      </c>
      <c r="C82" t="s">
        <v>2</v>
      </c>
      <c r="D82" t="s">
        <v>563</v>
      </c>
      <c r="E82" t="s">
        <v>644</v>
      </c>
      <c r="F82" t="s">
        <v>563</v>
      </c>
    </row>
    <row r="83" spans="1:6" x14ac:dyDescent="0.45">
      <c r="A83" t="s">
        <v>645</v>
      </c>
      <c r="B83" t="s">
        <v>1</v>
      </c>
      <c r="C83" t="s">
        <v>9</v>
      </c>
      <c r="D83" t="s">
        <v>563</v>
      </c>
      <c r="E83" t="s">
        <v>645</v>
      </c>
      <c r="F83" t="s">
        <v>563</v>
      </c>
    </row>
    <row r="84" spans="1:6" x14ac:dyDescent="0.45">
      <c r="A84" t="s">
        <v>646</v>
      </c>
      <c r="B84" t="s">
        <v>11</v>
      </c>
      <c r="C84" t="s">
        <v>12</v>
      </c>
      <c r="D84" t="s">
        <v>563</v>
      </c>
      <c r="E84" t="s">
        <v>646</v>
      </c>
      <c r="F84" t="s">
        <v>563</v>
      </c>
    </row>
    <row r="85" spans="1:6" x14ac:dyDescent="0.45">
      <c r="A85" t="s">
        <v>647</v>
      </c>
      <c r="B85" t="s">
        <v>11</v>
      </c>
      <c r="C85" t="s">
        <v>11</v>
      </c>
      <c r="D85" t="s">
        <v>563</v>
      </c>
      <c r="E85" t="s">
        <v>647</v>
      </c>
      <c r="F85" t="s">
        <v>563</v>
      </c>
    </row>
    <row r="86" spans="1:6" x14ac:dyDescent="0.45">
      <c r="A86" t="s">
        <v>648</v>
      </c>
      <c r="B86" t="s">
        <v>4</v>
      </c>
      <c r="C86" t="s">
        <v>16</v>
      </c>
      <c r="D86" t="s">
        <v>563</v>
      </c>
      <c r="E86" t="s">
        <v>648</v>
      </c>
      <c r="F86" t="s">
        <v>563</v>
      </c>
    </row>
    <row r="87" spans="1:6" x14ac:dyDescent="0.45">
      <c r="A87" t="s">
        <v>649</v>
      </c>
      <c r="B87" t="s">
        <v>4</v>
      </c>
      <c r="C87" t="s">
        <v>16</v>
      </c>
      <c r="D87" t="s">
        <v>563</v>
      </c>
      <c r="E87" t="s">
        <v>649</v>
      </c>
      <c r="F87" t="s">
        <v>563</v>
      </c>
    </row>
    <row r="88" spans="1:6" x14ac:dyDescent="0.45">
      <c r="A88" t="s">
        <v>650</v>
      </c>
      <c r="B88" t="s">
        <v>11</v>
      </c>
      <c r="C88" t="s">
        <v>19</v>
      </c>
      <c r="D88" t="s">
        <v>563</v>
      </c>
      <c r="E88" t="s">
        <v>650</v>
      </c>
      <c r="F88" t="s">
        <v>563</v>
      </c>
    </row>
    <row r="89" spans="1:6" x14ac:dyDescent="0.45">
      <c r="A89" t="s">
        <v>651</v>
      </c>
      <c r="B89" t="s">
        <v>11</v>
      </c>
      <c r="C89" t="s">
        <v>19</v>
      </c>
      <c r="D89" t="s">
        <v>563</v>
      </c>
      <c r="E89" t="s">
        <v>651</v>
      </c>
      <c r="F89" t="s">
        <v>563</v>
      </c>
    </row>
    <row r="90" spans="1:6" x14ac:dyDescent="0.45">
      <c r="A90" t="s">
        <v>652</v>
      </c>
      <c r="B90" t="s">
        <v>7</v>
      </c>
      <c r="C90" t="s">
        <v>26</v>
      </c>
      <c r="D90" t="s">
        <v>563</v>
      </c>
      <c r="E90" t="s">
        <v>652</v>
      </c>
      <c r="F90" t="s">
        <v>563</v>
      </c>
    </row>
    <row r="91" spans="1:6" x14ac:dyDescent="0.45">
      <c r="A91" t="s">
        <v>653</v>
      </c>
      <c r="B91" t="s">
        <v>7</v>
      </c>
      <c r="C91" t="s">
        <v>26</v>
      </c>
      <c r="D91" t="s">
        <v>563</v>
      </c>
      <c r="E91" t="s">
        <v>653</v>
      </c>
      <c r="F91" t="s">
        <v>563</v>
      </c>
    </row>
    <row r="92" spans="1:6" x14ac:dyDescent="0.45">
      <c r="A92" t="s">
        <v>654</v>
      </c>
      <c r="B92" t="s">
        <v>7</v>
      </c>
      <c r="C92" t="s">
        <v>26</v>
      </c>
      <c r="D92" t="s">
        <v>563</v>
      </c>
      <c r="E92" t="s">
        <v>654</v>
      </c>
      <c r="F92" t="s">
        <v>563</v>
      </c>
    </row>
    <row r="93" spans="1:6" x14ac:dyDescent="0.45">
      <c r="A93" t="s">
        <v>655</v>
      </c>
      <c r="B93" t="s">
        <v>7</v>
      </c>
      <c r="C93" t="s">
        <v>26</v>
      </c>
      <c r="D93" t="s">
        <v>563</v>
      </c>
      <c r="E93" t="s">
        <v>655</v>
      </c>
      <c r="F93" t="s">
        <v>563</v>
      </c>
    </row>
    <row r="94" spans="1:6" x14ac:dyDescent="0.45">
      <c r="A94" t="s">
        <v>656</v>
      </c>
      <c r="B94" t="s">
        <v>7</v>
      </c>
      <c r="C94" t="s">
        <v>48</v>
      </c>
      <c r="D94" t="s">
        <v>563</v>
      </c>
      <c r="E94" t="s">
        <v>656</v>
      </c>
      <c r="F94" t="s">
        <v>563</v>
      </c>
    </row>
    <row r="95" spans="1:6" x14ac:dyDescent="0.45">
      <c r="A95" t="s">
        <v>657</v>
      </c>
      <c r="B95" t="s">
        <v>7</v>
      </c>
      <c r="C95" t="s">
        <v>51</v>
      </c>
      <c r="D95" t="s">
        <v>563</v>
      </c>
      <c r="E95" t="s">
        <v>657</v>
      </c>
      <c r="F95" t="s">
        <v>563</v>
      </c>
    </row>
    <row r="96" spans="1:6" x14ac:dyDescent="0.45">
      <c r="A96" t="s">
        <v>658</v>
      </c>
      <c r="B96" t="s">
        <v>7</v>
      </c>
      <c r="C96" t="s">
        <v>51</v>
      </c>
      <c r="D96" t="s">
        <v>563</v>
      </c>
      <c r="E96" t="s">
        <v>658</v>
      </c>
      <c r="F96" t="s">
        <v>563</v>
      </c>
    </row>
    <row r="97" spans="1:6" x14ac:dyDescent="0.45">
      <c r="A97" t="s">
        <v>659</v>
      </c>
      <c r="B97" t="s">
        <v>7</v>
      </c>
      <c r="C97" t="s">
        <v>54</v>
      </c>
      <c r="D97" t="s">
        <v>563</v>
      </c>
      <c r="E97" t="s">
        <v>659</v>
      </c>
      <c r="F97" t="s">
        <v>563</v>
      </c>
    </row>
    <row r="98" spans="1:6" x14ac:dyDescent="0.45">
      <c r="A98" t="s">
        <v>660</v>
      </c>
      <c r="B98" t="s">
        <v>7</v>
      </c>
      <c r="C98" t="s">
        <v>54</v>
      </c>
      <c r="D98" t="s">
        <v>563</v>
      </c>
      <c r="E98" t="s">
        <v>660</v>
      </c>
      <c r="F98" t="s">
        <v>563</v>
      </c>
    </row>
    <row r="99" spans="1:6" x14ac:dyDescent="0.45">
      <c r="A99" t="s">
        <v>661</v>
      </c>
      <c r="B99" t="s">
        <v>7</v>
      </c>
      <c r="C99" t="s">
        <v>57</v>
      </c>
      <c r="D99" t="s">
        <v>563</v>
      </c>
      <c r="E99" t="s">
        <v>661</v>
      </c>
      <c r="F99" t="s">
        <v>563</v>
      </c>
    </row>
    <row r="100" spans="1:6" x14ac:dyDescent="0.45">
      <c r="A100" t="s">
        <v>662</v>
      </c>
      <c r="B100" t="s">
        <v>7</v>
      </c>
      <c r="C100" t="s">
        <v>63</v>
      </c>
      <c r="D100" t="s">
        <v>563</v>
      </c>
      <c r="E100" t="s">
        <v>662</v>
      </c>
      <c r="F100" t="s">
        <v>563</v>
      </c>
    </row>
    <row r="101" spans="1:6" x14ac:dyDescent="0.45">
      <c r="A101" t="s">
        <v>663</v>
      </c>
      <c r="B101" t="s">
        <v>7</v>
      </c>
      <c r="C101" t="s">
        <v>63</v>
      </c>
      <c r="D101" t="s">
        <v>563</v>
      </c>
      <c r="E101" t="s">
        <v>663</v>
      </c>
      <c r="F101" t="s">
        <v>563</v>
      </c>
    </row>
    <row r="102" spans="1:6" x14ac:dyDescent="0.45">
      <c r="A102" t="s">
        <v>664</v>
      </c>
      <c r="B102" t="s">
        <v>7</v>
      </c>
      <c r="C102" t="s">
        <v>65</v>
      </c>
      <c r="D102" t="s">
        <v>563</v>
      </c>
      <c r="E102" t="s">
        <v>664</v>
      </c>
      <c r="F102" t="s">
        <v>563</v>
      </c>
    </row>
    <row r="103" spans="1:6" x14ac:dyDescent="0.45">
      <c r="A103" t="s">
        <v>665</v>
      </c>
      <c r="B103" t="s">
        <v>7</v>
      </c>
      <c r="C103" t="s">
        <v>65</v>
      </c>
      <c r="D103" t="s">
        <v>563</v>
      </c>
      <c r="E103" t="s">
        <v>665</v>
      </c>
      <c r="F103" t="s">
        <v>563</v>
      </c>
    </row>
    <row r="104" spans="1:6" x14ac:dyDescent="0.45">
      <c r="A104" t="s">
        <v>666</v>
      </c>
      <c r="B104" t="s">
        <v>7</v>
      </c>
      <c r="C104" t="s">
        <v>65</v>
      </c>
      <c r="D104" t="s">
        <v>563</v>
      </c>
      <c r="E104" t="s">
        <v>666</v>
      </c>
      <c r="F104" t="s">
        <v>563</v>
      </c>
    </row>
    <row r="105" spans="1:6" x14ac:dyDescent="0.45">
      <c r="A105" t="s">
        <v>667</v>
      </c>
      <c r="B105" t="s">
        <v>7</v>
      </c>
      <c r="C105" t="s">
        <v>69</v>
      </c>
      <c r="D105" t="s">
        <v>563</v>
      </c>
      <c r="E105" t="s">
        <v>667</v>
      </c>
      <c r="F105" t="s">
        <v>563</v>
      </c>
    </row>
    <row r="106" spans="1:6" x14ac:dyDescent="0.45">
      <c r="A106" t="s">
        <v>668</v>
      </c>
      <c r="B106" t="s">
        <v>11</v>
      </c>
      <c r="C106" t="s">
        <v>58</v>
      </c>
      <c r="D106" t="s">
        <v>565</v>
      </c>
      <c r="E106" t="s">
        <v>668</v>
      </c>
      <c r="F106" t="s">
        <v>565</v>
      </c>
    </row>
    <row r="107" spans="1:6" x14ac:dyDescent="0.45">
      <c r="A107" t="s">
        <v>669</v>
      </c>
      <c r="B107" t="s">
        <v>7</v>
      </c>
      <c r="C107" t="s">
        <v>69</v>
      </c>
      <c r="D107" t="s">
        <v>563</v>
      </c>
      <c r="E107" t="s">
        <v>669</v>
      </c>
      <c r="F107" t="s">
        <v>563</v>
      </c>
    </row>
    <row r="108" spans="1:6" x14ac:dyDescent="0.45">
      <c r="A108" t="s">
        <v>670</v>
      </c>
      <c r="B108" t="s">
        <v>11</v>
      </c>
      <c r="C108" t="s">
        <v>61</v>
      </c>
      <c r="D108" t="s">
        <v>565</v>
      </c>
      <c r="E108" t="s">
        <v>670</v>
      </c>
      <c r="F108" t="s">
        <v>565</v>
      </c>
    </row>
    <row r="109" spans="1:6" x14ac:dyDescent="0.45">
      <c r="A109" t="s">
        <v>671</v>
      </c>
      <c r="B109" t="s">
        <v>7</v>
      </c>
      <c r="C109" t="s">
        <v>71</v>
      </c>
      <c r="D109" t="s">
        <v>563</v>
      </c>
      <c r="E109" t="s">
        <v>671</v>
      </c>
      <c r="F109" t="s">
        <v>563</v>
      </c>
    </row>
    <row r="110" spans="1:6" x14ac:dyDescent="0.45">
      <c r="A110" t="s">
        <v>672</v>
      </c>
      <c r="B110" t="s">
        <v>52</v>
      </c>
      <c r="C110" t="s">
        <v>64</v>
      </c>
      <c r="D110" t="s">
        <v>565</v>
      </c>
      <c r="E110" t="s">
        <v>672</v>
      </c>
      <c r="F110" t="s">
        <v>565</v>
      </c>
    </row>
    <row r="111" spans="1:6" x14ac:dyDescent="0.45">
      <c r="A111" t="s">
        <v>673</v>
      </c>
      <c r="B111" t="s">
        <v>7</v>
      </c>
      <c r="C111" t="s">
        <v>74</v>
      </c>
      <c r="D111" t="s">
        <v>563</v>
      </c>
      <c r="E111" t="s">
        <v>673</v>
      </c>
      <c r="F111" t="s">
        <v>563</v>
      </c>
    </row>
    <row r="112" spans="1:6" x14ac:dyDescent="0.45">
      <c r="A112" t="s">
        <v>674</v>
      </c>
      <c r="B112" t="s">
        <v>7</v>
      </c>
      <c r="C112" t="s">
        <v>66</v>
      </c>
      <c r="D112" t="s">
        <v>565</v>
      </c>
      <c r="E112" t="s">
        <v>674</v>
      </c>
      <c r="F112" t="s">
        <v>565</v>
      </c>
    </row>
    <row r="113" spans="1:6" x14ac:dyDescent="0.45">
      <c r="A113" t="s">
        <v>675</v>
      </c>
      <c r="B113" t="s">
        <v>42</v>
      </c>
      <c r="C113" t="s">
        <v>76</v>
      </c>
      <c r="D113" t="s">
        <v>563</v>
      </c>
      <c r="E113" t="s">
        <v>675</v>
      </c>
      <c r="F113" t="s">
        <v>563</v>
      </c>
    </row>
    <row r="114" spans="1:6" x14ac:dyDescent="0.45">
      <c r="A114" t="s">
        <v>676</v>
      </c>
      <c r="B114" t="s">
        <v>11</v>
      </c>
      <c r="C114" t="s">
        <v>72</v>
      </c>
      <c r="D114" t="s">
        <v>565</v>
      </c>
      <c r="E114" t="s">
        <v>676</v>
      </c>
      <c r="F114" t="s">
        <v>565</v>
      </c>
    </row>
    <row r="115" spans="1:6" x14ac:dyDescent="0.45">
      <c r="A115" t="s">
        <v>677</v>
      </c>
      <c r="B115" t="s">
        <v>42</v>
      </c>
      <c r="C115" t="s">
        <v>76</v>
      </c>
      <c r="D115" t="s">
        <v>563</v>
      </c>
      <c r="E115" t="s">
        <v>677</v>
      </c>
      <c r="F115" t="s">
        <v>563</v>
      </c>
    </row>
    <row r="116" spans="1:6" x14ac:dyDescent="0.45">
      <c r="A116" t="s">
        <v>678</v>
      </c>
      <c r="B116" t="s">
        <v>11</v>
      </c>
      <c r="C116" t="s">
        <v>75</v>
      </c>
      <c r="D116" t="s">
        <v>565</v>
      </c>
      <c r="E116" t="s">
        <v>678</v>
      </c>
      <c r="F116" t="s">
        <v>565</v>
      </c>
    </row>
    <row r="117" spans="1:6" x14ac:dyDescent="0.45">
      <c r="A117" t="s">
        <v>679</v>
      </c>
      <c r="B117" t="s">
        <v>42</v>
      </c>
      <c r="C117" t="s">
        <v>76</v>
      </c>
      <c r="D117" t="s">
        <v>563</v>
      </c>
      <c r="E117" t="s">
        <v>679</v>
      </c>
      <c r="F117" t="s">
        <v>563</v>
      </c>
    </row>
    <row r="118" spans="1:6" x14ac:dyDescent="0.45">
      <c r="A118" t="s">
        <v>680</v>
      </c>
      <c r="B118" t="s">
        <v>11</v>
      </c>
      <c r="C118" t="s">
        <v>77</v>
      </c>
      <c r="D118" t="s">
        <v>565</v>
      </c>
      <c r="E118" t="s">
        <v>680</v>
      </c>
      <c r="F118" t="s">
        <v>565</v>
      </c>
    </row>
    <row r="119" spans="1:6" x14ac:dyDescent="0.45">
      <c r="A119" t="s">
        <v>681</v>
      </c>
      <c r="B119" t="s">
        <v>42</v>
      </c>
      <c r="C119" t="s">
        <v>84</v>
      </c>
      <c r="D119" t="s">
        <v>563</v>
      </c>
      <c r="E119" t="s">
        <v>681</v>
      </c>
      <c r="F119" t="s">
        <v>563</v>
      </c>
    </row>
    <row r="120" spans="1:6" x14ac:dyDescent="0.45">
      <c r="A120" t="s">
        <v>682</v>
      </c>
      <c r="B120" t="s">
        <v>11</v>
      </c>
      <c r="C120" t="s">
        <v>80</v>
      </c>
      <c r="D120" t="s">
        <v>565</v>
      </c>
      <c r="E120" t="s">
        <v>682</v>
      </c>
      <c r="F120" t="s">
        <v>565</v>
      </c>
    </row>
    <row r="121" spans="1:6" x14ac:dyDescent="0.45">
      <c r="A121" t="s">
        <v>683</v>
      </c>
      <c r="B121" t="s">
        <v>42</v>
      </c>
      <c r="C121" t="s">
        <v>84</v>
      </c>
      <c r="D121" t="s">
        <v>563</v>
      </c>
      <c r="E121" t="s">
        <v>683</v>
      </c>
      <c r="F121" t="s">
        <v>563</v>
      </c>
    </row>
    <row r="122" spans="1:6" x14ac:dyDescent="0.45">
      <c r="A122" t="s">
        <v>684</v>
      </c>
      <c r="B122" t="s">
        <v>4</v>
      </c>
      <c r="C122" t="s">
        <v>81</v>
      </c>
      <c r="D122" t="s">
        <v>565</v>
      </c>
      <c r="E122" t="s">
        <v>684</v>
      </c>
      <c r="F122" t="s">
        <v>565</v>
      </c>
    </row>
    <row r="123" spans="1:6" x14ac:dyDescent="0.45">
      <c r="A123" t="s">
        <v>685</v>
      </c>
      <c r="B123" t="s">
        <v>42</v>
      </c>
      <c r="C123" t="s">
        <v>89</v>
      </c>
      <c r="D123" t="s">
        <v>563</v>
      </c>
      <c r="E123" t="s">
        <v>685</v>
      </c>
      <c r="F123" t="s">
        <v>563</v>
      </c>
    </row>
    <row r="124" spans="1:6" x14ac:dyDescent="0.45">
      <c r="A124" t="s">
        <v>686</v>
      </c>
      <c r="B124" t="s">
        <v>11</v>
      </c>
      <c r="C124" t="s">
        <v>82</v>
      </c>
      <c r="D124" t="s">
        <v>565</v>
      </c>
      <c r="E124" t="s">
        <v>686</v>
      </c>
      <c r="F124" t="s">
        <v>565</v>
      </c>
    </row>
    <row r="125" spans="1:6" x14ac:dyDescent="0.45">
      <c r="A125" t="s">
        <v>687</v>
      </c>
      <c r="B125" t="s">
        <v>42</v>
      </c>
      <c r="C125" t="s">
        <v>89</v>
      </c>
      <c r="D125" t="s">
        <v>563</v>
      </c>
      <c r="E125" t="s">
        <v>687</v>
      </c>
      <c r="F125" t="s">
        <v>563</v>
      </c>
    </row>
    <row r="126" spans="1:6" x14ac:dyDescent="0.45">
      <c r="A126" t="s">
        <v>688</v>
      </c>
      <c r="B126" t="s">
        <v>4</v>
      </c>
      <c r="C126" t="s">
        <v>85</v>
      </c>
      <c r="D126" t="s">
        <v>565</v>
      </c>
      <c r="E126" t="s">
        <v>688</v>
      </c>
      <c r="F126" t="s">
        <v>565</v>
      </c>
    </row>
    <row r="127" spans="1:6" x14ac:dyDescent="0.45">
      <c r="A127" t="s">
        <v>689</v>
      </c>
      <c r="B127" t="s">
        <v>42</v>
      </c>
      <c r="C127" t="s">
        <v>89</v>
      </c>
      <c r="D127" t="s">
        <v>563</v>
      </c>
      <c r="E127" t="s">
        <v>689</v>
      </c>
      <c r="F127" t="s">
        <v>563</v>
      </c>
    </row>
    <row r="128" spans="1:6" x14ac:dyDescent="0.45">
      <c r="A128" t="s">
        <v>690</v>
      </c>
      <c r="B128" t="s">
        <v>7</v>
      </c>
      <c r="C128" t="s">
        <v>86</v>
      </c>
      <c r="D128" t="s">
        <v>565</v>
      </c>
      <c r="E128" t="s">
        <v>690</v>
      </c>
      <c r="F128" t="s">
        <v>565</v>
      </c>
    </row>
    <row r="129" spans="1:6" x14ac:dyDescent="0.45">
      <c r="A129" t="s">
        <v>691</v>
      </c>
      <c r="B129" t="s">
        <v>4</v>
      </c>
      <c r="C129" t="s">
        <v>94</v>
      </c>
      <c r="D129" t="s">
        <v>563</v>
      </c>
      <c r="E129" t="s">
        <v>691</v>
      </c>
      <c r="F129" t="s">
        <v>563</v>
      </c>
    </row>
    <row r="130" spans="1:6" x14ac:dyDescent="0.45">
      <c r="A130" t="s">
        <v>692</v>
      </c>
      <c r="B130" t="s">
        <v>4</v>
      </c>
      <c r="C130" t="s">
        <v>88</v>
      </c>
      <c r="D130" t="s">
        <v>565</v>
      </c>
      <c r="E130" t="s">
        <v>692</v>
      </c>
      <c r="F130" t="s">
        <v>565</v>
      </c>
    </row>
    <row r="131" spans="1:6" x14ac:dyDescent="0.45">
      <c r="A131" t="s">
        <v>693</v>
      </c>
      <c r="B131" t="s">
        <v>4</v>
      </c>
      <c r="C131" t="s">
        <v>94</v>
      </c>
      <c r="D131" t="s">
        <v>563</v>
      </c>
      <c r="E131" t="s">
        <v>693</v>
      </c>
      <c r="F131" t="s">
        <v>563</v>
      </c>
    </row>
    <row r="132" spans="1:6" x14ac:dyDescent="0.45">
      <c r="A132" t="s">
        <v>694</v>
      </c>
      <c r="B132" t="s">
        <v>4</v>
      </c>
      <c r="C132" t="s">
        <v>90</v>
      </c>
      <c r="D132" t="s">
        <v>565</v>
      </c>
      <c r="E132" t="s">
        <v>694</v>
      </c>
      <c r="F132" t="s">
        <v>565</v>
      </c>
    </row>
    <row r="133" spans="1:6" x14ac:dyDescent="0.45">
      <c r="A133" t="s">
        <v>695</v>
      </c>
      <c r="B133" t="s">
        <v>4</v>
      </c>
      <c r="C133" t="s">
        <v>97</v>
      </c>
      <c r="D133" t="s">
        <v>563</v>
      </c>
      <c r="E133" t="s">
        <v>695</v>
      </c>
      <c r="F133" t="s">
        <v>563</v>
      </c>
    </row>
    <row r="134" spans="1:6" x14ac:dyDescent="0.45">
      <c r="A134" t="s">
        <v>696</v>
      </c>
      <c r="B134" t="s">
        <v>4</v>
      </c>
      <c r="C134" t="s">
        <v>91</v>
      </c>
      <c r="D134" t="s">
        <v>565</v>
      </c>
      <c r="E134" t="s">
        <v>696</v>
      </c>
      <c r="F134" t="s">
        <v>565</v>
      </c>
    </row>
    <row r="135" spans="1:6" x14ac:dyDescent="0.45">
      <c r="A135" t="s">
        <v>697</v>
      </c>
      <c r="B135" t="s">
        <v>4</v>
      </c>
      <c r="C135" t="s">
        <v>97</v>
      </c>
      <c r="D135" t="s">
        <v>563</v>
      </c>
      <c r="E135" t="s">
        <v>697</v>
      </c>
      <c r="F135" t="s">
        <v>563</v>
      </c>
    </row>
    <row r="136" spans="1:6" x14ac:dyDescent="0.45">
      <c r="A136" t="s">
        <v>698</v>
      </c>
      <c r="B136" t="s">
        <v>52</v>
      </c>
      <c r="C136" t="s">
        <v>53</v>
      </c>
      <c r="D136" t="s">
        <v>565</v>
      </c>
      <c r="E136" t="s">
        <v>698</v>
      </c>
      <c r="F136" t="s">
        <v>565</v>
      </c>
    </row>
    <row r="137" spans="1:6" x14ac:dyDescent="0.45">
      <c r="A137" t="s">
        <v>699</v>
      </c>
      <c r="B137" t="s">
        <v>4</v>
      </c>
      <c r="C137" t="s">
        <v>97</v>
      </c>
      <c r="D137" t="s">
        <v>563</v>
      </c>
      <c r="E137" t="s">
        <v>699</v>
      </c>
      <c r="F137" t="s">
        <v>563</v>
      </c>
    </row>
    <row r="138" spans="1:6" x14ac:dyDescent="0.45">
      <c r="A138" t="s">
        <v>700</v>
      </c>
      <c r="B138" t="s">
        <v>1</v>
      </c>
      <c r="C138" t="s">
        <v>92</v>
      </c>
      <c r="D138" t="s">
        <v>565</v>
      </c>
      <c r="E138" t="s">
        <v>700</v>
      </c>
      <c r="F138" t="s">
        <v>565</v>
      </c>
    </row>
    <row r="139" spans="1:6" x14ac:dyDescent="0.45">
      <c r="A139" t="s">
        <v>701</v>
      </c>
      <c r="B139" t="s">
        <v>4</v>
      </c>
      <c r="C139" t="s">
        <v>97</v>
      </c>
      <c r="D139" t="s">
        <v>563</v>
      </c>
      <c r="E139" t="s">
        <v>701</v>
      </c>
      <c r="F139" t="s">
        <v>563</v>
      </c>
    </row>
    <row r="140" spans="1:6" x14ac:dyDescent="0.45">
      <c r="A140" t="s">
        <v>702</v>
      </c>
      <c r="B140" t="s">
        <v>7</v>
      </c>
      <c r="C140" t="s">
        <v>93</v>
      </c>
      <c r="D140" t="s">
        <v>565</v>
      </c>
      <c r="E140" t="s">
        <v>702</v>
      </c>
      <c r="F140" t="s">
        <v>565</v>
      </c>
    </row>
    <row r="141" spans="1:6" x14ac:dyDescent="0.45">
      <c r="A141" t="s">
        <v>703</v>
      </c>
      <c r="B141" t="s">
        <v>4</v>
      </c>
      <c r="C141" t="s">
        <v>97</v>
      </c>
      <c r="D141" t="s">
        <v>563</v>
      </c>
      <c r="E141" t="s">
        <v>703</v>
      </c>
      <c r="F141" t="s">
        <v>563</v>
      </c>
    </row>
    <row r="142" spans="1:6" x14ac:dyDescent="0.45">
      <c r="A142" t="s">
        <v>704</v>
      </c>
      <c r="B142" t="s">
        <v>11</v>
      </c>
      <c r="C142" t="s">
        <v>95</v>
      </c>
      <c r="D142" t="s">
        <v>565</v>
      </c>
      <c r="E142" t="s">
        <v>704</v>
      </c>
      <c r="F142" t="s">
        <v>565</v>
      </c>
    </row>
    <row r="143" spans="1:6" x14ac:dyDescent="0.45">
      <c r="A143" t="s">
        <v>705</v>
      </c>
      <c r="B143" t="s">
        <v>4</v>
      </c>
      <c r="C143" t="s">
        <v>97</v>
      </c>
      <c r="D143" t="s">
        <v>563</v>
      </c>
      <c r="E143" t="s">
        <v>705</v>
      </c>
      <c r="F143" t="s">
        <v>563</v>
      </c>
    </row>
    <row r="144" spans="1:6" x14ac:dyDescent="0.45">
      <c r="A144" t="s">
        <v>706</v>
      </c>
      <c r="B144" t="s">
        <v>1</v>
      </c>
      <c r="C144" t="s">
        <v>96</v>
      </c>
      <c r="D144" t="s">
        <v>565</v>
      </c>
      <c r="E144" t="s">
        <v>706</v>
      </c>
      <c r="F144" t="s">
        <v>565</v>
      </c>
    </row>
    <row r="145" spans="1:6" x14ac:dyDescent="0.45">
      <c r="A145" t="s">
        <v>707</v>
      </c>
      <c r="B145" t="s">
        <v>4</v>
      </c>
      <c r="C145" t="s">
        <v>97</v>
      </c>
      <c r="D145" t="s">
        <v>563</v>
      </c>
      <c r="E145" t="s">
        <v>707</v>
      </c>
      <c r="F145" t="s">
        <v>563</v>
      </c>
    </row>
    <row r="146" spans="1:6" x14ac:dyDescent="0.45">
      <c r="A146" t="s">
        <v>708</v>
      </c>
      <c r="B146" t="s">
        <v>1</v>
      </c>
      <c r="C146" t="s">
        <v>98</v>
      </c>
      <c r="D146" t="s">
        <v>565</v>
      </c>
      <c r="E146" t="s">
        <v>708</v>
      </c>
      <c r="F146" t="s">
        <v>565</v>
      </c>
    </row>
    <row r="147" spans="1:6" x14ac:dyDescent="0.45">
      <c r="A147" t="s">
        <v>709</v>
      </c>
      <c r="B147" t="s">
        <v>4</v>
      </c>
      <c r="C147" t="s">
        <v>97</v>
      </c>
      <c r="D147" t="s">
        <v>563</v>
      </c>
      <c r="E147" t="s">
        <v>709</v>
      </c>
      <c r="F147" t="s">
        <v>563</v>
      </c>
    </row>
    <row r="148" spans="1:6" x14ac:dyDescent="0.45">
      <c r="A148" t="s">
        <v>710</v>
      </c>
      <c r="B148" t="s">
        <v>1</v>
      </c>
      <c r="C148" t="s">
        <v>2</v>
      </c>
      <c r="D148" t="s">
        <v>565</v>
      </c>
      <c r="E148" t="s">
        <v>710</v>
      </c>
      <c r="F148" t="s">
        <v>565</v>
      </c>
    </row>
    <row r="149" spans="1:6" x14ac:dyDescent="0.45">
      <c r="A149" t="s">
        <v>711</v>
      </c>
      <c r="B149" t="s">
        <v>4</v>
      </c>
      <c r="C149" t="s">
        <v>5</v>
      </c>
      <c r="D149" t="s">
        <v>563</v>
      </c>
      <c r="E149" t="s">
        <v>711</v>
      </c>
      <c r="F149" t="s">
        <v>563</v>
      </c>
    </row>
    <row r="150" spans="1:6" x14ac:dyDescent="0.45">
      <c r="A150" t="s">
        <v>712</v>
      </c>
      <c r="B150" t="s">
        <v>7</v>
      </c>
      <c r="C150" t="s">
        <v>8</v>
      </c>
      <c r="D150" t="s">
        <v>565</v>
      </c>
      <c r="E150" t="s">
        <v>712</v>
      </c>
      <c r="F150" t="s">
        <v>565</v>
      </c>
    </row>
    <row r="151" spans="1:6" x14ac:dyDescent="0.45">
      <c r="A151" t="s">
        <v>713</v>
      </c>
      <c r="B151" t="s">
        <v>4</v>
      </c>
      <c r="C151" t="s">
        <v>5</v>
      </c>
      <c r="D151" t="s">
        <v>563</v>
      </c>
      <c r="E151" t="s">
        <v>713</v>
      </c>
      <c r="F151" t="s">
        <v>563</v>
      </c>
    </row>
    <row r="152" spans="1:6" x14ac:dyDescent="0.45">
      <c r="A152" t="s">
        <v>714</v>
      </c>
      <c r="B152" t="s">
        <v>1</v>
      </c>
      <c r="C152" t="s">
        <v>9</v>
      </c>
      <c r="D152" t="s">
        <v>565</v>
      </c>
      <c r="E152" t="s">
        <v>714</v>
      </c>
      <c r="F152" t="s">
        <v>565</v>
      </c>
    </row>
    <row r="153" spans="1:6" x14ac:dyDescent="0.45">
      <c r="A153" t="s">
        <v>715</v>
      </c>
      <c r="B153" t="s">
        <v>4</v>
      </c>
      <c r="C153" t="s">
        <v>6</v>
      </c>
      <c r="D153" t="s">
        <v>563</v>
      </c>
      <c r="E153" t="s">
        <v>715</v>
      </c>
      <c r="F153" t="s">
        <v>563</v>
      </c>
    </row>
    <row r="154" spans="1:6" x14ac:dyDescent="0.45">
      <c r="A154" t="s">
        <v>716</v>
      </c>
      <c r="B154" t="s">
        <v>7</v>
      </c>
      <c r="C154" t="s">
        <v>10</v>
      </c>
      <c r="D154" t="s">
        <v>565</v>
      </c>
      <c r="E154" t="s">
        <v>716</v>
      </c>
      <c r="F154" t="s">
        <v>565</v>
      </c>
    </row>
    <row r="155" spans="1:6" x14ac:dyDescent="0.45">
      <c r="A155" t="s">
        <v>717</v>
      </c>
      <c r="B155" t="s">
        <v>4</v>
      </c>
      <c r="C155" t="s">
        <v>6</v>
      </c>
      <c r="D155" t="s">
        <v>563</v>
      </c>
      <c r="E155" t="s">
        <v>717</v>
      </c>
      <c r="F155" t="s">
        <v>563</v>
      </c>
    </row>
    <row r="156" spans="1:6" x14ac:dyDescent="0.45">
      <c r="A156" t="s">
        <v>718</v>
      </c>
      <c r="B156" t="s">
        <v>11</v>
      </c>
      <c r="C156" t="s">
        <v>12</v>
      </c>
      <c r="D156" t="s">
        <v>565</v>
      </c>
      <c r="E156" t="s">
        <v>718</v>
      </c>
      <c r="F156" t="s">
        <v>565</v>
      </c>
    </row>
    <row r="157" spans="1:6" x14ac:dyDescent="0.45">
      <c r="A157" t="s">
        <v>719</v>
      </c>
      <c r="B157" t="s">
        <v>4</v>
      </c>
      <c r="C157" t="s">
        <v>13</v>
      </c>
      <c r="D157" t="s">
        <v>563</v>
      </c>
      <c r="E157" t="s">
        <v>719</v>
      </c>
      <c r="F157" t="s">
        <v>563</v>
      </c>
    </row>
    <row r="158" spans="1:6" x14ac:dyDescent="0.45">
      <c r="A158" t="s">
        <v>720</v>
      </c>
      <c r="B158" t="s">
        <v>11</v>
      </c>
      <c r="C158" t="s">
        <v>11</v>
      </c>
      <c r="D158" t="s">
        <v>565</v>
      </c>
      <c r="E158" t="s">
        <v>720</v>
      </c>
      <c r="F158" t="s">
        <v>565</v>
      </c>
    </row>
    <row r="159" spans="1:6" x14ac:dyDescent="0.45">
      <c r="A159" t="s">
        <v>721</v>
      </c>
      <c r="B159" t="s">
        <v>4</v>
      </c>
      <c r="C159" t="s">
        <v>15</v>
      </c>
      <c r="D159" t="s">
        <v>563</v>
      </c>
      <c r="E159" t="s">
        <v>721</v>
      </c>
      <c r="F159" t="s">
        <v>563</v>
      </c>
    </row>
    <row r="160" spans="1:6" x14ac:dyDescent="0.45">
      <c r="A160" t="s">
        <v>722</v>
      </c>
      <c r="B160" t="s">
        <v>4</v>
      </c>
      <c r="C160" t="s">
        <v>16</v>
      </c>
      <c r="D160" t="s">
        <v>565</v>
      </c>
      <c r="E160" t="s">
        <v>722</v>
      </c>
      <c r="F160" t="s">
        <v>565</v>
      </c>
    </row>
    <row r="161" spans="1:6" x14ac:dyDescent="0.45">
      <c r="A161" t="s">
        <v>723</v>
      </c>
      <c r="B161" t="s">
        <v>4</v>
      </c>
      <c r="C161" t="s">
        <v>21</v>
      </c>
      <c r="D161" t="s">
        <v>563</v>
      </c>
      <c r="E161" t="s">
        <v>723</v>
      </c>
      <c r="F161" t="s">
        <v>563</v>
      </c>
    </row>
    <row r="162" spans="1:6" x14ac:dyDescent="0.45">
      <c r="A162" t="s">
        <v>724</v>
      </c>
      <c r="B162" t="s">
        <v>11</v>
      </c>
      <c r="C162" t="s">
        <v>19</v>
      </c>
      <c r="D162" t="s">
        <v>565</v>
      </c>
      <c r="E162" t="s">
        <v>724</v>
      </c>
      <c r="F162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 do</vt:lpstr>
      <vt:lpstr>SCHEMA</vt:lpstr>
      <vt:lpstr>TABLE-VIEW</vt:lpstr>
      <vt:lpstr>COLUMNS</vt:lpstr>
      <vt:lpstr>TABLE ROW COUNT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wilberz</dc:creator>
  <cp:lastModifiedBy>Nicolas Delahousse</cp:lastModifiedBy>
  <dcterms:created xsi:type="dcterms:W3CDTF">2020-04-13T19:14:37Z</dcterms:created>
  <dcterms:modified xsi:type="dcterms:W3CDTF">2020-04-27T15:33:16Z</dcterms:modified>
</cp:coreProperties>
</file>