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6.xml" ContentType="application/vnd.openxmlformats-officedocument.spreadsheetml.externalLink+xml"/>
  <Override PartName="/xl/externalLinks/externalLink127.xml" ContentType="application/vnd.openxmlformats-officedocument.spreadsheetml.externalLink+xml"/>
  <Override PartName="/xl/externalLinks/externalLink128.xml" ContentType="application/vnd.openxmlformats-officedocument.spreadsheetml.externalLink+xml"/>
  <Override PartName="/xl/externalLinks/externalLink129.xml" ContentType="application/vnd.openxmlformats-officedocument.spreadsheetml.externalLink+xml"/>
  <Override PartName="/xl/externalLinks/externalLink130.xml" ContentType="application/vnd.openxmlformats-officedocument.spreadsheetml.externalLink+xml"/>
  <Override PartName="/xl/externalLinks/externalLink131.xml" ContentType="application/vnd.openxmlformats-officedocument.spreadsheetml.externalLink+xml"/>
  <Override PartName="/xl/externalLinks/externalLink132.xml" ContentType="application/vnd.openxmlformats-officedocument.spreadsheetml.externalLink+xml"/>
  <Override PartName="/xl/externalLinks/externalLink133.xml" ContentType="application/vnd.openxmlformats-officedocument.spreadsheetml.externalLink+xml"/>
  <Override PartName="/xl/externalLinks/externalLink134.xml" ContentType="application/vnd.openxmlformats-officedocument.spreadsheetml.externalLink+xml"/>
  <Override PartName="/xl/externalLinks/externalLink135.xml" ContentType="application/vnd.openxmlformats-officedocument.spreadsheetml.externalLink+xml"/>
  <Override PartName="/xl/externalLinks/externalLink136.xml" ContentType="application/vnd.openxmlformats-officedocument.spreadsheetml.externalLink+xml"/>
  <Override PartName="/xl/externalLinks/externalLink137.xml" ContentType="application/vnd.openxmlformats-officedocument.spreadsheetml.externalLink+xml"/>
  <Override PartName="/xl/externalLinks/externalLink138.xml" ContentType="application/vnd.openxmlformats-officedocument.spreadsheetml.externalLink+xml"/>
  <Override PartName="/xl/externalLinks/externalLink139.xml" ContentType="application/vnd.openxmlformats-officedocument.spreadsheetml.externalLink+xml"/>
  <Override PartName="/xl/externalLinks/externalLink140.xml" ContentType="application/vnd.openxmlformats-officedocument.spreadsheetml.externalLink+xml"/>
  <Override PartName="/xl/externalLinks/externalLink141.xml" ContentType="application/vnd.openxmlformats-officedocument.spreadsheetml.externalLink+xml"/>
  <Override PartName="/xl/externalLinks/externalLink142.xml" ContentType="application/vnd.openxmlformats-officedocument.spreadsheetml.externalLink+xml"/>
  <Override PartName="/xl/externalLinks/externalLink143.xml" ContentType="application/vnd.openxmlformats-officedocument.spreadsheetml.externalLink+xml"/>
  <Override PartName="/xl/externalLinks/externalLink144.xml" ContentType="application/vnd.openxmlformats-officedocument.spreadsheetml.externalLink+xml"/>
  <Override PartName="/xl/externalLinks/externalLink145.xml" ContentType="application/vnd.openxmlformats-officedocument.spreadsheetml.externalLink+xml"/>
  <Override PartName="/xl/externalLinks/externalLink146.xml" ContentType="application/vnd.openxmlformats-officedocument.spreadsheetml.externalLink+xml"/>
  <Override PartName="/xl/externalLinks/externalLink147.xml" ContentType="application/vnd.openxmlformats-officedocument.spreadsheetml.externalLink+xml"/>
  <Override PartName="/xl/externalLinks/externalLink148.xml" ContentType="application/vnd.openxmlformats-officedocument.spreadsheetml.externalLink+xml"/>
  <Override PartName="/xl/externalLinks/externalLink149.xml" ContentType="application/vnd.openxmlformats-officedocument.spreadsheetml.externalLink+xml"/>
  <Override PartName="/xl/externalLinks/externalLink150.xml" ContentType="application/vnd.openxmlformats-officedocument.spreadsheetml.externalLink+xml"/>
  <Override PartName="/xl/externalLinks/externalLink151.xml" ContentType="application/vnd.openxmlformats-officedocument.spreadsheetml.externalLink+xml"/>
  <Override PartName="/xl/externalLinks/externalLink152.xml" ContentType="application/vnd.openxmlformats-officedocument.spreadsheetml.externalLink+xml"/>
  <Override PartName="/xl/externalLinks/externalLink153.xml" ContentType="application/vnd.openxmlformats-officedocument.spreadsheetml.externalLink+xml"/>
  <Override PartName="/xl/externalLinks/externalLink154.xml" ContentType="application/vnd.openxmlformats-officedocument.spreadsheetml.externalLink+xml"/>
  <Override PartName="/xl/externalLinks/externalLink155.xml" ContentType="application/vnd.openxmlformats-officedocument.spreadsheetml.externalLink+xml"/>
  <Override PartName="/xl/externalLinks/externalLink156.xml" ContentType="application/vnd.openxmlformats-officedocument.spreadsheetml.externalLink+xml"/>
  <Override PartName="/xl/externalLinks/externalLink157.xml" ContentType="application/vnd.openxmlformats-officedocument.spreadsheetml.externalLink+xml"/>
  <Override PartName="/xl/externalLinks/externalLink158.xml" ContentType="application/vnd.openxmlformats-officedocument.spreadsheetml.externalLink+xml"/>
  <Override PartName="/xl/externalLinks/externalLink159.xml" ContentType="application/vnd.openxmlformats-officedocument.spreadsheetml.externalLink+xml"/>
  <Override PartName="/xl/externalLinks/externalLink160.xml" ContentType="application/vnd.openxmlformats-officedocument.spreadsheetml.externalLink+xml"/>
  <Override PartName="/xl/externalLinks/externalLink161.xml" ContentType="application/vnd.openxmlformats-officedocument.spreadsheetml.externalLink+xml"/>
  <Override PartName="/xl/externalLinks/externalLink162.xml" ContentType="application/vnd.openxmlformats-officedocument.spreadsheetml.externalLink+xml"/>
  <Override PartName="/xl/externalLinks/externalLink163.xml" ContentType="application/vnd.openxmlformats-officedocument.spreadsheetml.externalLink+xml"/>
  <Override PartName="/xl/externalLinks/externalLink164.xml" ContentType="application/vnd.openxmlformats-officedocument.spreadsheetml.externalLink+xml"/>
  <Override PartName="/xl/externalLinks/externalLink165.xml" ContentType="application/vnd.openxmlformats-officedocument.spreadsheetml.externalLink+xml"/>
  <Override PartName="/xl/externalLinks/externalLink166.xml" ContentType="application/vnd.openxmlformats-officedocument.spreadsheetml.externalLink+xml"/>
  <Override PartName="/xl/externalLinks/externalLink167.xml" ContentType="application/vnd.openxmlformats-officedocument.spreadsheetml.externalLink+xml"/>
  <Override PartName="/xl/externalLinks/externalLink168.xml" ContentType="application/vnd.openxmlformats-officedocument.spreadsheetml.externalLink+xml"/>
  <Override PartName="/xl/externalLinks/externalLink169.xml" ContentType="application/vnd.openxmlformats-officedocument.spreadsheetml.externalLink+xml"/>
  <Override PartName="/xl/externalLinks/externalLink170.xml" ContentType="application/vnd.openxmlformats-officedocument.spreadsheetml.externalLink+xml"/>
  <Override PartName="/xl/externalLinks/externalLink171.xml" ContentType="application/vnd.openxmlformats-officedocument.spreadsheetml.externalLink+xml"/>
  <Override PartName="/xl/externalLinks/externalLink172.xml" ContentType="application/vnd.openxmlformats-officedocument.spreadsheetml.externalLink+xml"/>
  <Override PartName="/xl/externalLinks/externalLink173.xml" ContentType="application/vnd.openxmlformats-officedocument.spreadsheetml.externalLink+xml"/>
  <Override PartName="/xl/externalLinks/externalLink174.xml" ContentType="application/vnd.openxmlformats-officedocument.spreadsheetml.externalLink+xml"/>
  <Override PartName="/xl/externalLinks/externalLink175.xml" ContentType="application/vnd.openxmlformats-officedocument.spreadsheetml.externalLink+xml"/>
  <Override PartName="/xl/externalLinks/externalLink176.xml" ContentType="application/vnd.openxmlformats-officedocument.spreadsheetml.externalLink+xml"/>
  <Override PartName="/xl/externalLinks/externalLink177.xml" ContentType="application/vnd.openxmlformats-officedocument.spreadsheetml.externalLink+xml"/>
  <Override PartName="/xl/externalLinks/externalLink178.xml" ContentType="application/vnd.openxmlformats-officedocument.spreadsheetml.externalLink+xml"/>
  <Override PartName="/xl/externalLinks/externalLink179.xml" ContentType="application/vnd.openxmlformats-officedocument.spreadsheetml.externalLink+xml"/>
  <Override PartName="/xl/externalLinks/externalLink180.xml" ContentType="application/vnd.openxmlformats-officedocument.spreadsheetml.externalLink+xml"/>
  <Override PartName="/xl/externalLinks/externalLink181.xml" ContentType="application/vnd.openxmlformats-officedocument.spreadsheetml.externalLink+xml"/>
  <Override PartName="/xl/externalLinks/externalLink182.xml" ContentType="application/vnd.openxmlformats-officedocument.spreadsheetml.externalLink+xml"/>
  <Override PartName="/xl/externalLinks/externalLink183.xml" ContentType="application/vnd.openxmlformats-officedocument.spreadsheetml.externalLink+xml"/>
  <Override PartName="/xl/externalLinks/externalLink184.xml" ContentType="application/vnd.openxmlformats-officedocument.spreadsheetml.externalLink+xml"/>
  <Override PartName="/xl/externalLinks/externalLink185.xml" ContentType="application/vnd.openxmlformats-officedocument.spreadsheetml.externalLink+xml"/>
  <Override PartName="/xl/externalLinks/externalLink1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60" yWindow="660" windowWidth="14130" windowHeight="6795" tabRatio="897"/>
  </bookViews>
  <sheets>
    <sheet name="DAS FTK" sheetId="6" r:id="rId1"/>
    <sheet name="DAS Sectorisation" sheetId="3" r:id="rId2"/>
    <sheet name="SON Bundle" sheetId="16" r:id="rId3"/>
    <sheet name="CU Expansion" sheetId="15" r:id="rId4"/>
    <sheet name="Radio Features" sheetId="12" r:id="rId5"/>
    <sheet name="4cc" sheetId="17" r:id="rId6"/>
    <sheet name="3cc-2G EOS" sheetId="26" r:id="rId7"/>
    <sheet name="3G Capacity Expansion" sheetId="10" r:id="rId8"/>
    <sheet name="LTE Nationwide" sheetId="20" r:id="rId9"/>
    <sheet name="New Sites" sheetId="22" r:id="rId10"/>
    <sheet name="Other Misc" sheetId="25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  <externalReference r:id="rId131"/>
    <externalReference r:id="rId132"/>
    <externalReference r:id="rId133"/>
    <externalReference r:id="rId134"/>
    <externalReference r:id="rId135"/>
    <externalReference r:id="rId136"/>
    <externalReference r:id="rId137"/>
    <externalReference r:id="rId138"/>
    <externalReference r:id="rId139"/>
    <externalReference r:id="rId140"/>
    <externalReference r:id="rId141"/>
    <externalReference r:id="rId142"/>
    <externalReference r:id="rId143"/>
    <externalReference r:id="rId144"/>
    <externalReference r:id="rId145"/>
    <externalReference r:id="rId146"/>
    <externalReference r:id="rId147"/>
    <externalReference r:id="rId148"/>
    <externalReference r:id="rId149"/>
    <externalReference r:id="rId150"/>
    <externalReference r:id="rId151"/>
    <externalReference r:id="rId152"/>
    <externalReference r:id="rId153"/>
    <externalReference r:id="rId154"/>
    <externalReference r:id="rId155"/>
    <externalReference r:id="rId156"/>
    <externalReference r:id="rId157"/>
    <externalReference r:id="rId158"/>
    <externalReference r:id="rId159"/>
    <externalReference r:id="rId160"/>
    <externalReference r:id="rId161"/>
    <externalReference r:id="rId162"/>
    <externalReference r:id="rId163"/>
    <externalReference r:id="rId164"/>
    <externalReference r:id="rId165"/>
    <externalReference r:id="rId166"/>
    <externalReference r:id="rId167"/>
    <externalReference r:id="rId168"/>
    <externalReference r:id="rId169"/>
    <externalReference r:id="rId170"/>
    <externalReference r:id="rId171"/>
    <externalReference r:id="rId172"/>
    <externalReference r:id="rId173"/>
    <externalReference r:id="rId174"/>
    <externalReference r:id="rId175"/>
    <externalReference r:id="rId176"/>
    <externalReference r:id="rId177"/>
    <externalReference r:id="rId178"/>
    <externalReference r:id="rId179"/>
    <externalReference r:id="rId180"/>
    <externalReference r:id="rId181"/>
    <externalReference r:id="rId182"/>
    <externalReference r:id="rId183"/>
    <externalReference r:id="rId184"/>
    <externalReference r:id="rId185"/>
    <externalReference r:id="rId186"/>
    <externalReference r:id="rId187"/>
    <externalReference r:id="rId188"/>
    <externalReference r:id="rId189"/>
    <externalReference r:id="rId190"/>
    <externalReference r:id="rId191"/>
    <externalReference r:id="rId192"/>
    <externalReference r:id="rId193"/>
    <externalReference r:id="rId194"/>
    <externalReference r:id="rId195"/>
    <externalReference r:id="rId196"/>
    <externalReference r:id="rId197"/>
  </externalReferences>
  <definedNames>
    <definedName name="_1640OA" localSheetId="6">[1]COEFF!#REF!</definedName>
    <definedName name="_1640OA" localSheetId="5">[1]COEFF!#REF!</definedName>
    <definedName name="_1640OA" localSheetId="3">[1]COEFF!#REF!</definedName>
    <definedName name="_1640OA" localSheetId="10">[1]COEFF!#REF!</definedName>
    <definedName name="_1640OA" localSheetId="2">[1]COEFF!#REF!</definedName>
    <definedName name="_1640OA">[1]COEFF!#REF!</definedName>
    <definedName name="_1641SX" localSheetId="6">[2]COEFFS!#REF!</definedName>
    <definedName name="_1641SX" localSheetId="5">[2]COEFFS!#REF!</definedName>
    <definedName name="_1641SX" localSheetId="3">[2]COEFFS!#REF!</definedName>
    <definedName name="_1641SX" localSheetId="10">[2]COEFFS!#REF!</definedName>
    <definedName name="_1641SX" localSheetId="2">[2]COEFFS!#REF!</definedName>
    <definedName name="_1641SX">[2]COEFFS!#REF!</definedName>
    <definedName name="_1642EM" localSheetId="6">#REF!</definedName>
    <definedName name="_1642EM" localSheetId="5">#REF!</definedName>
    <definedName name="_1642EM" localSheetId="3">#REF!</definedName>
    <definedName name="_1642EM" localSheetId="10">#REF!</definedName>
    <definedName name="_1642EM" localSheetId="2">#REF!</definedName>
    <definedName name="_1642EM">#REF!</definedName>
    <definedName name="_1655__1666SR" localSheetId="6">[1]COEFF!#REF!</definedName>
    <definedName name="_1655__1666SR" localSheetId="5">[1]COEFF!#REF!</definedName>
    <definedName name="_1655__1666SR" localSheetId="3">[1]COEFF!#REF!</definedName>
    <definedName name="_1655__1666SR" localSheetId="10">[1]COEFF!#REF!</definedName>
    <definedName name="_1655__1666SR" localSheetId="2">[1]COEFF!#REF!</definedName>
    <definedName name="_1655__1666SR">[1]COEFF!#REF!</definedName>
    <definedName name="_1662SMC" localSheetId="6">#REF!</definedName>
    <definedName name="_1662SMC" localSheetId="5">#REF!</definedName>
    <definedName name="_1662SMC" localSheetId="3">#REF!</definedName>
    <definedName name="_1662SMC" localSheetId="10">#REF!</definedName>
    <definedName name="_1662SMC" localSheetId="2">#REF!</definedName>
    <definedName name="_1662SMC">#REF!</definedName>
    <definedName name="_1686WM">#REF!</definedName>
    <definedName name="_60SM10G">#REF!</definedName>
    <definedName name="_Fill" localSheetId="6" hidden="1">#REF!</definedName>
    <definedName name="_Fill" localSheetId="5" hidden="1">#REF!</definedName>
    <definedName name="_Fill" localSheetId="3" hidden="1">#REF!</definedName>
    <definedName name="_Fill" localSheetId="10" hidden="1">#REF!</definedName>
    <definedName name="_Fill" localSheetId="2" hidden="1">#REF!</definedName>
    <definedName name="_Fill" hidden="1">#REF!</definedName>
    <definedName name="_xlnm._FilterDatabase" localSheetId="6" hidden="1">#REF!</definedName>
    <definedName name="_xlnm._FilterDatabase" localSheetId="5" hidden="1">#REF!</definedName>
    <definedName name="_xlnm._FilterDatabase" localSheetId="3" hidden="1">#REF!</definedName>
    <definedName name="_xlnm._FilterDatabase" localSheetId="0" hidden="1">'DAS FTK'!$A$11:$Q$88</definedName>
    <definedName name="_xlnm._FilterDatabase" localSheetId="10" hidden="1">#REF!</definedName>
    <definedName name="_xlnm._FilterDatabase" localSheetId="2" hidden="1">#REF!</definedName>
    <definedName name="_xlnm._FilterDatabase" hidden="1">#REF!</definedName>
    <definedName name="_Key1" localSheetId="6" hidden="1">#REF!</definedName>
    <definedName name="_Key1" localSheetId="5" hidden="1">#REF!</definedName>
    <definedName name="_Key1" localSheetId="3" hidden="1">#REF!</definedName>
    <definedName name="_Key1" localSheetId="10" hidden="1">#REF!</definedName>
    <definedName name="_Key1" localSheetId="2" hidden="1">#REF!</definedName>
    <definedName name="_Key1" hidden="1">#REF!</definedName>
    <definedName name="_Key2" localSheetId="6" hidden="1">#REF!</definedName>
    <definedName name="_Key2" localSheetId="5" hidden="1">#REF!</definedName>
    <definedName name="_Key2" localSheetId="3" hidden="1">#REF!</definedName>
    <definedName name="_Key2" localSheetId="10" hidden="1">#REF!</definedName>
    <definedName name="_Key2" localSheetId="2" hidden="1">#REF!</definedName>
    <definedName name="_Key2" hidden="1">#REF!</definedName>
    <definedName name="_NMS_LP" localSheetId="6">[2]COEFFS!#REF!</definedName>
    <definedName name="_NMS_LP" localSheetId="5">[2]COEFFS!#REF!</definedName>
    <definedName name="_NMS_LP" localSheetId="3">[2]COEFFS!#REF!</definedName>
    <definedName name="_NMS_LP" localSheetId="10">[2]COEFFS!#REF!</definedName>
    <definedName name="_NMS_LP" localSheetId="2">[2]COEFFS!#REF!</definedName>
    <definedName name="_NMS_LP">[2]COEFFS!#REF!</definedName>
    <definedName name="_Order1" hidden="1">255</definedName>
    <definedName name="_Order2" hidden="1">255</definedName>
    <definedName name="_Sort" localSheetId="6" hidden="1">#REF!</definedName>
    <definedName name="_Sort" localSheetId="5" hidden="1">#REF!</definedName>
    <definedName name="_Sort" localSheetId="3" hidden="1">#REF!</definedName>
    <definedName name="_Sort" localSheetId="10" hidden="1">#REF!</definedName>
    <definedName name="_Sort" localSheetId="2" hidden="1">#REF!</definedName>
    <definedName name="_Sort" hidden="1">#REF!</definedName>
    <definedName name="_Table1_In1" localSheetId="6" hidden="1">#REF!</definedName>
    <definedName name="_Table1_In1" localSheetId="5" hidden="1">#REF!</definedName>
    <definedName name="_Table1_In1" localSheetId="3" hidden="1">#REF!</definedName>
    <definedName name="_Table1_In1" localSheetId="10" hidden="1">#REF!</definedName>
    <definedName name="_Table1_In1" localSheetId="2" hidden="1">#REF!</definedName>
    <definedName name="_Table1_In1" hidden="1">#REF!</definedName>
    <definedName name="_Table2_In1" localSheetId="6" hidden="1">#REF!</definedName>
    <definedName name="_Table2_In1" localSheetId="5" hidden="1">#REF!</definedName>
    <definedName name="_Table2_In1" localSheetId="3" hidden="1">#REF!</definedName>
    <definedName name="_Table2_In1" localSheetId="10" hidden="1">#REF!</definedName>
    <definedName name="_Table2_In1" localSheetId="2" hidden="1">#REF!</definedName>
    <definedName name="_Table2_In1" hidden="1">#REF!</definedName>
    <definedName name="_Table2_In2" localSheetId="6" hidden="1">#REF!</definedName>
    <definedName name="_Table2_In2" localSheetId="5" hidden="1">#REF!</definedName>
    <definedName name="_Table2_In2" localSheetId="3" hidden="1">#REF!</definedName>
    <definedName name="_Table2_In2" localSheetId="10" hidden="1">#REF!</definedName>
    <definedName name="_Table2_In2" localSheetId="2" hidden="1">#REF!</definedName>
    <definedName name="_Table2_In2" hidden="1">#REF!</definedName>
    <definedName name="_Table2_In3" localSheetId="6" hidden="1">#REF!</definedName>
    <definedName name="_Table2_In3" localSheetId="5" hidden="1">#REF!</definedName>
    <definedName name="_Table2_In3" localSheetId="3" hidden="1">#REF!</definedName>
    <definedName name="_Table2_In3" localSheetId="10" hidden="1">#REF!</definedName>
    <definedName name="_Table2_In3" localSheetId="2" hidden="1">#REF!</definedName>
    <definedName name="_Table2_In3" hidden="1">#REF!</definedName>
    <definedName name="_Table2_In4" localSheetId="6" hidden="1">#REF!</definedName>
    <definedName name="_Table2_In4" localSheetId="5" hidden="1">#REF!</definedName>
    <definedName name="_Table2_In4" localSheetId="3" hidden="1">#REF!</definedName>
    <definedName name="_Table2_In4" localSheetId="10" hidden="1">#REF!</definedName>
    <definedName name="_Table2_In4" localSheetId="2" hidden="1">#REF!</definedName>
    <definedName name="_Table2_In4" hidden="1">#REF!</definedName>
    <definedName name="A" localSheetId="6">[4]SNAP!#REF!</definedName>
    <definedName name="A" localSheetId="5">[4]SNAP!#REF!</definedName>
    <definedName name="A" localSheetId="3">[4]SNAP!#REF!</definedName>
    <definedName name="A" localSheetId="10">[4]SNAP!#REF!</definedName>
    <definedName name="A" localSheetId="2">[4]SNAP!#REF!</definedName>
    <definedName name="A">[4]SNAP!#REF!</definedName>
    <definedName name="A_IMPRESIÓN_IM">#REF!</definedName>
    <definedName name="_a65550">#REF!</definedName>
    <definedName name="_a65554" localSheetId="6">#REF!</definedName>
    <definedName name="_a65554" localSheetId="5">#REF!</definedName>
    <definedName name="_a65554" localSheetId="3">#REF!</definedName>
    <definedName name="_a65554" localSheetId="10">#REF!</definedName>
    <definedName name="_a65554" localSheetId="2">#REF!</definedName>
    <definedName name="_a65554">#REF!</definedName>
    <definedName name="_a65555">#REF!</definedName>
    <definedName name="_a65600">#REF!</definedName>
    <definedName name="_a65700">#REF!</definedName>
    <definedName name="_a65800">#REF!</definedName>
    <definedName name="_a66000">#REF!</definedName>
    <definedName name="aa">#REF!</definedName>
    <definedName name="accom">#REF!</definedName>
    <definedName name="ach_1">'[7]NMS Configuration'!$E$80</definedName>
    <definedName name="ach_2">'[7]NMS Configuration'!$G$80</definedName>
    <definedName name="ach_3">'[7]NMS Configuration'!$I$80</definedName>
    <definedName name="ach_4">'[7]NMS Configuration'!$K$80</definedName>
    <definedName name="ach_5">'[7]NMS Configuration'!$M$80</definedName>
    <definedName name="ach_from">'[7]NMS Configuration'!$D$80</definedName>
    <definedName name="ACPower" localSheetId="6">#REF!</definedName>
    <definedName name="ACPower" localSheetId="5">#REF!</definedName>
    <definedName name="ACPower" localSheetId="3">#REF!</definedName>
    <definedName name="ACPower" localSheetId="10">#REF!</definedName>
    <definedName name="ACPower" localSheetId="2">#REF!</definedName>
    <definedName name="ACPower">#REF!</definedName>
    <definedName name="ACR_6.5">'[9]by cell'!$G$243</definedName>
    <definedName name="ACR_TRX">'[9]by cell'!$T$243</definedName>
    <definedName name="Adapters">#REF!</definedName>
    <definedName name="add">#REF!</definedName>
    <definedName name="add_site" localSheetId="6">[10]!add_site</definedName>
    <definedName name="add_site" localSheetId="5">[10]!add_site</definedName>
    <definedName name="add_site" localSheetId="3">[10]!add_site</definedName>
    <definedName name="add_site" localSheetId="10">[10]!add_site</definedName>
    <definedName name="add_site" localSheetId="2">[10]!add_site</definedName>
    <definedName name="add_site">[10]!add_site</definedName>
    <definedName name="adddrop50" localSheetId="6">'[11]typical links'!#REF!</definedName>
    <definedName name="adddrop50" localSheetId="5">'[11]typical links'!#REF!</definedName>
    <definedName name="adddrop50" localSheetId="3">'[11]typical links'!#REF!</definedName>
    <definedName name="adddrop50" localSheetId="10">'[11]typical links'!#REF!</definedName>
    <definedName name="adddrop50" localSheetId="2">'[11]typical links'!#REF!</definedName>
    <definedName name="adddrop50">'[11]typical links'!#REF!</definedName>
    <definedName name="Addresses">[12]Addresses!$A$2:$J$106</definedName>
    <definedName name="ADSASD" localSheetId="6">#REF!</definedName>
    <definedName name="ADSASD" localSheetId="5">#REF!</definedName>
    <definedName name="ADSASD" localSheetId="3">#REF!</definedName>
    <definedName name="ADSASD" localSheetId="10">#REF!</definedName>
    <definedName name="ADSASD" localSheetId="2">#REF!</definedName>
    <definedName name="ADSASD">#REF!</definedName>
    <definedName name="ADSFADSFASD">#REF!</definedName>
    <definedName name="adsfsadf">#REF!</definedName>
    <definedName name="Affichage_Semaine_QuandChangement" localSheetId="6">[13]!Affichage_Semaine_QuandChangement</definedName>
    <definedName name="Affichage_Semaine_QuandChangement" localSheetId="5">[13]!Affichage_Semaine_QuandChangement</definedName>
    <definedName name="Affichage_Semaine_QuandChangement" localSheetId="3">[13]!Affichage_Semaine_QuandChangement</definedName>
    <definedName name="Affichage_Semaine_QuandChangement" localSheetId="10">[13]!Affichage_Semaine_QuandChangement</definedName>
    <definedName name="Affichage_Semaine_QuandChangement" localSheetId="2">[13]!Affichage_Semaine_QuandChangement</definedName>
    <definedName name="Affichage_Semaine_QuandChangement">[13]!Affichage_Semaine_QuandChangement</definedName>
    <definedName name="AgentCommission" localSheetId="6">[14]Installation!#REF!</definedName>
    <definedName name="AgentCommission" localSheetId="5">[14]Installation!#REF!</definedName>
    <definedName name="AgentCommission" localSheetId="3">[14]Installation!#REF!</definedName>
    <definedName name="AgentCommission" localSheetId="10">[14]Installation!#REF!</definedName>
    <definedName name="AgentCommission" localSheetId="2">[14]Installation!#REF!</definedName>
    <definedName name="AgentCommission">[14]Installation!#REF!</definedName>
    <definedName name="agere" localSheetId="6">[15]UPS!#REF!</definedName>
    <definedName name="agere" localSheetId="5">[15]UPS!#REF!</definedName>
    <definedName name="agere" localSheetId="3">[15]UPS!#REF!</definedName>
    <definedName name="agere" localSheetId="10">[15]UPS!#REF!</definedName>
    <definedName name="agere" localSheetId="2">[15]UPS!#REF!</definedName>
    <definedName name="agere">[15]UPS!#REF!</definedName>
    <definedName name="Airfare">#REF!</definedName>
    <definedName name="allowance">#REF!</definedName>
    <definedName name="allowancemvv">#REF!</definedName>
    <definedName name="AM_margin">[16]Parameter!$B$3</definedName>
    <definedName name="ant">#REF!</definedName>
    <definedName name="ANTENNA">#REF!</definedName>
    <definedName name="Antenna_return" localSheetId="6">[17]Assumpt_Cons!#REF!</definedName>
    <definedName name="Antenna_return" localSheetId="5">[17]Assumpt_Cons!#REF!</definedName>
    <definedName name="Antenna_return" localSheetId="3">[17]Assumpt_Cons!#REF!</definedName>
    <definedName name="Antenna_return" localSheetId="10">[17]Assumpt_Cons!#REF!</definedName>
    <definedName name="Antenna_return" localSheetId="2">[17]Assumpt_Cons!#REF!</definedName>
    <definedName name="Antenna_return">[17]Assumpt_Cons!#REF!</definedName>
    <definedName name="anywdm">#REF!</definedName>
    <definedName name="ANYx4_INT">#REF!</definedName>
    <definedName name="ANYx4_IO">#REF!</definedName>
    <definedName name="AP">#N/A</definedName>
    <definedName name="Application_List">#REF!</definedName>
    <definedName name="Application_List_Selection">#REF!</definedName>
    <definedName name="ApplicationPool_List">#REF!</definedName>
    <definedName name="approv">#REF!</definedName>
    <definedName name="approvedByDate">'[18]General Info'!$C$13</definedName>
    <definedName name="approvedByName">'[18]General Info'!$C$14</definedName>
    <definedName name="Area_stampa">#REF!</definedName>
    <definedName name="As">#REF!</definedName>
    <definedName name="asd">#REF!</definedName>
    <definedName name="ASdasd">#REF!</definedName>
    <definedName name="asdd" localSheetId="6">L3C9</definedName>
    <definedName name="asdd" localSheetId="5">L3C9</definedName>
    <definedName name="asdd" localSheetId="3">L3C9</definedName>
    <definedName name="asdd" localSheetId="8">L3C9</definedName>
    <definedName name="asdd" localSheetId="9">L3C9</definedName>
    <definedName name="asdd" localSheetId="10">L3C9</definedName>
    <definedName name="asdd" localSheetId="2">L3C9</definedName>
    <definedName name="asdd">L3C9</definedName>
    <definedName name="ASDFASD">#REF!</definedName>
    <definedName name="ASDFASDF" localSheetId="6">'3cc-2G EOS'!ASDFASDF</definedName>
    <definedName name="ASDFASDF" localSheetId="8">'LTE Nationwide'!ASDFASDF</definedName>
    <definedName name="ASDFASDF" localSheetId="9">'New Sites'!ASDFASDF</definedName>
    <definedName name="ASDFASDF" localSheetId="10">'Other Misc'!ASDFASDF</definedName>
    <definedName name="ASDFASDF">[0]!ASDFASDF</definedName>
    <definedName name="asdff">#REF!</definedName>
    <definedName name="asdffsdfas" localSheetId="6">'3cc-2G EOS'!asdffsdfas</definedName>
    <definedName name="asdffsdfas" localSheetId="8">'LTE Nationwide'!asdffsdfas</definedName>
    <definedName name="asdffsdfas" localSheetId="9">'New Sites'!asdffsdfas</definedName>
    <definedName name="asdffsdfas" localSheetId="10">'Other Misc'!asdffsdfas</definedName>
    <definedName name="asdffsdfas">[0]!asdffsdfas</definedName>
    <definedName name="ASO_Hours">#REF!</definedName>
    <definedName name="Assembled_viaIP_price_list_area">'[19]Price List'!$A$7:$H$32,'[19]Price List'!$A$35:$H$67,'[19]Price List'!$A$118:$H$129</definedName>
    <definedName name="ASSEMBLY">#REF!</definedName>
    <definedName name="Ast_ms_orig">#REF!</definedName>
    <definedName name="Ast_pstn">#REF!</definedName>
    <definedName name="Ast_tot">#REF!</definedName>
    <definedName name="ATM_LIC">#REF!</definedName>
    <definedName name="ATM_RCT">#REF!</definedName>
    <definedName name="ATM_SWP">#REF!</definedName>
    <definedName name="AU.__CODE">#REF!</definedName>
    <definedName name="av_Mrate" localSheetId="6">[20]Assumpt_Cons!#REF!</definedName>
    <definedName name="av_Mrate" localSheetId="5">[20]Assumpt_Cons!#REF!</definedName>
    <definedName name="av_Mrate" localSheetId="3">[20]Assumpt_Cons!#REF!</definedName>
    <definedName name="av_Mrate" localSheetId="10">[20]Assumpt_Cons!#REF!</definedName>
    <definedName name="av_Mrate" localSheetId="2">[20]Assumpt_Cons!#REF!</definedName>
    <definedName name="av_Mrate">[20]Assumpt_Cons!#REF!</definedName>
    <definedName name="Avarage_traffic_subscriber">#REF!</definedName>
    <definedName name="Average_number_of_TRX_PCM">#REF!</definedName>
    <definedName name="B1subK">#REF!</definedName>
    <definedName name="baru" localSheetId="6">'3cc-2G EOS'!baru</definedName>
    <definedName name="baru" localSheetId="8">'LTE Nationwide'!baru</definedName>
    <definedName name="baru" localSheetId="9">'New Sites'!baru</definedName>
    <definedName name="baru" localSheetId="10">'Other Misc'!baru</definedName>
    <definedName name="baru">[0]!baru</definedName>
    <definedName name="base_feature">#REF!</definedName>
    <definedName name="Bases" localSheetId="6">#REF!</definedName>
    <definedName name="Bases" localSheetId="5">#REF!</definedName>
    <definedName name="Bases" localSheetId="3">#REF!</definedName>
    <definedName name="Bases" localSheetId="10">#REF!</definedName>
    <definedName name="Bases" localSheetId="2">#REF!</definedName>
    <definedName name="Bases">#REF!</definedName>
    <definedName name="BasiX">#REF!</definedName>
    <definedName name="bb" localSheetId="6">'3cc-2G EOS'!bb</definedName>
    <definedName name="bb" localSheetId="8">'LTE Nationwide'!bb</definedName>
    <definedName name="bb" localSheetId="9">'New Sites'!bb</definedName>
    <definedName name="bb" localSheetId="10">'Other Misc'!bb</definedName>
    <definedName name="bb">[0]!bb</definedName>
    <definedName name="BCU_TOTAL_CHECK_FOR_POPUP">[12]Consulting!$G$112</definedName>
    <definedName name="BHCA_15mE" localSheetId="6">#REF!</definedName>
    <definedName name="BHCA_15mE" localSheetId="5">#REF!</definedName>
    <definedName name="BHCA_15mE" localSheetId="3">#REF!</definedName>
    <definedName name="BHCA_15mE" localSheetId="10">#REF!</definedName>
    <definedName name="BHCA_15mE" localSheetId="2">#REF!</definedName>
    <definedName name="BHCA_15mE">#REF!</definedName>
    <definedName name="BHCA_1mE" localSheetId="6">#REF!</definedName>
    <definedName name="BHCA_1mE" localSheetId="5">#REF!</definedName>
    <definedName name="BHCA_1mE" localSheetId="3">#REF!</definedName>
    <definedName name="BHCA_1mE" localSheetId="10">#REF!</definedName>
    <definedName name="BHCA_1mE" localSheetId="2">#REF!</definedName>
    <definedName name="BHCA_1mE">#REF!</definedName>
    <definedName name="BHMR">#REF!</definedName>
    <definedName name="BHpercent" localSheetId="6">'[21]Common PS core network'!#REF!</definedName>
    <definedName name="BHpercent" localSheetId="5">'[21]Common PS core network'!#REF!</definedName>
    <definedName name="BHpercent" localSheetId="3">'[21]Common PS core network'!#REF!</definedName>
    <definedName name="BHpercent" localSheetId="10">'[21]Common PS core network'!#REF!</definedName>
    <definedName name="BHpercent" localSheetId="2">'[21]Common PS core network'!#REF!</definedName>
    <definedName name="BHpercent">'[21]Common PS core network'!#REF!</definedName>
    <definedName name="BID">[22]SCT2!$W$17</definedName>
    <definedName name="BILLING">#REF!</definedName>
    <definedName name="Block_Aif">#REF!</definedName>
    <definedName name="Block_Air">#REF!</definedName>
    <definedName name="BOOK">#REF!</definedName>
    <definedName name="BOQ_func_cost" localSheetId="6">L3C9</definedName>
    <definedName name="BOQ_func_cost" localSheetId="5">L3C9</definedName>
    <definedName name="BOQ_func_cost" localSheetId="3">L3C9</definedName>
    <definedName name="BOQ_func_cost" localSheetId="8">L3C9</definedName>
    <definedName name="BOQ_func_cost" localSheetId="9">L3C9</definedName>
    <definedName name="BOQ_func_cost" localSheetId="10">L3C9</definedName>
    <definedName name="BOQ_func_cost" localSheetId="2">L3C9</definedName>
    <definedName name="BOQ_func_cost">L3C9</definedName>
    <definedName name="BoQ_Inc_CNOSS" localSheetId="6">[24]Inputs!#REF!</definedName>
    <definedName name="BoQ_Inc_CNOSS" localSheetId="5">[24]Inputs!#REF!</definedName>
    <definedName name="BoQ_Inc_CNOSS" localSheetId="3">[24]Inputs!#REF!</definedName>
    <definedName name="BoQ_Inc_CNOSS" localSheetId="10">[24]Inputs!#REF!</definedName>
    <definedName name="BoQ_Inc_CNOSS" localSheetId="2">[24]Inputs!#REF!</definedName>
    <definedName name="BoQ_Inc_CNOSS">[24]Inputs!#REF!</definedName>
    <definedName name="BoQ_Inc_OnMINF" localSheetId="6">[24]Inputs!#REF!</definedName>
    <definedName name="BoQ_Inc_OnMINF" localSheetId="5">[24]Inputs!#REF!</definedName>
    <definedName name="BoQ_Inc_OnMINF" localSheetId="3">[24]Inputs!#REF!</definedName>
    <definedName name="BoQ_Inc_OnMINF" localSheetId="10">[24]Inputs!#REF!</definedName>
    <definedName name="BoQ_Inc_OnMINF" localSheetId="2">[24]Inputs!#REF!</definedName>
    <definedName name="BoQ_Inc_OnMINF">[24]Inputs!#REF!</definedName>
    <definedName name="_BOT10">"Botón de opción 10"</definedName>
    <definedName name="_BOT9">"Botón de opción 9"</definedName>
    <definedName name="Bouton_annuler" localSheetId="6">[25]!Bouton_annuler</definedName>
    <definedName name="Bouton_annuler" localSheetId="5">[25]!Bouton_annuler</definedName>
    <definedName name="Bouton_annuler" localSheetId="3">[25]!Bouton_annuler</definedName>
    <definedName name="Bouton_annuler" localSheetId="10">[25]!Bouton_annuler</definedName>
    <definedName name="Bouton_annuler" localSheetId="2">[25]!Bouton_annuler</definedName>
    <definedName name="Bouton_annuler">[25]!Bouton_annuler</definedName>
    <definedName name="bp_ok_liste" localSheetId="6">[10]!bp_ok_liste</definedName>
    <definedName name="bp_ok_liste" localSheetId="5">[10]!bp_ok_liste</definedName>
    <definedName name="bp_ok_liste" localSheetId="3">[10]!bp_ok_liste</definedName>
    <definedName name="bp_ok_liste" localSheetId="10">[10]!bp_ok_liste</definedName>
    <definedName name="bp_ok_liste" localSheetId="2">[10]!bp_ok_liste</definedName>
    <definedName name="bp_ok_liste">[10]!bp_ok_liste</definedName>
    <definedName name="bp_ok_ouvrir" localSheetId="6">[10]!bp_ok_ouvrir</definedName>
    <definedName name="bp_ok_ouvrir" localSheetId="5">[10]!bp_ok_ouvrir</definedName>
    <definedName name="bp_ok_ouvrir" localSheetId="3">[10]!bp_ok_ouvrir</definedName>
    <definedName name="bp_ok_ouvrir" localSheetId="10">[10]!bp_ok_ouvrir</definedName>
    <definedName name="bp_ok_ouvrir" localSheetId="2">[10]!bp_ok_ouvrir</definedName>
    <definedName name="bp_ok_ouvrir">[10]!bp_ok_ouvrir</definedName>
    <definedName name="bp_ok_ouvrir_contrat" localSheetId="6">[10]!bp_ok_ouvrir_contrat</definedName>
    <definedName name="bp_ok_ouvrir_contrat" localSheetId="5">[10]!bp_ok_ouvrir_contrat</definedName>
    <definedName name="bp_ok_ouvrir_contrat" localSheetId="3">[10]!bp_ok_ouvrir_contrat</definedName>
    <definedName name="bp_ok_ouvrir_contrat" localSheetId="10">[10]!bp_ok_ouvrir_contrat</definedName>
    <definedName name="bp_ok_ouvrir_contrat" localSheetId="2">[10]!bp_ok_ouvrir_contrat</definedName>
    <definedName name="bp_ok_ouvrir_contrat">[10]!bp_ok_ouvrir_contrat</definedName>
    <definedName name="BPDelete2" localSheetId="6">[26]!BPDelete2</definedName>
    <definedName name="BPDelete2" localSheetId="5">[26]!BPDelete2</definedName>
    <definedName name="BPDelete2" localSheetId="3">[26]!BPDelete2</definedName>
    <definedName name="BPDelete2" localSheetId="10">[26]!BPDelete2</definedName>
    <definedName name="BPDelete2" localSheetId="2">[26]!BPDelete2</definedName>
    <definedName name="BPDelete2">[26]!BPDelete2</definedName>
    <definedName name="BPnext2" localSheetId="6">[26]!BPnext2</definedName>
    <definedName name="BPnext2" localSheetId="5">[26]!BPnext2</definedName>
    <definedName name="BPnext2" localSheetId="3">[26]!BPnext2</definedName>
    <definedName name="BPnext2" localSheetId="10">[26]!BPnext2</definedName>
    <definedName name="BPnext2" localSheetId="2">[26]!BPnext2</definedName>
    <definedName name="BPnext2">[26]!BPnext2</definedName>
    <definedName name="BpOK2" localSheetId="6">[26]!BpOK2</definedName>
    <definedName name="BpOK2" localSheetId="5">[26]!BpOK2</definedName>
    <definedName name="BpOK2" localSheetId="3">[26]!BpOK2</definedName>
    <definedName name="BpOK2" localSheetId="10">[26]!BpOK2</definedName>
    <definedName name="BpOK2" localSheetId="2">[26]!BpOK2</definedName>
    <definedName name="BpOK2">[26]!BpOK2</definedName>
    <definedName name="BPprev2" localSheetId="6">[26]!BPprev2</definedName>
    <definedName name="BPprev2" localSheetId="5">[26]!BPprev2</definedName>
    <definedName name="BPprev2" localSheetId="3">[26]!BPprev2</definedName>
    <definedName name="BPprev2" localSheetId="10">[26]!BPprev2</definedName>
    <definedName name="BPprev2" localSheetId="2">[26]!BPprev2</definedName>
    <definedName name="BPprev2">[26]!BPprev2</definedName>
    <definedName name="BP原仕">[27]PLSHT費用率定義!$G$3</definedName>
    <definedName name="BP原伝">[27]PLSHT費用率定義!$G$7</definedName>
    <definedName name="BP原光">[27]PLSHT費用率定義!$G$4</definedName>
    <definedName name="BP原光役">[27]PLSHT費用率定義!$G$6</definedName>
    <definedName name="BP原役">[27]PLSHT費用率定義!$G$5</definedName>
    <definedName name="BP原社">[27]PLSHT費用率定義!$G$2</definedName>
    <definedName name="BP売仕">[27]PLSHT費用率定義!$H$3</definedName>
    <definedName name="BP売伝">[27]PLSHT費用率定義!$H$7</definedName>
    <definedName name="BP売光">[27]PLSHT費用率定義!$H$4</definedName>
    <definedName name="BP売光役">[27]PLSHT費用率定義!$H$6</definedName>
    <definedName name="BP売役">[27]PLSHT費用率定義!$H$5</definedName>
    <definedName name="BP売社">[27]PLSHT費用率定義!$H$2</definedName>
    <definedName name="BRM_6.5">'[9]by cell'!$G$273</definedName>
    <definedName name="BRM_TRX">'[9]by cell'!$T$273</definedName>
    <definedName name="BSC">[28]Input!$AF$3</definedName>
    <definedName name="BSC_144_TRU_non_exp._4k_GS">#REF!</definedName>
    <definedName name="BSC_FAR" localSheetId="6">[17]Assumpt_Cons!#REF!</definedName>
    <definedName name="BSC_FAR" localSheetId="5">[17]Assumpt_Cons!#REF!</definedName>
    <definedName name="BSC_FAR" localSheetId="3">[17]Assumpt_Cons!#REF!</definedName>
    <definedName name="BSC_FAR" localSheetId="10">[17]Assumpt_Cons!#REF!</definedName>
    <definedName name="BSC_FAR" localSheetId="2">[17]Assumpt_Cons!#REF!</definedName>
    <definedName name="BSC_FAR">[17]Assumpt_Cons!#REF!</definedName>
    <definedName name="BSC_HW">#REF!</definedName>
    <definedName name="BSC_SW">#REF!</definedName>
    <definedName name="Bsc_tot">#REF!</definedName>
    <definedName name="bsca">#REF!</definedName>
    <definedName name="bsccv">#REF!</definedName>
    <definedName name="bsce">'[31]Detail config existing network'!$G$3:$G$835</definedName>
    <definedName name="bscf">#REF!</definedName>
    <definedName name="bscn">[31]NewSite!$C$7:$C$282</definedName>
    <definedName name="BSCs" localSheetId="6">[17]Assumpt_Cons!#REF!</definedName>
    <definedName name="BSCs" localSheetId="5">[17]Assumpt_Cons!#REF!</definedName>
    <definedName name="BSCs" localSheetId="3">[17]Assumpt_Cons!#REF!</definedName>
    <definedName name="BSCs" localSheetId="10">[17]Assumpt_Cons!#REF!</definedName>
    <definedName name="BSCs" localSheetId="2">[17]Assumpt_Cons!#REF!</definedName>
    <definedName name="BSCs">[17]Assumpt_Cons!#REF!</definedName>
    <definedName name="BSCTRC">[28]Input!$AF$1</definedName>
    <definedName name="bss_tender_area">#REF!</definedName>
    <definedName name="BTS_RPF" localSheetId="6">#REF!</definedName>
    <definedName name="BTS_RPF" localSheetId="5">#REF!</definedName>
    <definedName name="BTS_RPF" localSheetId="3">#REF!</definedName>
    <definedName name="BTS_RPF" localSheetId="10">#REF!</definedName>
    <definedName name="BTS_RPF" localSheetId="2">#REF!</definedName>
    <definedName name="BTS_RPF">#REF!</definedName>
    <definedName name="budget" localSheetId="6">#REF!</definedName>
    <definedName name="budget" localSheetId="5">#REF!</definedName>
    <definedName name="budget" localSheetId="3">#REF!</definedName>
    <definedName name="budget" localSheetId="10">#REF!</definedName>
    <definedName name="budget" localSheetId="2">#REF!</definedName>
    <definedName name="budget">#REF!</definedName>
    <definedName name="buffer">[32]Overview!$H$30</definedName>
    <definedName name="buffermvv">#REF!</definedName>
    <definedName name="BUKA" localSheetId="6">[33]!BUKA</definedName>
    <definedName name="BUKA" localSheetId="5">[33]!BUKA</definedName>
    <definedName name="BUKA" localSheetId="3">[33]!BUKA</definedName>
    <definedName name="BUKA" localSheetId="10">[33]!BUKA</definedName>
    <definedName name="BUKA" localSheetId="2">[33]!BUKA</definedName>
    <definedName name="BUKA">[33]!BUKA</definedName>
    <definedName name="BurstINRate">#REF!</definedName>
    <definedName name="BurstOUTRate">#REF!</definedName>
    <definedName name="Button2_Click" localSheetId="6">[34]!Button2_Click</definedName>
    <definedName name="Button2_Click" localSheetId="5">[34]!Button2_Click</definedName>
    <definedName name="Button2_Click" localSheetId="3">[34]!Button2_Click</definedName>
    <definedName name="Button2_Click" localSheetId="10">[34]!Button2_Click</definedName>
    <definedName name="Button2_Click" localSheetId="2">[34]!Button2_Click</definedName>
    <definedName name="Button2_Click">[34]!Button2_Click</definedName>
    <definedName name="C_ADM1_4">#REF!</definedName>
    <definedName name="C_ADM4" localSheetId="6">[1]COEFF!#REF!</definedName>
    <definedName name="C_ADM4" localSheetId="5">[1]COEFF!#REF!</definedName>
    <definedName name="C_ADM4" localSheetId="3">[1]COEFF!#REF!</definedName>
    <definedName name="C_ADM4" localSheetId="10">[1]COEFF!#REF!</definedName>
    <definedName name="C_ADM4" localSheetId="2">[1]COEFF!#REF!</definedName>
    <definedName name="C_ADM4">[1]COEFF!#REF!</definedName>
    <definedName name="C_no_rer">#REF!</definedName>
    <definedName name="C01070111">#REF!</definedName>
    <definedName name="C01070421">#REF!</definedName>
    <definedName name="C01070422">#REF!</definedName>
    <definedName name="C01070423">#REF!</definedName>
    <definedName name="C01070424">#REF!</definedName>
    <definedName name="C01070425">#REF!</definedName>
    <definedName name="C01070426">#REF!</definedName>
    <definedName name="C01070427">#REF!</definedName>
    <definedName name="C01070428">#REF!</definedName>
    <definedName name="C01070429">#REF!</definedName>
    <definedName name="C01070430">#REF!</definedName>
    <definedName name="C01070431">#REF!</definedName>
    <definedName name="C01070432">#REF!</definedName>
    <definedName name="C01070433">#REF!</definedName>
    <definedName name="C01070434">#REF!</definedName>
    <definedName name="C01070435">#REF!</definedName>
    <definedName name="C01070436">#REF!</definedName>
    <definedName name="C01070437">#REF!</definedName>
    <definedName name="C01070438">#REF!</definedName>
    <definedName name="C01070439">#REF!</definedName>
    <definedName name="C01070440">#REF!</definedName>
    <definedName name="C01070441">#REF!</definedName>
    <definedName name="C01070442">#REF!</definedName>
    <definedName name="C01070443">#REF!</definedName>
    <definedName name="C01070444">#REF!</definedName>
    <definedName name="C01070445">#REF!</definedName>
    <definedName name="C01070446">#REF!</definedName>
    <definedName name="C01070447">#REF!</definedName>
    <definedName name="C01070448">#REF!</definedName>
    <definedName name="C01070449">#REF!</definedName>
    <definedName name="C01070450">#REF!</definedName>
    <definedName name="C01070451">#REF!</definedName>
    <definedName name="C01070452">#REF!</definedName>
    <definedName name="C01070453">#REF!</definedName>
    <definedName name="C01070454">#REF!</definedName>
    <definedName name="C01070455">#REF!</definedName>
    <definedName name="C01070456">#REF!</definedName>
    <definedName name="C01070457">#REF!</definedName>
    <definedName name="C01070458">#REF!</definedName>
    <definedName name="C01070459">#REF!</definedName>
    <definedName name="C01070460">#REF!</definedName>
    <definedName name="C01070461">#REF!</definedName>
    <definedName name="C01070462">#REF!</definedName>
    <definedName name="C01070463">#REF!</definedName>
    <definedName name="C01070464">#REF!</definedName>
    <definedName name="C01070465">#REF!</definedName>
    <definedName name="C01070497">#REF!</definedName>
    <definedName name="C01070498">#REF!</definedName>
    <definedName name="C01070499">#REF!</definedName>
    <definedName name="C01070544">#REF!</definedName>
    <definedName name="C01070547">#REF!</definedName>
    <definedName name="C01070548">#REF!</definedName>
    <definedName name="C01070549">#REF!</definedName>
    <definedName name="C01070550">#REF!</definedName>
    <definedName name="C01070551">#REF!</definedName>
    <definedName name="C01070552">#REF!</definedName>
    <definedName name="C01070553">#REF!</definedName>
    <definedName name="C01070554">#REF!</definedName>
    <definedName name="C01070555">#REF!</definedName>
    <definedName name="C01070556">#REF!</definedName>
    <definedName name="C01070557">#REF!</definedName>
    <definedName name="C01070558">#REF!</definedName>
    <definedName name="C01070559">#REF!</definedName>
    <definedName name="C01070560">#REF!</definedName>
    <definedName name="C01070561">#REF!</definedName>
    <definedName name="C01070562">#REF!</definedName>
    <definedName name="C01070563">#REF!</definedName>
    <definedName name="C01070564">#REF!</definedName>
    <definedName name="C01070565">#REF!</definedName>
    <definedName name="C01070566">#REF!</definedName>
    <definedName name="C01070567">#REF!</definedName>
    <definedName name="C01070568">#REF!</definedName>
    <definedName name="C01070569">#REF!</definedName>
    <definedName name="C01070570">#REF!</definedName>
    <definedName name="C01070571">#REF!</definedName>
    <definedName name="C01070572">#REF!</definedName>
    <definedName name="C01070573">#REF!</definedName>
    <definedName name="C01070574">#REF!</definedName>
    <definedName name="C01070575">#REF!</definedName>
    <definedName name="C01070576">#REF!</definedName>
    <definedName name="C01070577">#REF!</definedName>
    <definedName name="C01070578">#REF!</definedName>
    <definedName name="C01070579">#REF!</definedName>
    <definedName name="C01070580">#REF!</definedName>
    <definedName name="C01070581">#REF!</definedName>
    <definedName name="C01070582">#REF!</definedName>
    <definedName name="C01070583">#REF!</definedName>
    <definedName name="C01070584">#REF!</definedName>
    <definedName name="C01070585">#REF!</definedName>
    <definedName name="C01070586">#REF!</definedName>
    <definedName name="C01070587">#REF!</definedName>
    <definedName name="C01070588">#REF!</definedName>
    <definedName name="C01070589">#REF!</definedName>
    <definedName name="C01070590">#REF!</definedName>
    <definedName name="C01070591">#REF!</definedName>
    <definedName name="C01070592">#REF!</definedName>
    <definedName name="C01070593">#REF!</definedName>
    <definedName name="C01070594">#REF!</definedName>
    <definedName name="C01070595">#REF!</definedName>
    <definedName name="C01070596">#REF!</definedName>
    <definedName name="C01070597">#REF!</definedName>
    <definedName name="C01070599">#REF!</definedName>
    <definedName name="C01070600">#REF!</definedName>
    <definedName name="C01070601">#REF!</definedName>
    <definedName name="C01070602">#REF!</definedName>
    <definedName name="C01070603">#REF!</definedName>
    <definedName name="C01070604">#REF!</definedName>
    <definedName name="C02090032">#REF!</definedName>
    <definedName name="C02090035">#REF!</definedName>
    <definedName name="C02090037">#REF!</definedName>
    <definedName name="C02100010">#REF!</definedName>
    <definedName name="C02100033">#REF!</definedName>
    <definedName name="C02110018">#REF!</definedName>
    <definedName name="C02110380">#REF!</definedName>
    <definedName name="C02110511">#REF!</definedName>
    <definedName name="C02110512">#REF!</definedName>
    <definedName name="C02110522">#REF!</definedName>
    <definedName name="C02110530">#REF!</definedName>
    <definedName name="C02110544">#REF!</definedName>
    <definedName name="C02110545">#REF!</definedName>
    <definedName name="C02110546">#REF!</definedName>
    <definedName name="C02110547">#REF!</definedName>
    <definedName name="C02110548">#REF!</definedName>
    <definedName name="C02110549">#REF!</definedName>
    <definedName name="C02110550">#REF!</definedName>
    <definedName name="C02110551">#REF!</definedName>
    <definedName name="C02110552">#REF!</definedName>
    <definedName name="C02110553">#REF!</definedName>
    <definedName name="C02110565">#REF!</definedName>
    <definedName name="C02110566">#REF!</definedName>
    <definedName name="C02110567">#REF!</definedName>
    <definedName name="C02110568">#REF!</definedName>
    <definedName name="C02110570">#REF!</definedName>
    <definedName name="C02110571">#REF!</definedName>
    <definedName name="C02110573">#REF!</definedName>
    <definedName name="C02110574">#REF!</definedName>
    <definedName name="C02110585">#REF!</definedName>
    <definedName name="C02110586">#REF!</definedName>
    <definedName name="C02110587">#REF!</definedName>
    <definedName name="C02110588">#REF!</definedName>
    <definedName name="C02110630">#REF!</definedName>
    <definedName name="C02110631">#REF!</definedName>
    <definedName name="C02110632">#REF!</definedName>
    <definedName name="C02110633">#REF!</definedName>
    <definedName name="C02110634">#REF!</definedName>
    <definedName name="C02110635">#REF!</definedName>
    <definedName name="C02110636">#REF!</definedName>
    <definedName name="C02110637">#REF!</definedName>
    <definedName name="C02110666">#REF!</definedName>
    <definedName name="C02110667">#REF!</definedName>
    <definedName name="C02110668">#REF!</definedName>
    <definedName name="C02110669">#REF!</definedName>
    <definedName name="C02110714">#REF!</definedName>
    <definedName name="C02110715">#REF!</definedName>
    <definedName name="C02110716">#REF!</definedName>
    <definedName name="C02110717">#REF!</definedName>
    <definedName name="C02110718">#REF!</definedName>
    <definedName name="C02110733">#REF!</definedName>
    <definedName name="C02110734">#REF!</definedName>
    <definedName name="C02110735">#REF!</definedName>
    <definedName name="C02110736">#REF!</definedName>
    <definedName name="C02110769">#REF!</definedName>
    <definedName name="C02110770">#REF!</definedName>
    <definedName name="C02110850">#REF!</definedName>
    <definedName name="C02110870">#REF!</definedName>
    <definedName name="C02110871">#REF!</definedName>
    <definedName name="C02110872">#REF!</definedName>
    <definedName name="C02110892">#REF!</definedName>
    <definedName name="C02110893">#REF!</definedName>
    <definedName name="C02110894">#REF!</definedName>
    <definedName name="C02110895">#REF!</definedName>
    <definedName name="C02110896">#REF!</definedName>
    <definedName name="C02110920">#REF!</definedName>
    <definedName name="C02110934">#REF!</definedName>
    <definedName name="C02111009">#REF!</definedName>
    <definedName name="C02111082">#REF!</definedName>
    <definedName name="C02111083">#REF!</definedName>
    <definedName name="C02111084">#REF!</definedName>
    <definedName name="C02111085">#REF!</definedName>
    <definedName name="C02111086">#REF!</definedName>
    <definedName name="C02111087">#REF!</definedName>
    <definedName name="C02111088">#REF!</definedName>
    <definedName name="C02111096">#REF!</definedName>
    <definedName name="C02111097">#REF!</definedName>
    <definedName name="C02111102">#REF!</definedName>
    <definedName name="C02111103">#REF!</definedName>
    <definedName name="C02111104">#REF!</definedName>
    <definedName name="C02111105">#REF!</definedName>
    <definedName name="C02111106">#REF!</definedName>
    <definedName name="C02111107">#REF!</definedName>
    <definedName name="C02111108">#REF!</definedName>
    <definedName name="C02111109">#REF!</definedName>
    <definedName name="C02111111">#REF!</definedName>
    <definedName name="C02111112">#REF!</definedName>
    <definedName name="C02111114">#REF!</definedName>
    <definedName name="C02111115">#REF!</definedName>
    <definedName name="C02111116">#REF!</definedName>
    <definedName name="C02111117">#REF!</definedName>
    <definedName name="C02111118">#REF!</definedName>
    <definedName name="C02111119">#REF!</definedName>
    <definedName name="C02111120">#REF!</definedName>
    <definedName name="C02111121">#REF!</definedName>
    <definedName name="C02111122">#REF!</definedName>
    <definedName name="C02111377">#REF!</definedName>
    <definedName name="C02111378">#REF!</definedName>
    <definedName name="C02111379">#REF!</definedName>
    <definedName name="C02111380">#REF!</definedName>
    <definedName name="C02111384">#REF!</definedName>
    <definedName name="C02111419">#REF!</definedName>
    <definedName name="C02111422">#REF!</definedName>
    <definedName name="C02111426">#REF!</definedName>
    <definedName name="C02111489">#REF!</definedName>
    <definedName name="C02111490">#REF!</definedName>
    <definedName name="C02111491">#REF!</definedName>
    <definedName name="C02111523">#REF!</definedName>
    <definedName name="C02130345">#REF!</definedName>
    <definedName name="C02130553">#REF!</definedName>
    <definedName name="C02130556">#REF!</definedName>
    <definedName name="C02170016">#REF!</definedName>
    <definedName name="C02210131">#REF!</definedName>
    <definedName name="C02210175">#REF!</definedName>
    <definedName name="C02210176">#REF!</definedName>
    <definedName name="C02210184">#REF!</definedName>
    <definedName name="C02210186">#REF!</definedName>
    <definedName name="C02210190">#REF!</definedName>
    <definedName name="C02231243">#REF!</definedName>
    <definedName name="C02231567">#REF!</definedName>
    <definedName name="C02231819">#REF!</definedName>
    <definedName name="C02240603">#REF!</definedName>
    <definedName name="C02240604">#REF!</definedName>
    <definedName name="C02240738">#REF!</definedName>
    <definedName name="C02240761">#REF!</definedName>
    <definedName name="C02240762">#REF!</definedName>
    <definedName name="C02240763">#REF!</definedName>
    <definedName name="C02240765">#REF!</definedName>
    <definedName name="C02240785">#REF!</definedName>
    <definedName name="C02240971">#REF!</definedName>
    <definedName name="C02240992">#REF!</definedName>
    <definedName name="C02241128">#REF!</definedName>
    <definedName name="C02241162">#REF!</definedName>
    <definedName name="C02244391">#REF!</definedName>
    <definedName name="C02244400">#REF!</definedName>
    <definedName name="C02244410">#REF!</definedName>
    <definedName name="C02244507">#REF!</definedName>
    <definedName name="C02290001">#REF!</definedName>
    <definedName name="C02290002">#REF!</definedName>
    <definedName name="C02290007">#REF!</definedName>
    <definedName name="C02290008">#REF!</definedName>
    <definedName name="C02290009">#REF!</definedName>
    <definedName name="C02290010">#REF!</definedName>
    <definedName name="C02290011">#REF!</definedName>
    <definedName name="C02290015">#REF!</definedName>
    <definedName name="C02290017">#REF!</definedName>
    <definedName name="C02290018">#REF!</definedName>
    <definedName name="C02290019">#REF!</definedName>
    <definedName name="C02290020">#REF!</definedName>
    <definedName name="C02290021">#REF!</definedName>
    <definedName name="C02290022">#REF!</definedName>
    <definedName name="C02290023">#REF!</definedName>
    <definedName name="C02290024">#REF!</definedName>
    <definedName name="C02290025">#REF!</definedName>
    <definedName name="C02290026">#REF!</definedName>
    <definedName name="C02290027">#REF!</definedName>
    <definedName name="C02290028">#REF!</definedName>
    <definedName name="C02290032">#REF!</definedName>
    <definedName name="C02290033">#REF!</definedName>
    <definedName name="C02300030">#REF!</definedName>
    <definedName name="C02300031">#REF!</definedName>
    <definedName name="C02300032">#REF!</definedName>
    <definedName name="C02300033">#REF!</definedName>
    <definedName name="C02300034">#REF!</definedName>
    <definedName name="C02300035">#REF!</definedName>
    <definedName name="C02300039">#REF!</definedName>
    <definedName name="C02300043">#REF!</definedName>
    <definedName name="C02300045">#REF!</definedName>
    <definedName name="C02300046">#REF!</definedName>
    <definedName name="C02300052">#REF!</definedName>
    <definedName name="C02300053">#REF!</definedName>
    <definedName name="C02300061">#REF!</definedName>
    <definedName name="C02300082">#REF!</definedName>
    <definedName name="C02300086">#REF!</definedName>
    <definedName name="C02300087">#REF!</definedName>
    <definedName name="C02300141">#REF!</definedName>
    <definedName name="C02300142">#REF!</definedName>
    <definedName name="C02300145">#REF!</definedName>
    <definedName name="C02300155">#REF!</definedName>
    <definedName name="C02300168">#REF!</definedName>
    <definedName name="C02300169">#REF!</definedName>
    <definedName name="C02300170">#REF!</definedName>
    <definedName name="C02300173">#REF!</definedName>
    <definedName name="C02300184">#REF!</definedName>
    <definedName name="C02300185">#REF!</definedName>
    <definedName name="C02300187">#REF!</definedName>
    <definedName name="C02300189">#REF!</definedName>
    <definedName name="C02300192">#REF!</definedName>
    <definedName name="C02300201">#REF!</definedName>
    <definedName name="C02300219">#REF!</definedName>
    <definedName name="C02300236">#REF!</definedName>
    <definedName name="C02300242">#REF!</definedName>
    <definedName name="C02300243">#REF!</definedName>
    <definedName name="C02300246">#REF!</definedName>
    <definedName name="C02300261">#REF!</definedName>
    <definedName name="C02300262">#REF!</definedName>
    <definedName name="C02300263">#REF!</definedName>
    <definedName name="C02300264">#REF!</definedName>
    <definedName name="C02300265">#REF!</definedName>
    <definedName name="C02300266">#REF!</definedName>
    <definedName name="C02300268">#REF!</definedName>
    <definedName name="C02300281">#REF!</definedName>
    <definedName name="C02300282">#REF!</definedName>
    <definedName name="C02300308">#REF!</definedName>
    <definedName name="C02300309">#REF!</definedName>
    <definedName name="C02300325">#REF!</definedName>
    <definedName name="C02300335">#REF!</definedName>
    <definedName name="C02300414">#REF!</definedName>
    <definedName name="C02300415">#REF!</definedName>
    <definedName name="C02300416">#REF!</definedName>
    <definedName name="C02300417">#REF!</definedName>
    <definedName name="C02300456">#REF!</definedName>
    <definedName name="C02300460">#REF!</definedName>
    <definedName name="C02300462">#REF!</definedName>
    <definedName name="C02310366">#REF!</definedName>
    <definedName name="C02311939">#REF!</definedName>
    <definedName name="C02311947">#REF!</definedName>
    <definedName name="C02400122">#REF!</definedName>
    <definedName name="C02400272">#REF!</definedName>
    <definedName name="C02400273">#REF!</definedName>
    <definedName name="C02400274">#REF!</definedName>
    <definedName name="C02400275">#REF!</definedName>
    <definedName name="C02400276">#REF!</definedName>
    <definedName name="C02400277">#REF!</definedName>
    <definedName name="C02400278">#REF!</definedName>
    <definedName name="C02400316">#REF!</definedName>
    <definedName name="C02400317">#REF!</definedName>
    <definedName name="C02400319">#REF!</definedName>
    <definedName name="C03020045">#REF!</definedName>
    <definedName name="C03020047">#REF!</definedName>
    <definedName name="C03020065">#REF!</definedName>
    <definedName name="C03020229">#REF!</definedName>
    <definedName name="C03020230">#REF!</definedName>
    <definedName name="C03020380">#REF!</definedName>
    <definedName name="C03020580">#REF!</definedName>
    <definedName name="C03020830">#REF!</definedName>
    <definedName name="C03021030">#REF!</definedName>
    <definedName name="C03021644">#REF!</definedName>
    <definedName name="C03021903">#REF!</definedName>
    <definedName name="C03021904">#REF!</definedName>
    <definedName name="C03022717">#REF!</definedName>
    <definedName name="C03023327">#REF!</definedName>
    <definedName name="C03023906">#REF!</definedName>
    <definedName name="C03023907">#REF!</definedName>
    <definedName name="C03023908">#REF!</definedName>
    <definedName name="C03024661">#REF!</definedName>
    <definedName name="C03025207">#REF!</definedName>
    <definedName name="C03025405">#REF!</definedName>
    <definedName name="C03025893">#REF!</definedName>
    <definedName name="C03030031">#REF!</definedName>
    <definedName name="C03030037">#REF!</definedName>
    <definedName name="C03030106">#REF!</definedName>
    <definedName name="C03030117">#REF!</definedName>
    <definedName name="C03030126">#REF!</definedName>
    <definedName name="C03030172">#REF!</definedName>
    <definedName name="C03030177">#REF!</definedName>
    <definedName name="C03030183">#REF!</definedName>
    <definedName name="C03030187">#REF!</definedName>
    <definedName name="C03030188">#REF!</definedName>
    <definedName name="C03030211">#REF!</definedName>
    <definedName name="C03030213">#REF!</definedName>
    <definedName name="C03030226">#REF!</definedName>
    <definedName name="C03030227">#REF!</definedName>
    <definedName name="C03030240">#REF!</definedName>
    <definedName name="C03030249">#REF!</definedName>
    <definedName name="C03030257">#REF!</definedName>
    <definedName name="C03030298">#REF!</definedName>
    <definedName name="C03030300">#REF!</definedName>
    <definedName name="C03030307">#REF!</definedName>
    <definedName name="C03030333">#REF!</definedName>
    <definedName name="C03030375">#REF!</definedName>
    <definedName name="C03030427">#REF!</definedName>
    <definedName name="C03030473">#REF!</definedName>
    <definedName name="C03030512">#REF!</definedName>
    <definedName name="C03030517">#REF!</definedName>
    <definedName name="C03030548">#REF!</definedName>
    <definedName name="C03030551">#REF!</definedName>
    <definedName name="C03030553">#REF!</definedName>
    <definedName name="C03030572">#REF!</definedName>
    <definedName name="C03030574">#REF!</definedName>
    <definedName name="C03030593">#REF!</definedName>
    <definedName name="C03030597">#REF!</definedName>
    <definedName name="C03030650">#REF!</definedName>
    <definedName name="C03030678">#REF!</definedName>
    <definedName name="C03030688">#REF!</definedName>
    <definedName name="C03030705">#REF!</definedName>
    <definedName name="C03030757">#REF!</definedName>
    <definedName name="C03030758">#REF!</definedName>
    <definedName name="C03030767">#REF!</definedName>
    <definedName name="C03030814">#REF!</definedName>
    <definedName name="C03030824">#REF!</definedName>
    <definedName name="C03030844">#REF!</definedName>
    <definedName name="C03030858">#REF!</definedName>
    <definedName name="C03030981">#REF!</definedName>
    <definedName name="C03030985">#REF!</definedName>
    <definedName name="C03031059">#REF!</definedName>
    <definedName name="C03031159">#REF!</definedName>
    <definedName name="C03031178">#REF!</definedName>
    <definedName name="C03031230">#REF!</definedName>
    <definedName name="C03031277">#REF!</definedName>
    <definedName name="C03031308">#REF!</definedName>
    <definedName name="C03031345">#REF!</definedName>
    <definedName name="C03031360">#REF!</definedName>
    <definedName name="C03031361">#REF!</definedName>
    <definedName name="C03031374">#REF!</definedName>
    <definedName name="C03031423">#REF!</definedName>
    <definedName name="C03031424">#REF!</definedName>
    <definedName name="C03031442">#REF!</definedName>
    <definedName name="C03031468">#REF!</definedName>
    <definedName name="C03031499">#REF!</definedName>
    <definedName name="C03031542">#REF!</definedName>
    <definedName name="C03031609">#REF!</definedName>
    <definedName name="C03031614">#REF!</definedName>
    <definedName name="C03031700">#REF!</definedName>
    <definedName name="C03031712">#REF!</definedName>
    <definedName name="C03031773">#REF!</definedName>
    <definedName name="C03031774">#REF!</definedName>
    <definedName name="C03031776">#REF!</definedName>
    <definedName name="C03031872">#REF!</definedName>
    <definedName name="C03031873">#REF!</definedName>
    <definedName name="C03031879">#REF!</definedName>
    <definedName name="C03031880">#REF!</definedName>
    <definedName name="C03031890">#REF!</definedName>
    <definedName name="C03032126">#REF!</definedName>
    <definedName name="C03032139">#REF!</definedName>
    <definedName name="C03032206">#REF!</definedName>
    <definedName name="C03032246">#REF!</definedName>
    <definedName name="C03032305">#REF!</definedName>
    <definedName name="C03032419">#REF!</definedName>
    <definedName name="C03032420">#REF!</definedName>
    <definedName name="C03032446">#REF!</definedName>
    <definedName name="C03032452">#REF!</definedName>
    <definedName name="C03032456">#REF!</definedName>
    <definedName name="C03032466">#REF!</definedName>
    <definedName name="C03032493">#REF!</definedName>
    <definedName name="C03032509">#REF!</definedName>
    <definedName name="C03032510">#REF!</definedName>
    <definedName name="C03032803">#REF!</definedName>
    <definedName name="C03032804">#REF!</definedName>
    <definedName name="C03033092">#REF!</definedName>
    <definedName name="C03033106">#REF!</definedName>
    <definedName name="C03033150">#REF!</definedName>
    <definedName name="C03033213">#REF!</definedName>
    <definedName name="C03033344">#REF!</definedName>
    <definedName name="C03033345">#REF!</definedName>
    <definedName name="C03033734">#REF!</definedName>
    <definedName name="C03034064">#REF!</definedName>
    <definedName name="C03034065">#REF!</definedName>
    <definedName name="C03034147">#REF!</definedName>
    <definedName name="C03034155">#REF!</definedName>
    <definedName name="C03034156">#REF!</definedName>
    <definedName name="C03034202">#REF!</definedName>
    <definedName name="C03034242">#REF!</definedName>
    <definedName name="C03034243">#REF!</definedName>
    <definedName name="C03034340">#REF!</definedName>
    <definedName name="C03034355">#REF!</definedName>
    <definedName name="C03034383">#REF!</definedName>
    <definedName name="C03034384">#REF!</definedName>
    <definedName name="C03034385">#REF!</definedName>
    <definedName name="C03034386">#REF!</definedName>
    <definedName name="C03035161">#REF!</definedName>
    <definedName name="C03035162">#REF!</definedName>
    <definedName name="C03035319">#REF!</definedName>
    <definedName name="C03036290">#REF!</definedName>
    <definedName name="C03036613">#REF!</definedName>
    <definedName name="C03036615">#REF!</definedName>
    <definedName name="C03036836">#REF!</definedName>
    <definedName name="C03037136">#REF!</definedName>
    <definedName name="C03037415">#REF!</definedName>
    <definedName name="C04020522">#REF!</definedName>
    <definedName name="C04020529">#REF!</definedName>
    <definedName name="C04020532">#REF!</definedName>
    <definedName name="C04020576">#REF!</definedName>
    <definedName name="C04020577">#REF!</definedName>
    <definedName name="C04020578">#REF!</definedName>
    <definedName name="C04020585">#REF!</definedName>
    <definedName name="C04020586">#REF!</definedName>
    <definedName name="C04020587">#REF!</definedName>
    <definedName name="C04020588">#REF!</definedName>
    <definedName name="C04020613">#REF!</definedName>
    <definedName name="C04020614">#REF!</definedName>
    <definedName name="C04020906">#REF!</definedName>
    <definedName name="C04022011">#REF!</definedName>
    <definedName name="C04022186">#REF!</definedName>
    <definedName name="C04022623">#REF!</definedName>
    <definedName name="C04022624">#REF!</definedName>
    <definedName name="C04022625">#REF!</definedName>
    <definedName name="C04022627">#REF!</definedName>
    <definedName name="C04022628">#REF!</definedName>
    <definedName name="C04022629">#REF!</definedName>
    <definedName name="C04023003">#REF!</definedName>
    <definedName name="C04023971">#REF!</definedName>
    <definedName name="C04023972">#REF!</definedName>
    <definedName name="C04023973">#REF!</definedName>
    <definedName name="C04024126">#REF!</definedName>
    <definedName name="C04024139">#REF!</definedName>
    <definedName name="C04024140">#REF!</definedName>
    <definedName name="C04024343">#REF!</definedName>
    <definedName name="C04024344">#REF!</definedName>
    <definedName name="C04024575">#REF!</definedName>
    <definedName name="C04024576">#REF!</definedName>
    <definedName name="C04024577">#REF!</definedName>
    <definedName name="C04024578">#REF!</definedName>
    <definedName name="C04024967">#REF!</definedName>
    <definedName name="C04024968">#REF!</definedName>
    <definedName name="C04024969">#REF!</definedName>
    <definedName name="C04024970">#REF!</definedName>
    <definedName name="C04024971">#REF!</definedName>
    <definedName name="C04024972">#REF!</definedName>
    <definedName name="C04024973">#REF!</definedName>
    <definedName name="C04024974">#REF!</definedName>
    <definedName name="C04024975">#REF!</definedName>
    <definedName name="C04024976">#REF!</definedName>
    <definedName name="C04024977">#REF!</definedName>
    <definedName name="C04024978">#REF!</definedName>
    <definedName name="C04025032">#REF!</definedName>
    <definedName name="C04025033">#REF!</definedName>
    <definedName name="C04025177">#REF!</definedName>
    <definedName name="C04025692">#REF!</definedName>
    <definedName name="C04025693">#REF!</definedName>
    <definedName name="C04025694">#REF!</definedName>
    <definedName name="C04025698">#REF!</definedName>
    <definedName name="C04025699">#REF!</definedName>
    <definedName name="C04026047">#REF!</definedName>
    <definedName name="C04026422">#REF!</definedName>
    <definedName name="C04026423">#REF!</definedName>
    <definedName name="C04026424">#REF!</definedName>
    <definedName name="C04026670">#REF!</definedName>
    <definedName name="C04026671">#REF!</definedName>
    <definedName name="C04026672">#REF!</definedName>
    <definedName name="C04026673">#REF!</definedName>
    <definedName name="C04026674">#REF!</definedName>
    <definedName name="C04026675">#REF!</definedName>
    <definedName name="C04026676">#REF!</definedName>
    <definedName name="C04026677">#REF!</definedName>
    <definedName name="C04040836">#REF!</definedName>
    <definedName name="C04040837">#REF!</definedName>
    <definedName name="C04041084">#REF!</definedName>
    <definedName name="C04041085">#REF!</definedName>
    <definedName name="C04041086">#REF!</definedName>
    <definedName name="C04041130">#REF!</definedName>
    <definedName name="C04041131">#REF!</definedName>
    <definedName name="C04041132">#REF!</definedName>
    <definedName name="C04041133">#REF!</definedName>
    <definedName name="C04041134">#REF!</definedName>
    <definedName name="C04041135">#REF!</definedName>
    <definedName name="C04041136">#REF!</definedName>
    <definedName name="C04041200">#REF!</definedName>
    <definedName name="C04041201">#REF!</definedName>
    <definedName name="C04041202">#REF!</definedName>
    <definedName name="C04041203">#REF!</definedName>
    <definedName name="C04041204">#REF!</definedName>
    <definedName name="C04041205">#REF!</definedName>
    <definedName name="C04041206">#REF!</definedName>
    <definedName name="C04041840">#REF!</definedName>
    <definedName name="C04041841">#REF!</definedName>
    <definedName name="C04041842">#REF!</definedName>
    <definedName name="C04041843">#REF!</definedName>
    <definedName name="C04041844">#REF!</definedName>
    <definedName name="C04041845">#REF!</definedName>
    <definedName name="C04041846">#REF!</definedName>
    <definedName name="C04041847">#REF!</definedName>
    <definedName name="C04041848">#REF!</definedName>
    <definedName name="C04041849">#REF!</definedName>
    <definedName name="C04041862">#REF!</definedName>
    <definedName name="C04041863">#REF!</definedName>
    <definedName name="C04041864">#REF!</definedName>
    <definedName name="C04041865">#REF!</definedName>
    <definedName name="C04041866">#REF!</definedName>
    <definedName name="C04041867">#REF!</definedName>
    <definedName name="C04041868">#REF!</definedName>
    <definedName name="C04041869">#REF!</definedName>
    <definedName name="C04041870">#REF!</definedName>
    <definedName name="C04041871">#REF!</definedName>
    <definedName name="C04041872">#REF!</definedName>
    <definedName name="C04041873">#REF!</definedName>
    <definedName name="C04041874">#REF!</definedName>
    <definedName name="C04041875">#REF!</definedName>
    <definedName name="C04041876">#REF!</definedName>
    <definedName name="C04041877">#REF!</definedName>
    <definedName name="C04041878">#REF!</definedName>
    <definedName name="C04042130">#REF!</definedName>
    <definedName name="C04042132">#REF!</definedName>
    <definedName name="C04042133">#REF!</definedName>
    <definedName name="C04042134">#REF!</definedName>
    <definedName name="C04042314">#REF!</definedName>
    <definedName name="C04042737">#REF!</definedName>
    <definedName name="C04042738">#REF!</definedName>
    <definedName name="C04042739">#REF!</definedName>
    <definedName name="C04042740">#REF!</definedName>
    <definedName name="C04042741">#REF!</definedName>
    <definedName name="C04042742">#REF!</definedName>
    <definedName name="C04042743">#REF!</definedName>
    <definedName name="C04042777">#REF!</definedName>
    <definedName name="C04042778">#REF!</definedName>
    <definedName name="C04042779">#REF!</definedName>
    <definedName name="C04042843">#REF!</definedName>
    <definedName name="C04042844">#REF!</definedName>
    <definedName name="C04042845">#REF!</definedName>
    <definedName name="C04042846">#REF!</definedName>
    <definedName name="C04042847">#REF!</definedName>
    <definedName name="C04042848">#REF!</definedName>
    <definedName name="C04042849">#REF!</definedName>
    <definedName name="C04043079">#REF!</definedName>
    <definedName name="C04043080">#REF!</definedName>
    <definedName name="C04043086">#REF!</definedName>
    <definedName name="C04043124">#REF!</definedName>
    <definedName name="C04043125">#REF!</definedName>
    <definedName name="C04043127">#REF!</definedName>
    <definedName name="C04043131">#REF!</definedName>
    <definedName name="C04043132">#REF!</definedName>
    <definedName name="C04043133">#REF!</definedName>
    <definedName name="C04043135">#REF!</definedName>
    <definedName name="C04043139">#REF!</definedName>
    <definedName name="C04043143">#REF!</definedName>
    <definedName name="C04043144">#REF!</definedName>
    <definedName name="C04043145">#REF!</definedName>
    <definedName name="C04043152">#REF!</definedName>
    <definedName name="C04043153">#REF!</definedName>
    <definedName name="C04043155">#REF!</definedName>
    <definedName name="C04043156">#REF!</definedName>
    <definedName name="C04043157">#REF!</definedName>
    <definedName name="C04043158">#REF!</definedName>
    <definedName name="C04043159">#REF!</definedName>
    <definedName name="C04043233">#REF!</definedName>
    <definedName name="C04043234">#REF!</definedName>
    <definedName name="C04043235">#REF!</definedName>
    <definedName name="C04043253">#REF!</definedName>
    <definedName name="C04043254">#REF!</definedName>
    <definedName name="C04043505">#REF!</definedName>
    <definedName name="C04043506">#REF!</definedName>
    <definedName name="C04043507">#REF!</definedName>
    <definedName name="C04043515">#REF!</definedName>
    <definedName name="C04043516">#REF!</definedName>
    <definedName name="C04043517">#REF!</definedName>
    <definedName name="C04043518">#REF!</definedName>
    <definedName name="C04043532">#REF!</definedName>
    <definedName name="C04043640">#REF!</definedName>
    <definedName name="C04043641">#REF!</definedName>
    <definedName name="C04043642">#REF!</definedName>
    <definedName name="C04043643">#REF!</definedName>
    <definedName name="C04043644">#REF!</definedName>
    <definedName name="C04043645">#REF!</definedName>
    <definedName name="C04043907">#REF!</definedName>
    <definedName name="C04043908">#REF!</definedName>
    <definedName name="C04043909">#REF!</definedName>
    <definedName name="C04043910">#REF!</definedName>
    <definedName name="C04043911">#REF!</definedName>
    <definedName name="C04043912">#REF!</definedName>
    <definedName name="C04043913">#REF!</definedName>
    <definedName name="C04044037">#REF!</definedName>
    <definedName name="C04044046">#REF!</definedName>
    <definedName name="C04044053">#REF!</definedName>
    <definedName name="C04060015">#REF!</definedName>
    <definedName name="C04060042">#REF!</definedName>
    <definedName name="C04060043">#REF!</definedName>
    <definedName name="C04060044">#REF!</definedName>
    <definedName name="C04060045">#REF!</definedName>
    <definedName name="C04060110">#REF!</definedName>
    <definedName name="C04060111">#REF!</definedName>
    <definedName name="C04060112">#REF!</definedName>
    <definedName name="C04060137">#REF!</definedName>
    <definedName name="C04060138">#REF!</definedName>
    <definedName name="C04060139">#REF!</definedName>
    <definedName name="C04060140">#REF!</definedName>
    <definedName name="C04060141">#REF!</definedName>
    <definedName name="C04060142">#REF!</definedName>
    <definedName name="C04060200">#REF!</definedName>
    <definedName name="C04060201">#REF!</definedName>
    <definedName name="C04060202">#REF!</definedName>
    <definedName name="C04060289">#REF!</definedName>
    <definedName name="C04060290">#REF!</definedName>
    <definedName name="C04060291">#REF!</definedName>
    <definedName name="C04060292">#REF!</definedName>
    <definedName name="C04060321">#REF!</definedName>
    <definedName name="C04060322">#REF!</definedName>
    <definedName name="C05040238">#REF!</definedName>
    <definedName name="C05040299">#REF!</definedName>
    <definedName name="C05040302">#REF!</definedName>
    <definedName name="C05040335">#REF!</definedName>
    <definedName name="C05040381">#REF!</definedName>
    <definedName name="C05040486">#REF!</definedName>
    <definedName name="C05040487">#REF!</definedName>
    <definedName name="C05040504">#REF!</definedName>
    <definedName name="C05040541">#REF!</definedName>
    <definedName name="C05111311">#REF!</definedName>
    <definedName name="C05113064">#REF!</definedName>
    <definedName name="C05113094">#REF!</definedName>
    <definedName name="C06030182">#REF!</definedName>
    <definedName name="C06070022">#REF!</definedName>
    <definedName name="C06100193">#REF!</definedName>
    <definedName name="C06100194">#REF!</definedName>
    <definedName name="C06100243">#REF!</definedName>
    <definedName name="C06110216">#REF!</definedName>
    <definedName name="C06110240">#REF!</definedName>
    <definedName name="C06110241">#REF!</definedName>
    <definedName name="C06110245">#REF!</definedName>
    <definedName name="C06120085">#REF!</definedName>
    <definedName name="C06120086">#REF!</definedName>
    <definedName name="C06120104">#REF!</definedName>
    <definedName name="C06120109">#REF!</definedName>
    <definedName name="C06210061">#REF!</definedName>
    <definedName name="C06220001">#REF!</definedName>
    <definedName name="C14130001">#REF!</definedName>
    <definedName name="C14130003">#REF!</definedName>
    <definedName name="C14130062">#REF!</definedName>
    <definedName name="C14130064">#REF!</definedName>
    <definedName name="C14130066">#REF!</definedName>
    <definedName name="C14130067">#REF!</definedName>
    <definedName name="C14130068">#REF!</definedName>
    <definedName name="C14130069">#REF!</definedName>
    <definedName name="C14130071">#REF!</definedName>
    <definedName name="C14130075">#REF!</definedName>
    <definedName name="C14130077">#REF!</definedName>
    <definedName name="C14130078">#REF!</definedName>
    <definedName name="C14130081">#REF!</definedName>
    <definedName name="C14130082">#REF!</definedName>
    <definedName name="C14130085">#REF!</definedName>
    <definedName name="C14130086">#REF!</definedName>
    <definedName name="C14130087">#REF!</definedName>
    <definedName name="C14130094">#REF!</definedName>
    <definedName name="C14130099">#REF!</definedName>
    <definedName name="C14130100">#REF!</definedName>
    <definedName name="C14130101">#REF!</definedName>
    <definedName name="C14130102">#REF!</definedName>
    <definedName name="C14130105">#REF!</definedName>
    <definedName name="C14130110">#REF!</definedName>
    <definedName name="C14130111">#REF!</definedName>
    <definedName name="C14130112">#REF!</definedName>
    <definedName name="C14130113">#REF!</definedName>
    <definedName name="C14130114">#REF!</definedName>
    <definedName name="C14130115">#REF!</definedName>
    <definedName name="C14130116">#REF!</definedName>
    <definedName name="C14130121">#REF!</definedName>
    <definedName name="C14130123">#REF!</definedName>
    <definedName name="C14130139">#REF!</definedName>
    <definedName name="C14130153">#REF!</definedName>
    <definedName name="C14130155">#REF!</definedName>
    <definedName name="C14130167">#REF!</definedName>
    <definedName name="C14130168">#REF!</definedName>
    <definedName name="C14130169">#REF!</definedName>
    <definedName name="C14130170">#REF!</definedName>
    <definedName name="C14130171">#REF!</definedName>
    <definedName name="C14130172">#REF!</definedName>
    <definedName name="C14130173">#REF!</definedName>
    <definedName name="C14130187">#REF!</definedName>
    <definedName name="C14130227">#REF!</definedName>
    <definedName name="C14130253">#REF!</definedName>
    <definedName name="C14130264">#REF!</definedName>
    <definedName name="C14130265">#REF!</definedName>
    <definedName name="C14130267">#REF!</definedName>
    <definedName name="C14130271">#REF!</definedName>
    <definedName name="C19020086">#REF!</definedName>
    <definedName name="C19020087">#REF!</definedName>
    <definedName name="C21040195">#REF!</definedName>
    <definedName name="C24020002">#REF!</definedName>
    <definedName name="C24020170">#REF!</definedName>
    <definedName name="C24020176">#REF!</definedName>
    <definedName name="C24020177">#REF!</definedName>
    <definedName name="C24020178">#REF!</definedName>
    <definedName name="C24020211">#REF!</definedName>
    <definedName name="C24020227">#REF!</definedName>
    <definedName name="C24020228">#REF!</definedName>
    <definedName name="C24020265">#REF!</definedName>
    <definedName name="C24020266">#REF!</definedName>
    <definedName name="C24020267">#REF!</definedName>
    <definedName name="C24020268">#REF!</definedName>
    <definedName name="C24020269">#REF!</definedName>
    <definedName name="C24020270">#REF!</definedName>
    <definedName name="C24020271">#REF!</definedName>
    <definedName name="C24020272">#REF!</definedName>
    <definedName name="C24020273">#REF!</definedName>
    <definedName name="C24020274">#REF!</definedName>
    <definedName name="C24020275">#REF!</definedName>
    <definedName name="C24020276">#REF!</definedName>
    <definedName name="C24020277">#REF!</definedName>
    <definedName name="C24020278">#REF!</definedName>
    <definedName name="C24020279">#REF!</definedName>
    <definedName name="C24020281">#REF!</definedName>
    <definedName name="C24020282">#REF!</definedName>
    <definedName name="C24020283">#REF!</definedName>
    <definedName name="C24020286">#REF!</definedName>
    <definedName name="C24020287">#REF!</definedName>
    <definedName name="C24020288">#REF!</definedName>
    <definedName name="C24020289">#REF!</definedName>
    <definedName name="C24020290">#REF!</definedName>
    <definedName name="C24020291">#REF!</definedName>
    <definedName name="C24020292">#REF!</definedName>
    <definedName name="C24020293">#REF!</definedName>
    <definedName name="C24020294">#REF!</definedName>
    <definedName name="C24020295">#REF!</definedName>
    <definedName name="C24020296">#REF!</definedName>
    <definedName name="C24020297">#REF!</definedName>
    <definedName name="C24020298">#REF!</definedName>
    <definedName name="C24020299">#REF!</definedName>
    <definedName name="C24020300">#REF!</definedName>
    <definedName name="C24020301">#REF!</definedName>
    <definedName name="C24020302">#REF!</definedName>
    <definedName name="C24020303">#REF!</definedName>
    <definedName name="C24020304">#REF!</definedName>
    <definedName name="C24020305">#REF!</definedName>
    <definedName name="C24020306">#REF!</definedName>
    <definedName name="C24020308">#REF!</definedName>
    <definedName name="C24020309">#REF!</definedName>
    <definedName name="C24020310">#REF!</definedName>
    <definedName name="C24020311">#REF!</definedName>
    <definedName name="C24020313">#REF!</definedName>
    <definedName name="C25030200">#REF!</definedName>
    <definedName name="C25030207">#REF!</definedName>
    <definedName name="C25030214">#REF!</definedName>
    <definedName name="C31013840">#REF!</definedName>
    <definedName name="C31013899">#REF!</definedName>
    <definedName name="C31013900">#REF!</definedName>
    <definedName name="C31040812">#REF!</definedName>
    <definedName name="C31130421">#REF!</definedName>
    <definedName name="C31130422">#REF!</definedName>
    <definedName name="C31130424">#REF!</definedName>
    <definedName name="C31130530">#REF!</definedName>
    <definedName name="C31130903">#REF!</definedName>
    <definedName name="C33010264">#REF!</definedName>
    <definedName name="C45010028">#REF!</definedName>
    <definedName name="C45010029">#REF!</definedName>
    <definedName name="C45010030">#REF!</definedName>
    <definedName name="C45010031">#REF!</definedName>
    <definedName name="C45010033">#REF!</definedName>
    <definedName name="C45010042">#REF!</definedName>
    <definedName name="C45010043">#REF!</definedName>
    <definedName name="C45010044">#REF!</definedName>
    <definedName name="C45010045">#REF!</definedName>
    <definedName name="C45010046">#REF!</definedName>
    <definedName name="C45010049">#REF!</definedName>
    <definedName name="C45030007">#REF!</definedName>
    <definedName name="C45030008">#REF!</definedName>
    <definedName name="C50030014">#REF!</definedName>
    <definedName name="C88020205">#REF!</definedName>
    <definedName name="C88030001">#REF!</definedName>
    <definedName name="C88030002">#REF!</definedName>
    <definedName name="C88030003">#REF!</definedName>
    <definedName name="C88030004">#REF!</definedName>
    <definedName name="C88030005">#REF!</definedName>
    <definedName name="C88030006">#REF!</definedName>
    <definedName name="C88030007">#REF!</definedName>
    <definedName name="C88030009">#REF!</definedName>
    <definedName name="C88030010">#REF!</definedName>
    <definedName name="C88030011">#REF!</definedName>
    <definedName name="C88030013">#REF!</definedName>
    <definedName name="C88030014">#REF!</definedName>
    <definedName name="C88030015">#REF!</definedName>
    <definedName name="C88030016">#REF!</definedName>
    <definedName name="C88030017">#REF!</definedName>
    <definedName name="C88030019">#REF!</definedName>
    <definedName name="C88030020">#REF!</definedName>
    <definedName name="C88030021">#REF!</definedName>
    <definedName name="C88030022">#REF!</definedName>
    <definedName name="C88030023">#REF!</definedName>
    <definedName name="C88030025">#REF!</definedName>
    <definedName name="C88030026">#REF!</definedName>
    <definedName name="C88030027">#REF!</definedName>
    <definedName name="C88030190">#REF!</definedName>
    <definedName name="C88030191">#REF!</definedName>
    <definedName name="C88030192">#REF!</definedName>
    <definedName name="C88030441">#REF!</definedName>
    <definedName name="C88030442">#REF!</definedName>
    <definedName name="C88030443">#REF!</definedName>
    <definedName name="C88030657">#REF!</definedName>
    <definedName name="C88030660">#REF!</definedName>
    <definedName name="C88030665">#REF!</definedName>
    <definedName name="C88030683">#REF!</definedName>
    <definedName name="C88030894">#REF!</definedName>
    <definedName name="C88030895">#REF!</definedName>
    <definedName name="C88030896">#REF!</definedName>
    <definedName name="C88030897">#REF!</definedName>
    <definedName name="C88030898">#REF!</definedName>
    <definedName name="C88030899">#REF!</definedName>
    <definedName name="C88030900">#REF!</definedName>
    <definedName name="C88030901">#REF!</definedName>
    <definedName name="C88030902">#REF!</definedName>
    <definedName name="C88030903">#REF!</definedName>
    <definedName name="C88030904">#REF!</definedName>
    <definedName name="C88030905">#REF!</definedName>
    <definedName name="C88030909">#REF!</definedName>
    <definedName name="C88030990">#REF!</definedName>
    <definedName name="C88031081">#REF!</definedName>
    <definedName name="C88031147">#REF!</definedName>
    <definedName name="C88031155">#REF!</definedName>
    <definedName name="C88031156">#REF!</definedName>
    <definedName name="C88031157">#REF!</definedName>
    <definedName name="C88031158">#REF!</definedName>
    <definedName name="C88031159">#REF!</definedName>
    <definedName name="C88031160">#REF!</definedName>
    <definedName name="C88031161">#REF!</definedName>
    <definedName name="C88031162">#REF!</definedName>
    <definedName name="C88031163">#REF!</definedName>
    <definedName name="C88031164">#REF!</definedName>
    <definedName name="C88031165">#REF!</definedName>
    <definedName name="C88031399">#REF!</definedName>
    <definedName name="C88990021">#REF!</definedName>
    <definedName name="C88990022">#REF!</definedName>
    <definedName name="C88990023">#REF!</definedName>
    <definedName name="C88990024">#REF!</definedName>
    <definedName name="C88990025">#REF!</definedName>
    <definedName name="C88990047">#REF!</definedName>
    <definedName name="C88990077">#REF!</definedName>
    <definedName name="C88990078">#REF!</definedName>
    <definedName name="C88990079">#REF!</definedName>
    <definedName name="C88990080">#REF!</definedName>
    <definedName name="C88990081">#REF!</definedName>
    <definedName name="C88990082">#REF!</definedName>
    <definedName name="C88990083">#REF!</definedName>
    <definedName name="C88990146">#REF!</definedName>
    <definedName name="C88990836">#REF!</definedName>
    <definedName name="C88990838">#REF!</definedName>
    <definedName name="C88990839">#REF!</definedName>
    <definedName name="C88990841">#REF!</definedName>
    <definedName name="C88990842">#REF!</definedName>
    <definedName name="C88990843">#REF!</definedName>
    <definedName name="C88990853">#REF!</definedName>
    <definedName name="C88990861">#REF!</definedName>
    <definedName name="C88990862">#REF!</definedName>
    <definedName name="C88990863">#REF!</definedName>
    <definedName name="C88990864">#REF!</definedName>
    <definedName name="C88990867">#REF!</definedName>
    <definedName name="C88990871">#REF!</definedName>
    <definedName name="C88990872">#REF!</definedName>
    <definedName name="C88990873">#REF!</definedName>
    <definedName name="C88990874">#REF!</definedName>
    <definedName name="C88990875">#REF!</definedName>
    <definedName name="C88990879">#REF!</definedName>
    <definedName name="C88990880">#REF!</definedName>
    <definedName name="C88990882">#REF!</definedName>
    <definedName name="C88990883">#REF!</definedName>
    <definedName name="C88990890">#REF!</definedName>
    <definedName name="C88990893">#REF!</definedName>
    <definedName name="C88990895">#REF!</definedName>
    <definedName name="C88990896">#REF!</definedName>
    <definedName name="C88990898">#REF!</definedName>
    <definedName name="C88990936">#REF!</definedName>
    <definedName name="C88990941">#REF!</definedName>
    <definedName name="C88990944">#REF!</definedName>
    <definedName name="C88990945">#REF!</definedName>
    <definedName name="C88990946">#REF!</definedName>
    <definedName name="C88990949">#REF!</definedName>
    <definedName name="C88990951">#REF!</definedName>
    <definedName name="C88990953">#REF!</definedName>
    <definedName name="C88991059">#REF!</definedName>
    <definedName name="C88991060">#REF!</definedName>
    <definedName name="C88991061">#REF!</definedName>
    <definedName name="C88991062">#REF!</definedName>
    <definedName name="C88991063">#REF!</definedName>
    <definedName name="C88991065">#REF!</definedName>
    <definedName name="CAD">[35]Rates!$B$7</definedName>
    <definedName name="cc">#REF!,#REF!</definedName>
    <definedName name="CCD">#REF!</definedName>
    <definedName name="Celda_ASCC_AD" localSheetId="6">'[37]Material list'!#REF!</definedName>
    <definedName name="Celda_ASCC_AD" localSheetId="5">'[37]Material list'!#REF!</definedName>
    <definedName name="Celda_ASCC_AD" localSheetId="3">'[37]Material list'!#REF!</definedName>
    <definedName name="Celda_ASCC_AD" localSheetId="10">'[37]Material list'!#REF!</definedName>
    <definedName name="Celda_ASCC_AD" localSheetId="2">'[37]Material list'!#REF!</definedName>
    <definedName name="Celda_ASCC_AD">'[37]Material list'!#REF!</definedName>
    <definedName name="Celda_ASCC_PD" localSheetId="6">'[37]Material list'!#REF!</definedName>
    <definedName name="Celda_ASCC_PD" localSheetId="5">'[37]Material list'!#REF!</definedName>
    <definedName name="Celda_ASCC_PD" localSheetId="3">'[37]Material list'!#REF!</definedName>
    <definedName name="Celda_ASCC_PD" localSheetId="10">'[37]Material list'!#REF!</definedName>
    <definedName name="Celda_ASCC_PD" localSheetId="2">'[37]Material list'!#REF!</definedName>
    <definedName name="Celda_ASCC_PD">'[37]Material list'!#REF!</definedName>
    <definedName name="Celda_ATLC" localSheetId="6">'[37]Material list'!#REF!</definedName>
    <definedName name="Celda_ATLC" localSheetId="5">'[37]Material list'!#REF!</definedName>
    <definedName name="Celda_ATLC" localSheetId="3">'[37]Material list'!#REF!</definedName>
    <definedName name="Celda_ATLC" localSheetId="10">'[37]Material list'!#REF!</definedName>
    <definedName name="Celda_ATLC" localSheetId="2">'[37]Material list'!#REF!</definedName>
    <definedName name="Celda_ATLC">'[37]Material list'!#REF!</definedName>
    <definedName name="Celda_FRSC" localSheetId="6">'[37]Material list'!#REF!</definedName>
    <definedName name="Celda_FRSC" localSheetId="5">'[37]Material list'!#REF!</definedName>
    <definedName name="Celda_FRSC" localSheetId="3">'[37]Material list'!#REF!</definedName>
    <definedName name="Celda_FRSC" localSheetId="10">'[37]Material list'!#REF!</definedName>
    <definedName name="Celda_FRSC" localSheetId="2">'[37]Material list'!#REF!</definedName>
    <definedName name="Celda_FRSC">'[37]Material list'!#REF!</definedName>
    <definedName name="Celda_Inicio_P_Regresion" localSheetId="6">[38]Metro_area_4!#REF!</definedName>
    <definedName name="Celda_Inicio_P_Regresion" localSheetId="5">[38]Metro_area_4!#REF!</definedName>
    <definedName name="Celda_Inicio_P_Regresion" localSheetId="3">[38]Metro_area_4!#REF!</definedName>
    <definedName name="Celda_Inicio_P_Regresion" localSheetId="10">[38]Metro_area_4!#REF!</definedName>
    <definedName name="Celda_Inicio_P_Regresion" localSheetId="2">[38]Metro_area_4!#REF!</definedName>
    <definedName name="Celda_Inicio_P_Regresion">[38]Metro_area_4!#REF!</definedName>
    <definedName name="Celda_LTAC" localSheetId="6">'[37]Material list'!#REF!</definedName>
    <definedName name="Celda_LTAC" localSheetId="5">'[37]Material list'!#REF!</definedName>
    <definedName name="Celda_LTAC" localSheetId="3">'[37]Material list'!#REF!</definedName>
    <definedName name="Celda_LTAC" localSheetId="10">'[37]Material list'!#REF!</definedName>
    <definedName name="Celda_LTAC" localSheetId="2">'[37]Material list'!#REF!</definedName>
    <definedName name="Celda_LTAC">'[37]Material list'!#REF!</definedName>
    <definedName name="Celda_NACC" localSheetId="6">'[37]Material list'!#REF!</definedName>
    <definedName name="Celda_NACC" localSheetId="5">'[37]Material list'!#REF!</definedName>
    <definedName name="Celda_NACC" localSheetId="3">'[37]Material list'!#REF!</definedName>
    <definedName name="Celda_NACC" localSheetId="10">'[37]Material list'!#REF!</definedName>
    <definedName name="Celda_NACC" localSheetId="2">'[37]Material list'!#REF!</definedName>
    <definedName name="Celda_NACC">'[37]Material list'!#REF!</definedName>
    <definedName name="Celda_NACC_no_splitterless" localSheetId="6">'[37]Material list'!#REF!</definedName>
    <definedName name="Celda_NACC_no_splitterless" localSheetId="5">'[37]Material list'!#REF!</definedName>
    <definedName name="Celda_NACC_no_splitterless" localSheetId="3">'[37]Material list'!#REF!</definedName>
    <definedName name="Celda_NACC_no_splitterless" localSheetId="10">'[37]Material list'!#REF!</definedName>
    <definedName name="Celda_NACC_no_splitterless" localSheetId="2">'[37]Material list'!#REF!</definedName>
    <definedName name="Celda_NACC_no_splitterless">'[37]Material list'!#REF!</definedName>
    <definedName name="Celda_out_2MLS_750W" localSheetId="6">'[37]Material list'!#REF!</definedName>
    <definedName name="Celda_out_2MLS_750W" localSheetId="5">'[37]Material list'!#REF!</definedName>
    <definedName name="Celda_out_2MLS_750W" localSheetId="3">'[37]Material list'!#REF!</definedName>
    <definedName name="Celda_out_2MLS_750W" localSheetId="10">'[37]Material list'!#REF!</definedName>
    <definedName name="Celda_out_2MLS_750W" localSheetId="2">'[37]Material list'!#REF!</definedName>
    <definedName name="Celda_out_2MLS_750W">'[37]Material list'!#REF!</definedName>
    <definedName name="Celda_Plug_TSPP" localSheetId="6">'[37]Material list'!#REF!</definedName>
    <definedName name="Celda_Plug_TSPP" localSheetId="5">'[37]Material list'!#REF!</definedName>
    <definedName name="Celda_Plug_TSPP" localSheetId="3">'[37]Material list'!#REF!</definedName>
    <definedName name="Celda_Plug_TSPP" localSheetId="10">'[37]Material list'!#REF!</definedName>
    <definedName name="Celda_Plug_TSPP" localSheetId="2">'[37]Material list'!#REF!</definedName>
    <definedName name="Celda_Plug_TSPP">'[37]Material list'!#REF!</definedName>
    <definedName name="Celda_POTS" localSheetId="6">'[37]Material list'!#REF!</definedName>
    <definedName name="Celda_POTS" localSheetId="5">'[37]Material list'!#REF!</definedName>
    <definedName name="Celda_POTS" localSheetId="3">'[37]Material list'!#REF!</definedName>
    <definedName name="Celda_POTS" localSheetId="10">'[37]Material list'!#REF!</definedName>
    <definedName name="Celda_POTS" localSheetId="2">'[37]Material list'!#REF!</definedName>
    <definedName name="Celda_POTS">'[37]Material list'!#REF!</definedName>
    <definedName name="Celda_total_MLS_NB" localSheetId="6">'[37]Material list'!#REF!</definedName>
    <definedName name="Celda_total_MLS_NB" localSheetId="5">'[37]Material list'!#REF!</definedName>
    <definedName name="Celda_total_MLS_NB" localSheetId="3">'[37]Material list'!#REF!</definedName>
    <definedName name="Celda_total_MLS_NB" localSheetId="10">'[37]Material list'!#REF!</definedName>
    <definedName name="Celda_total_MLS_NB" localSheetId="2">'[37]Material list'!#REF!</definedName>
    <definedName name="Celda_total_MLS_NB">'[37]Material list'!#REF!</definedName>
    <definedName name="Celda_Total_NB_Board" localSheetId="6">'[37]Material list'!#REF!</definedName>
    <definedName name="Celda_Total_NB_Board" localSheetId="5">'[37]Material list'!#REF!</definedName>
    <definedName name="Celda_Total_NB_Board" localSheetId="3">'[37]Material list'!#REF!</definedName>
    <definedName name="Celda_Total_NB_Board" localSheetId="10">'[37]Material list'!#REF!</definedName>
    <definedName name="Celda_Total_NB_Board" localSheetId="2">'[37]Material list'!#REF!</definedName>
    <definedName name="Celda_Total_NB_Board">'[37]Material list'!#REF!</definedName>
    <definedName name="Cell">#REF!</definedName>
    <definedName name="cella">#REF!</definedName>
    <definedName name="cellcp" localSheetId="6">[40]Newsite!#REF!</definedName>
    <definedName name="cellcp" localSheetId="5">[40]Newsite!#REF!</definedName>
    <definedName name="cellcp" localSheetId="3">[40]Newsite!#REF!</definedName>
    <definedName name="cellcp" localSheetId="10">[40]Newsite!#REF!</definedName>
    <definedName name="cellcp" localSheetId="2">[40]Newsite!#REF!</definedName>
    <definedName name="cellcp">[40]Newsite!#REF!</definedName>
    <definedName name="cellcv" localSheetId="6">#REF!</definedName>
    <definedName name="cellcv" localSheetId="5">#REF!</definedName>
    <definedName name="cellcv" localSheetId="3">#REF!</definedName>
    <definedName name="cellcv" localSheetId="10">#REF!</definedName>
    <definedName name="cellcv" localSheetId="2">#REF!</definedName>
    <definedName name="cellcv">#REF!</definedName>
    <definedName name="celle">'[31]Detail config existing network'!$N$3:$N$835</definedName>
    <definedName name="cellf">#REF!</definedName>
    <definedName name="cellnew">[31]NewSite!$P$7:$P$282</definedName>
    <definedName name="_CFG3">#REF!</definedName>
    <definedName name="ch">[41]erl_table!$G$2:$H$61</definedName>
    <definedName name="ch160edfa" localSheetId="6">'[11]typical links'!#REF!</definedName>
    <definedName name="ch160edfa" localSheetId="5">'[11]typical links'!#REF!</definedName>
    <definedName name="ch160edfa" localSheetId="3">'[11]typical links'!#REF!</definedName>
    <definedName name="ch160edfa" localSheetId="10">'[11]typical links'!#REF!</definedName>
    <definedName name="ch160edfa" localSheetId="2">'[11]typical links'!#REF!</definedName>
    <definedName name="ch160edfa">'[11]typical links'!#REF!</definedName>
    <definedName name="CHANGE">0.153</definedName>
    <definedName name="ChangeValue" localSheetId="6">[14]Installation!#REF!</definedName>
    <definedName name="ChangeValue" localSheetId="5">[14]Installation!#REF!</definedName>
    <definedName name="ChangeValue" localSheetId="3">[14]Installation!#REF!</definedName>
    <definedName name="ChangeValue" localSheetId="10">[14]Installation!#REF!</definedName>
    <definedName name="ChangeValue" localSheetId="2">[14]Installation!#REF!</definedName>
    <definedName name="ChangeValue">[14]Installation!#REF!</definedName>
    <definedName name="chassis">[42]Outil!$D$16</definedName>
    <definedName name="CHF_THB">#REF!</definedName>
    <definedName name="chk" localSheetId="6">#REF!</definedName>
    <definedName name="chk" localSheetId="5">#REF!</definedName>
    <definedName name="chk" localSheetId="3">#REF!</definedName>
    <definedName name="chk" localSheetId="10">#REF!</definedName>
    <definedName name="chk" localSheetId="2">#REF!</definedName>
    <definedName name="chk">#REF!</definedName>
    <definedName name="city">#REF!</definedName>
    <definedName name="citycv">#REF!</definedName>
    <definedName name="cityf">#REF!</definedName>
    <definedName name="cl">#REF!</definedName>
    <definedName name="CLEI">#REF!</definedName>
    <definedName name="Clsdl0000">#REF!</definedName>
    <definedName name="Clsdl0001">#REF!</definedName>
    <definedName name="Clsdl0002">#REF!</definedName>
    <definedName name="Clsdl0003">#REF!</definedName>
    <definedName name="CMS_1120_Models">#REF!</definedName>
    <definedName name="Codes">#REF!</definedName>
    <definedName name="CODIGOS">#REF!</definedName>
    <definedName name="COLOURED_OMSN" localSheetId="6">[1]COEFF!#REF!</definedName>
    <definedName name="COLOURED_OMSN" localSheetId="5">[1]COEFF!#REF!</definedName>
    <definedName name="COLOURED_OMSN" localSheetId="3">[1]COEFF!#REF!</definedName>
    <definedName name="COLOURED_OMSN" localSheetId="10">[1]COEFF!#REF!</definedName>
    <definedName name="COLOURED_OMSN" localSheetId="2">[1]COEFF!#REF!</definedName>
    <definedName name="COLOURED_OMSN">[1]COEFF!#REF!</definedName>
    <definedName name="COLUNM_WIDTH">#REF!</definedName>
    <definedName name="COM_ACC">#REF!</definedName>
    <definedName name="Com_Core_OMSN">#REF!</definedName>
    <definedName name="Com42_42EMC_Core">#REF!</definedName>
    <definedName name="Com42_42EMC_IO">#REF!</definedName>
    <definedName name="_Com9692">#REF!</definedName>
    <definedName name="comm_a">#REF!</definedName>
    <definedName name="comm_aa">#REF!</definedName>
    <definedName name="comm_b">#REF!</definedName>
    <definedName name="comm_bb">#REF!</definedName>
    <definedName name="comm_c">#REF!</definedName>
    <definedName name="comm_d">#REF!</definedName>
    <definedName name="comm_e">'[44]Detail Services'!$O$36</definedName>
    <definedName name="comm_f">#REF!</definedName>
    <definedName name="comm_g">#REF!</definedName>
    <definedName name="comm_h">#REF!</definedName>
    <definedName name="comm_i" localSheetId="6">#REF!</definedName>
    <definedName name="comm_i" localSheetId="5">#REF!</definedName>
    <definedName name="comm_i" localSheetId="3">#REF!</definedName>
    <definedName name="comm_i" localSheetId="10">#REF!</definedName>
    <definedName name="comm_i" localSheetId="2">#REF!</definedName>
    <definedName name="comm_i">#REF!</definedName>
    <definedName name="comm_j" localSheetId="6">#REF!</definedName>
    <definedName name="comm_j" localSheetId="5">#REF!</definedName>
    <definedName name="comm_j" localSheetId="3">#REF!</definedName>
    <definedName name="comm_j" localSheetId="10">#REF!</definedName>
    <definedName name="comm_j" localSheetId="2">#REF!</definedName>
    <definedName name="comm_j">#REF!</definedName>
    <definedName name="comm_k" localSheetId="6">#REF!</definedName>
    <definedName name="comm_k" localSheetId="5">#REF!</definedName>
    <definedName name="comm_k" localSheetId="3">#REF!</definedName>
    <definedName name="comm_k" localSheetId="10">#REF!</definedName>
    <definedName name="comm_k" localSheetId="2">#REF!</definedName>
    <definedName name="comm_k">#REF!</definedName>
    <definedName name="comm_o">#REF!</definedName>
    <definedName name="cond_EMC" localSheetId="6">'[37]Material list'!#REF!</definedName>
    <definedName name="cond_EMC" localSheetId="5">'[37]Material list'!#REF!</definedName>
    <definedName name="cond_EMC" localSheetId="3">'[37]Material list'!#REF!</definedName>
    <definedName name="cond_EMC" localSheetId="10">'[37]Material list'!#REF!</definedName>
    <definedName name="cond_EMC" localSheetId="2">'[37]Material list'!#REF!</definedName>
    <definedName name="cond_EMC">'[37]Material list'!#REF!</definedName>
    <definedName name="Cond_FRSC" localSheetId="6">'[37]Material list'!#REF!</definedName>
    <definedName name="Cond_FRSC" localSheetId="5">'[37]Material list'!#REF!</definedName>
    <definedName name="Cond_FRSC" localSheetId="3">'[37]Material list'!#REF!</definedName>
    <definedName name="Cond_FRSC" localSheetId="10">'[37]Material list'!#REF!</definedName>
    <definedName name="Cond_FRSC" localSheetId="2">'[37]Material list'!#REF!</definedName>
    <definedName name="Cond_FRSC">'[37]Material list'!#REF!</definedName>
    <definedName name="Cond_slot_ringer" localSheetId="6">'[37]Material list'!#REF!</definedName>
    <definedName name="Cond_slot_ringer" localSheetId="5">'[37]Material list'!#REF!</definedName>
    <definedName name="Cond_slot_ringer" localSheetId="3">'[37]Material list'!#REF!</definedName>
    <definedName name="Cond_slot_ringer" localSheetId="10">'[37]Material list'!#REF!</definedName>
    <definedName name="Cond_slot_ringer" localSheetId="2">'[37]Material list'!#REF!</definedName>
    <definedName name="Cond_slot_ringer">'[37]Material list'!#REF!</definedName>
    <definedName name="CONFIAN" localSheetId="6">#REF!</definedName>
    <definedName name="CONFIAN" localSheetId="5">#REF!</definedName>
    <definedName name="CONFIAN" localSheetId="3">#REF!</definedName>
    <definedName name="CONFIAN" localSheetId="10">#REF!</definedName>
    <definedName name="CONFIAN" localSheetId="2">#REF!</definedName>
    <definedName name="CONFIAN">#REF!</definedName>
    <definedName name="Config">[45]Info!$C$8</definedName>
    <definedName name="CONN">#REF!</definedName>
    <definedName name="Const_Currency">'[46]HW SW Etc 2'!$D$1</definedName>
    <definedName name="Consulta1">#REF!</definedName>
    <definedName name="CONT_INGENCY_H" localSheetId="6">#REF!</definedName>
    <definedName name="CONT_INGENCY_H" localSheetId="5">#REF!</definedName>
    <definedName name="CONT_INGENCY_H" localSheetId="3">#REF!</definedName>
    <definedName name="CONT_INGENCY_H" localSheetId="10">#REF!</definedName>
    <definedName name="CONT_INGENCY_H" localSheetId="2">#REF!</definedName>
    <definedName name="CONT_INGENCY_H">#REF!</definedName>
    <definedName name="CONT_INGENCY_S" localSheetId="6">#REF!</definedName>
    <definedName name="CONT_INGENCY_S" localSheetId="5">#REF!</definedName>
    <definedName name="CONT_INGENCY_S" localSheetId="3">#REF!</definedName>
    <definedName name="CONT_INGENCY_S" localSheetId="10">#REF!</definedName>
    <definedName name="CONT_INGENCY_S" localSheetId="2">#REF!</definedName>
    <definedName name="CONT_INGENCY_S">#REF!</definedName>
    <definedName name="contingency" localSheetId="6">#REF!</definedName>
    <definedName name="contingency" localSheetId="5">#REF!</definedName>
    <definedName name="contingency" localSheetId="3">#REF!</definedName>
    <definedName name="contingency" localSheetId="10">#REF!</definedName>
    <definedName name="contingency" localSheetId="2">#REF!</definedName>
    <definedName name="contingency">#REF!</definedName>
    <definedName name="Conv">#REF!</definedName>
    <definedName name="conv_sessions" localSheetId="6">[17]Assumpt_Cons!#REF!</definedName>
    <definedName name="conv_sessions" localSheetId="5">[17]Assumpt_Cons!#REF!</definedName>
    <definedName name="conv_sessions" localSheetId="3">[17]Assumpt_Cons!#REF!</definedName>
    <definedName name="conv_sessions" localSheetId="10">[17]Assumpt_Cons!#REF!</definedName>
    <definedName name="conv_sessions" localSheetId="2">[17]Assumpt_Cons!#REF!</definedName>
    <definedName name="conv_sessions">[17]Assumpt_Cons!#REF!</definedName>
    <definedName name="conv11">[47]Input!$G$8</definedName>
    <definedName name="conv3">[48]Assumptions!$C$34</definedName>
    <definedName name="conv5">[49]Assumptions!$C$25</definedName>
    <definedName name="Conver_TBL1">#REF!</definedName>
    <definedName name="Conver_TBL2">#REF!</definedName>
    <definedName name="convert">#REF!</definedName>
    <definedName name="corba_imt">#REF!</definedName>
    <definedName name="Core_26">#REF!</definedName>
    <definedName name="Core_40">#REF!</definedName>
    <definedName name="Core_42_EMC">#REF!</definedName>
    <definedName name="Core_42_EMUX">#REF!</definedName>
    <definedName name="Core_50">#REF!</definedName>
    <definedName name="Core_60_R4">#REF!</definedName>
    <definedName name="Core_60_R5">#REF!</definedName>
    <definedName name="Core_62">#REF!</definedName>
    <definedName name="Core_70">#REF!</definedName>
    <definedName name="Core_78">#REF!</definedName>
    <definedName name="Core_92">#REF!</definedName>
    <definedName name="Core_93">#REF!</definedName>
    <definedName name="Core_96">#REF!</definedName>
    <definedName name="Core_96SE">#REF!</definedName>
    <definedName name="Core_ROADM">#REF!</definedName>
    <definedName name="cost" localSheetId="6">#REF!</definedName>
    <definedName name="cost" localSheetId="5">#REF!</definedName>
    <definedName name="cost" localSheetId="3">#REF!</definedName>
    <definedName name="cost" localSheetId="10">#REF!</definedName>
    <definedName name="cost" localSheetId="2">#REF!</definedName>
    <definedName name="cost">#REF!</definedName>
    <definedName name="Cost_AXMP_1_processor">[50]Constants!$C$6</definedName>
    <definedName name="Cost_AXMP_4_processor">[50]Constants!$C$7</definedName>
    <definedName name="Cost_AXMP_Upgrade_kit">[50]Constants!$C$8</definedName>
    <definedName name="Cost_SBR">[50]Constants!$C$9</definedName>
    <definedName name="CostHour">#REF!</definedName>
    <definedName name="Country">[51]Data!$B$2:$B$204</definedName>
    <definedName name="CPM_6.5">'[9]by cell'!$G$296</definedName>
    <definedName name="CPM_TRX">'[9]by cell'!$T$296</definedName>
    <definedName name="Crane_hire" localSheetId="6">[17]Assumpt_Cons!#REF!</definedName>
    <definedName name="Crane_hire" localSheetId="5">[17]Assumpt_Cons!#REF!</definedName>
    <definedName name="Crane_hire" localSheetId="3">[17]Assumpt_Cons!#REF!</definedName>
    <definedName name="Crane_hire" localSheetId="10">[17]Assumpt_Cons!#REF!</definedName>
    <definedName name="Crane_hire" localSheetId="2">[17]Assumpt_Cons!#REF!</definedName>
    <definedName name="Crane_hire">[17]Assumpt_Cons!#REF!</definedName>
    <definedName name="create2" localSheetId="6">[26]!create2</definedName>
    <definedName name="create2" localSheetId="5">[26]!create2</definedName>
    <definedName name="create2" localSheetId="3">[26]!create2</definedName>
    <definedName name="create2" localSheetId="10">[26]!create2</definedName>
    <definedName name="create2" localSheetId="2">[26]!create2</definedName>
    <definedName name="create2">[26]!create2</definedName>
    <definedName name="_xlnm.Criteria" localSheetId="6">[52]CENTR95!#REF!</definedName>
    <definedName name="_xlnm.Criteria" localSheetId="5">[52]CENTR95!#REF!</definedName>
    <definedName name="_xlnm.Criteria" localSheetId="3">[52]CENTR95!#REF!</definedName>
    <definedName name="_xlnm.Criteria" localSheetId="10">[52]CENTR95!#REF!</definedName>
    <definedName name="_xlnm.Criteria" localSheetId="2">[52]CENTR95!#REF!</definedName>
    <definedName name="_xlnm.Criteria">[52]CENTR95!#REF!</definedName>
    <definedName name="Criteria_MI" localSheetId="6">#REF!</definedName>
    <definedName name="Criteria_MI" localSheetId="5">#REF!</definedName>
    <definedName name="Criteria_MI" localSheetId="3">#REF!</definedName>
    <definedName name="Criteria_MI" localSheetId="10">#REF!</definedName>
    <definedName name="Criteria_MI" localSheetId="2">#REF!</definedName>
    <definedName name="Criteria_MI">#REF!</definedName>
    <definedName name="CSS_CORE_RPF" localSheetId="6">#REF!</definedName>
    <definedName name="CSS_CORE_RPF" localSheetId="5">#REF!</definedName>
    <definedName name="CSS_CORE_RPF" localSheetId="3">#REF!</definedName>
    <definedName name="CSS_CORE_RPF" localSheetId="10">#REF!</definedName>
    <definedName name="CSS_CORE_RPF" localSheetId="2">#REF!</definedName>
    <definedName name="CSS_CORE_RPF">#REF!</definedName>
    <definedName name="CTPA">#REF!</definedName>
    <definedName name="Ctrl_Nbr_Heures_Jeudi" localSheetId="6">[13]!Ctrl_Nbr_Heures_Jeudi</definedName>
    <definedName name="Ctrl_Nbr_Heures_Jeudi" localSheetId="5">[13]!Ctrl_Nbr_Heures_Jeudi</definedName>
    <definedName name="Ctrl_Nbr_Heures_Jeudi" localSheetId="3">[13]!Ctrl_Nbr_Heures_Jeudi</definedName>
    <definedName name="Ctrl_Nbr_Heures_Jeudi" localSheetId="10">[13]!Ctrl_Nbr_Heures_Jeudi</definedName>
    <definedName name="Ctrl_Nbr_Heures_Jeudi" localSheetId="2">[13]!Ctrl_Nbr_Heures_Jeudi</definedName>
    <definedName name="Ctrl_Nbr_Heures_Jeudi">[13]!Ctrl_Nbr_Heures_Jeudi</definedName>
    <definedName name="Ctrl_Nbr_Heures_Lundi" localSheetId="6">[13]!Ctrl_Nbr_Heures_Lundi</definedName>
    <definedName name="Ctrl_Nbr_Heures_Lundi" localSheetId="5">[13]!Ctrl_Nbr_Heures_Lundi</definedName>
    <definedName name="Ctrl_Nbr_Heures_Lundi" localSheetId="3">[13]!Ctrl_Nbr_Heures_Lundi</definedName>
    <definedName name="Ctrl_Nbr_Heures_Lundi" localSheetId="10">[13]!Ctrl_Nbr_Heures_Lundi</definedName>
    <definedName name="Ctrl_Nbr_Heures_Lundi" localSheetId="2">[13]!Ctrl_Nbr_Heures_Lundi</definedName>
    <definedName name="Ctrl_Nbr_Heures_Lundi">[13]!Ctrl_Nbr_Heures_Lundi</definedName>
    <definedName name="Ctrl_Nbr_Heures_Mardi" localSheetId="6">[13]!Ctrl_Nbr_Heures_Mardi</definedName>
    <definedName name="Ctrl_Nbr_Heures_Mardi" localSheetId="5">[13]!Ctrl_Nbr_Heures_Mardi</definedName>
    <definedName name="Ctrl_Nbr_Heures_Mardi" localSheetId="3">[13]!Ctrl_Nbr_Heures_Mardi</definedName>
    <definedName name="Ctrl_Nbr_Heures_Mardi" localSheetId="10">[13]!Ctrl_Nbr_Heures_Mardi</definedName>
    <definedName name="Ctrl_Nbr_Heures_Mardi" localSheetId="2">[13]!Ctrl_Nbr_Heures_Mardi</definedName>
    <definedName name="Ctrl_Nbr_Heures_Mardi">[13]!Ctrl_Nbr_Heures_Mardi</definedName>
    <definedName name="Ctrl_Nbr_Heures_Mercredi" localSheetId="6">[13]!Ctrl_Nbr_Heures_Mercredi</definedName>
    <definedName name="Ctrl_Nbr_Heures_Mercredi" localSheetId="5">[13]!Ctrl_Nbr_Heures_Mercredi</definedName>
    <definedName name="Ctrl_Nbr_Heures_Mercredi" localSheetId="3">[13]!Ctrl_Nbr_Heures_Mercredi</definedName>
    <definedName name="Ctrl_Nbr_Heures_Mercredi" localSheetId="10">[13]!Ctrl_Nbr_Heures_Mercredi</definedName>
    <definedName name="Ctrl_Nbr_Heures_Mercredi" localSheetId="2">[13]!Ctrl_Nbr_Heures_Mercredi</definedName>
    <definedName name="Ctrl_Nbr_Heures_Mercredi">[13]!Ctrl_Nbr_Heures_Mercredi</definedName>
    <definedName name="Ctrl_Nbr_Heures_Vendredi" localSheetId="6">[13]!Ctrl_Nbr_Heures_Vendredi</definedName>
    <definedName name="Ctrl_Nbr_Heures_Vendredi" localSheetId="5">[13]!Ctrl_Nbr_Heures_Vendredi</definedName>
    <definedName name="Ctrl_Nbr_Heures_Vendredi" localSheetId="3">[13]!Ctrl_Nbr_Heures_Vendredi</definedName>
    <definedName name="Ctrl_Nbr_Heures_Vendredi" localSheetId="10">[13]!Ctrl_Nbr_Heures_Vendredi</definedName>
    <definedName name="Ctrl_Nbr_Heures_Vendredi" localSheetId="2">[13]!Ctrl_Nbr_Heures_Vendredi</definedName>
    <definedName name="Ctrl_Nbr_Heures_Vendredi">[13]!Ctrl_Nbr_Heures_Vendredi</definedName>
    <definedName name="CtyCode">[12]PriceList!$A$14</definedName>
    <definedName name="currency">[53]Curr!$C$5</definedName>
    <definedName name="currency2">#REF!</definedName>
    <definedName name="currencyFactorToShow">[18]Listings!$C$4</definedName>
    <definedName name="Current">#REF!</definedName>
    <definedName name="customerName">'[18]General Info'!$C$2</definedName>
    <definedName name="d" localSheetId="6">#REF!</definedName>
    <definedName name="d" localSheetId="5">#REF!</definedName>
    <definedName name="d" localSheetId="3">#REF!</definedName>
    <definedName name="d" localSheetId="10">#REF!</definedName>
    <definedName name="d" localSheetId="2">#REF!</definedName>
    <definedName name="d">#REF!</definedName>
    <definedName name="D1cong">#REF!</definedName>
    <definedName name="DA_HOTEL">[51]Data!$B$2:$D$204</definedName>
    <definedName name="_DAT10" localSheetId="6">'[54]NW 90157233'!#REF!</definedName>
    <definedName name="_DAT10" localSheetId="5">'[54]NW 90157233'!#REF!</definedName>
    <definedName name="_DAT10" localSheetId="3">'[54]NW 90157233'!#REF!</definedName>
    <definedName name="_DAT10" localSheetId="10">'[54]NW 90157233'!#REF!</definedName>
    <definedName name="_DAT10" localSheetId="2">'[54]NW 90157233'!#REF!</definedName>
    <definedName name="_DAT10">'[54]NW 90157233'!#REF!</definedName>
    <definedName name="_DAT11" localSheetId="6">'[54]NW 90157233'!#REF!</definedName>
    <definedName name="_DAT11" localSheetId="5">'[54]NW 90157233'!#REF!</definedName>
    <definedName name="_DAT11" localSheetId="3">'[54]NW 90157233'!#REF!</definedName>
    <definedName name="_DAT11" localSheetId="10">'[54]NW 90157233'!#REF!</definedName>
    <definedName name="_DAT11" localSheetId="2">'[54]NW 90157233'!#REF!</definedName>
    <definedName name="_DAT11">'[54]NW 90157233'!#REF!</definedName>
    <definedName name="_DAT5" localSheetId="6">'[54]NW 90157233'!#REF!</definedName>
    <definedName name="_DAT5" localSheetId="5">'[54]NW 90157233'!#REF!</definedName>
    <definedName name="_DAT5" localSheetId="3">'[54]NW 90157233'!#REF!</definedName>
    <definedName name="_DAT5" localSheetId="10">'[54]NW 90157233'!#REF!</definedName>
    <definedName name="_DAT5" localSheetId="2">'[54]NW 90157233'!#REF!</definedName>
    <definedName name="_DAT5">'[54]NW 90157233'!#REF!</definedName>
    <definedName name="_DAT6" localSheetId="6">'[54]NW 90157233'!#REF!</definedName>
    <definedName name="_DAT6" localSheetId="5">'[54]NW 90157233'!#REF!</definedName>
    <definedName name="_DAT6" localSheetId="3">'[54]NW 90157233'!#REF!</definedName>
    <definedName name="_DAT6" localSheetId="10">'[54]NW 90157233'!#REF!</definedName>
    <definedName name="_DAT6" localSheetId="2">'[54]NW 90157233'!#REF!</definedName>
    <definedName name="_DAT6">'[54]NW 90157233'!#REF!</definedName>
    <definedName name="_DAT7" localSheetId="6">'[54]NW 90157233'!#REF!</definedName>
    <definedName name="_DAT7" localSheetId="5">'[54]NW 90157233'!#REF!</definedName>
    <definedName name="_DAT7" localSheetId="3">'[54]NW 90157233'!#REF!</definedName>
    <definedName name="_DAT7" localSheetId="10">'[54]NW 90157233'!#REF!</definedName>
    <definedName name="_DAT7" localSheetId="2">'[54]NW 90157233'!#REF!</definedName>
    <definedName name="_DAT7">'[54]NW 90157233'!#REF!</definedName>
    <definedName name="_DAT9" localSheetId="6">'[54]NW 90157233'!#REF!</definedName>
    <definedName name="_DAT9" localSheetId="5">'[54]NW 90157233'!#REF!</definedName>
    <definedName name="_DAT9" localSheetId="3">'[54]NW 90157233'!#REF!</definedName>
    <definedName name="_DAT9" localSheetId="10">'[54]NW 90157233'!#REF!</definedName>
    <definedName name="_DAT9" localSheetId="2">'[54]NW 90157233'!#REF!</definedName>
    <definedName name="_DAT9">'[54]NW 90157233'!#REF!</definedName>
    <definedName name="Data_Currency">[24]Inputs!$E$9</definedName>
    <definedName name="Data_Currency_sign">[24]Inputs!$F$9</definedName>
    <definedName name="Data_Fill_in">#N/A</definedName>
    <definedName name="_xlnm.Database">#REF!</definedName>
    <definedName name="Database_MI" localSheetId="6">#REF!</definedName>
    <definedName name="Database_MI" localSheetId="5">#REF!</definedName>
    <definedName name="Database_MI" localSheetId="3">#REF!</definedName>
    <definedName name="Database_MI" localSheetId="10">#REF!</definedName>
    <definedName name="Database_MI" localSheetId="2">#REF!</definedName>
    <definedName name="Database_MI">#REF!</definedName>
    <definedName name="date">#REF!</definedName>
    <definedName name="DaysRequired">'[55]Resource Costs'!$G$13</definedName>
    <definedName name="db_complex">#REF!</definedName>
    <definedName name="db_simple">#REF!</definedName>
    <definedName name="DCM">#REF!</definedName>
    <definedName name="DCN_ALIC">#REF!</definedName>
    <definedName name="DCN_ASW">#REF!</definedName>
    <definedName name="_dcu10" localSheetId="6">'[11]typical links'!#REF!</definedName>
    <definedName name="_dcu10" localSheetId="5">'[11]typical links'!#REF!</definedName>
    <definedName name="_dcu10" localSheetId="3">'[11]typical links'!#REF!</definedName>
    <definedName name="_dcu10" localSheetId="10">'[11]typical links'!#REF!</definedName>
    <definedName name="_dcu10" localSheetId="2">'[11]typical links'!#REF!</definedName>
    <definedName name="_dcu10">'[11]typical links'!#REF!</definedName>
    <definedName name="_dcu80" localSheetId="6">'[11]typical links'!#REF!</definedName>
    <definedName name="_dcu80" localSheetId="5">'[11]typical links'!#REF!</definedName>
    <definedName name="_dcu80" localSheetId="3">'[11]typical links'!#REF!</definedName>
    <definedName name="_dcu80" localSheetId="10">'[11]typical links'!#REF!</definedName>
    <definedName name="_dcu80" localSheetId="2">'[11]typical links'!#REF!</definedName>
    <definedName name="_dcu80">'[11]typical links'!#REF!</definedName>
    <definedName name="dd" localSheetId="6">'3cc-2G EOS'!dd</definedName>
    <definedName name="dd" localSheetId="8">'LTE Nationwide'!dd</definedName>
    <definedName name="dd" localSheetId="9">'New Sites'!dd</definedName>
    <definedName name="dd" localSheetId="10">'Other Misc'!dd</definedName>
    <definedName name="dd">[0]!dd</definedName>
    <definedName name="ddd" localSheetId="6">'3cc-2G EOS'!ddd</definedName>
    <definedName name="ddd" localSheetId="8">'LTE Nationwide'!ddd</definedName>
    <definedName name="ddd" localSheetId="9">'New Sites'!ddd</definedName>
    <definedName name="ddd" localSheetId="10">'Other Misc'!ddd</definedName>
    <definedName name="ddd">[0]!ddd</definedName>
    <definedName name="ddddd" localSheetId="6">'3cc-2G EOS'!ddddd</definedName>
    <definedName name="ddddd" localSheetId="8">'LTE Nationwide'!ddddd</definedName>
    <definedName name="ddddd" localSheetId="9">'New Sites'!ddddd</definedName>
    <definedName name="ddddd" localSheetId="10">'Other Misc'!ddddd</definedName>
    <definedName name="ddddd">[0]!ddddd</definedName>
    <definedName name="DDF">#REF!</definedName>
    <definedName name="DDFD" localSheetId="6">#REF!</definedName>
    <definedName name="DDFD" localSheetId="5">#REF!</definedName>
    <definedName name="DDFD" localSheetId="3">#REF!</definedName>
    <definedName name="DDFD" localSheetId="10">#REF!</definedName>
    <definedName name="DDFD" localSheetId="2">#REF!</definedName>
    <definedName name="DDFD">#REF!</definedName>
    <definedName name="DDP">#REF!</definedName>
    <definedName name="débit" localSheetId="6">[42]Outil!#REF!</definedName>
    <definedName name="débit" localSheetId="5">[42]Outil!#REF!</definedName>
    <definedName name="débit" localSheetId="3">[42]Outil!#REF!</definedName>
    <definedName name="débit" localSheetId="10">[42]Outil!#REF!</definedName>
    <definedName name="débit" localSheetId="2">[42]Outil!#REF!</definedName>
    <definedName name="débit">[42]Outil!#REF!</definedName>
    <definedName name="debit10_fin" localSheetId="6">[42]Outil!#REF!</definedName>
    <definedName name="debit10_fin" localSheetId="5">[42]Outil!#REF!</definedName>
    <definedName name="debit10_fin" localSheetId="3">[42]Outil!#REF!</definedName>
    <definedName name="debit10_fin" localSheetId="10">[42]Outil!#REF!</definedName>
    <definedName name="debit10_fin" localSheetId="2">[42]Outil!#REF!</definedName>
    <definedName name="debit10_fin">[42]Outil!#REF!</definedName>
    <definedName name="debit25">[42]Outil!$D$10</definedName>
    <definedName name="debit25_fin" localSheetId="6">[42]Outil!#REF!</definedName>
    <definedName name="debit25_fin" localSheetId="5">[42]Outil!#REF!</definedName>
    <definedName name="debit25_fin" localSheetId="3">[42]Outil!#REF!</definedName>
    <definedName name="debit25_fin" localSheetId="10">[42]Outil!#REF!</definedName>
    <definedName name="debit25_fin" localSheetId="2">[42]Outil!#REF!</definedName>
    <definedName name="debit25_fin">[42]Outil!#REF!</definedName>
    <definedName name="Deduct_Sep_03" localSheetId="6">#REF!</definedName>
    <definedName name="Deduct_Sep_03" localSheetId="5">#REF!</definedName>
    <definedName name="Deduct_Sep_03" localSheetId="3">#REF!</definedName>
    <definedName name="Deduct_Sep_03" localSheetId="10">#REF!</definedName>
    <definedName name="Deduct_Sep_03" localSheetId="2">#REF!</definedName>
    <definedName name="Deduct_Sep_03">#REF!</definedName>
    <definedName name="Default_doc_fee">#REF!</definedName>
    <definedName name="del">#REF!</definedName>
    <definedName name="del_contrat" localSheetId="6">[10]!del_contrat</definedName>
    <definedName name="del_contrat" localSheetId="5">[10]!del_contrat</definedName>
    <definedName name="del_contrat" localSheetId="3">[10]!del_contrat</definedName>
    <definedName name="del_contrat" localSheetId="10">[10]!del_contrat</definedName>
    <definedName name="del_contrat" localSheetId="2">[10]!del_contrat</definedName>
    <definedName name="del_contrat">[10]!del_contrat</definedName>
    <definedName name="del_site" localSheetId="6">[10]!del_site</definedName>
    <definedName name="del_site" localSheetId="5">[10]!del_site</definedName>
    <definedName name="del_site" localSheetId="3">[10]!del_site</definedName>
    <definedName name="del_site" localSheetId="10">[10]!del_site</definedName>
    <definedName name="del_site" localSheetId="2">[10]!del_site</definedName>
    <definedName name="del_site">[10]!del_site</definedName>
    <definedName name="delfeuille">[26]!delfeuille</definedName>
    <definedName name="Device_addition" localSheetId="6">#REF!</definedName>
    <definedName name="Device_addition" localSheetId="5">#REF!</definedName>
    <definedName name="Device_addition" localSheetId="3">#REF!</definedName>
    <definedName name="Device_addition" localSheetId="10">#REF!</definedName>
    <definedName name="Device_addition" localSheetId="2">#REF!</definedName>
    <definedName name="Device_addition">#REF!</definedName>
    <definedName name="DevRisk">#REF!</definedName>
    <definedName name="df">#REF!</definedName>
    <definedName name="dfa" localSheetId="6">'3cc-2G EOS'!dfa</definedName>
    <definedName name="dfa" localSheetId="8">'LTE Nationwide'!dfa</definedName>
    <definedName name="dfa" localSheetId="9">'New Sites'!dfa</definedName>
    <definedName name="dfa" localSheetId="10">'Other Misc'!dfa</definedName>
    <definedName name="dfa">[0]!dfa</definedName>
    <definedName name="DFASDF" localSheetId="6">'3cc-2G EOS'!DFASDF</definedName>
    <definedName name="DFASDF" localSheetId="8">'LTE Nationwide'!DFASDF</definedName>
    <definedName name="DFASDF" localSheetId="9">'New Sites'!DFASDF</definedName>
    <definedName name="DFASDF" localSheetId="10">'Other Misc'!DFASDF</definedName>
    <definedName name="DFASDF">[0]!DFASDF</definedName>
    <definedName name="DFD" localSheetId="6">#REF!</definedName>
    <definedName name="DFD" localSheetId="5">#REF!</definedName>
    <definedName name="DFD" localSheetId="3">#REF!</definedName>
    <definedName name="DFD" localSheetId="10">#REF!</definedName>
    <definedName name="DFD" localSheetId="2">#REF!</definedName>
    <definedName name="DFD">#REF!</definedName>
    <definedName name="DFDDF" localSheetId="6">#REF!</definedName>
    <definedName name="DFDDF" localSheetId="5">#REF!</definedName>
    <definedName name="DFDDF" localSheetId="3">#REF!</definedName>
    <definedName name="DFDDF" localSheetId="10">#REF!</definedName>
    <definedName name="DFDDF" localSheetId="2">#REF!</definedName>
    <definedName name="DFDDF">#REF!</definedName>
    <definedName name="dfdf">#REF!</definedName>
    <definedName name="dfg" localSheetId="6">#REF!</definedName>
    <definedName name="dfg" localSheetId="5">#REF!</definedName>
    <definedName name="dfg" localSheetId="3">#REF!</definedName>
    <definedName name="dfg" localSheetId="10">#REF!</definedName>
    <definedName name="dfg" localSheetId="2">#REF!</definedName>
    <definedName name="dfg">#REF!</definedName>
    <definedName name="dfg\">#REF!</definedName>
    <definedName name="dfsadf">#REF!</definedName>
    <definedName name="DFSDF">#REF!</definedName>
    <definedName name="DIM_safety_margin">[58]parameters!$K$9</definedName>
    <definedName name="DIMalternative" localSheetId="6">[28]Input!#REF!</definedName>
    <definedName name="DIMalternative" localSheetId="5">[28]Input!#REF!</definedName>
    <definedName name="DIMalternative" localSheetId="3">[28]Input!#REF!</definedName>
    <definedName name="DIMalternative" localSheetId="10">[28]Input!#REF!</definedName>
    <definedName name="DIMalternative" localSheetId="2">[28]Input!#REF!</definedName>
    <definedName name="DIMalternative">[28]Input!#REF!</definedName>
    <definedName name="dis">#REF!</definedName>
    <definedName name="_Dis17">[59]DISCOUNT!$B$17</definedName>
    <definedName name="DisA" localSheetId="6">'[60]SUN Warranty'!#REF!</definedName>
    <definedName name="DisA" localSheetId="5">'[60]SUN Warranty'!#REF!</definedName>
    <definedName name="DisA" localSheetId="3">'[60]SUN Warranty'!#REF!</definedName>
    <definedName name="DisA" localSheetId="10">'[60]SUN Warranty'!#REF!</definedName>
    <definedName name="DisA" localSheetId="2">'[60]SUN Warranty'!#REF!</definedName>
    <definedName name="DisA">'[60]SUN Warranty'!#REF!</definedName>
    <definedName name="DisAc" localSheetId="6">'[61]IP-infra+impl'!#REF!</definedName>
    <definedName name="DisAc" localSheetId="5">'[61]IP-infra+impl'!#REF!</definedName>
    <definedName name="DisAc" localSheetId="3">'[61]IP-infra+impl'!#REF!</definedName>
    <definedName name="DisAc" localSheetId="10">'[61]IP-infra+impl'!#REF!</definedName>
    <definedName name="DisAc" localSheetId="2">'[61]IP-infra+impl'!#REF!</definedName>
    <definedName name="DisAc">'[61]IP-infra+impl'!#REF!</definedName>
    <definedName name="DisB" localSheetId="6">'[60]SUN Warranty'!#REF!</definedName>
    <definedName name="DisB" localSheetId="5">'[60]SUN Warranty'!#REF!</definedName>
    <definedName name="DisB" localSheetId="3">'[60]SUN Warranty'!#REF!</definedName>
    <definedName name="DisB" localSheetId="10">'[60]SUN Warranty'!#REF!</definedName>
    <definedName name="DisB" localSheetId="2">'[60]SUN Warranty'!#REF!</definedName>
    <definedName name="DisB">'[60]SUN Warranty'!#REF!</definedName>
    <definedName name="disc">#REF!</definedName>
    <definedName name="disc_b">#REF!</definedName>
    <definedName name="Disc_mw">0%</definedName>
    <definedName name="Disc_ofc">0%</definedName>
    <definedName name="Disc_SDH">0%</definedName>
    <definedName name="disc_serv_mw">0%</definedName>
    <definedName name="Disc_serv_ofc">0%</definedName>
    <definedName name="disc_serv_sdh">0%</definedName>
    <definedName name="discount" localSheetId="6">#REF!</definedName>
    <definedName name="discount" localSheetId="5">#REF!</definedName>
    <definedName name="discount" localSheetId="3">#REF!</definedName>
    <definedName name="discount" localSheetId="10">#REF!</definedName>
    <definedName name="discount" localSheetId="2">#REF!</definedName>
    <definedName name="discount">#REF!</definedName>
    <definedName name="DISCOUNT_FACTOR">#REF!</definedName>
    <definedName name="Discounted_Price">#REF!</definedName>
    <definedName name="DisH" localSheetId="6">'[60]SUN Warranty'!#REF!</definedName>
    <definedName name="DisH" localSheetId="5">'[60]SUN Warranty'!#REF!</definedName>
    <definedName name="DisH" localSheetId="3">'[60]SUN Warranty'!#REF!</definedName>
    <definedName name="DisH" localSheetId="10">'[60]SUN Warranty'!#REF!</definedName>
    <definedName name="DisH" localSheetId="2">'[60]SUN Warranty'!#REF!</definedName>
    <definedName name="DisH">'[60]SUN Warranty'!#REF!</definedName>
    <definedName name="DisHs" localSheetId="6">'[60]SUN Warranty'!#REF!</definedName>
    <definedName name="DisHs" localSheetId="5">'[60]SUN Warranty'!#REF!</definedName>
    <definedName name="DisHs" localSheetId="3">'[60]SUN Warranty'!#REF!</definedName>
    <definedName name="DisHs" localSheetId="10">'[60]SUN Warranty'!#REF!</definedName>
    <definedName name="DisHs" localSheetId="2">'[60]SUN Warranty'!#REF!</definedName>
    <definedName name="DisHs">'[60]SUN Warranty'!#REF!</definedName>
    <definedName name="DistributionUnitType_List">#REF!</definedName>
    <definedName name="DisV" localSheetId="6">'[60]SUN Warranty'!#REF!</definedName>
    <definedName name="DisV" localSheetId="5">'[60]SUN Warranty'!#REF!</definedName>
    <definedName name="DisV" localSheetId="3">'[60]SUN Warranty'!#REF!</definedName>
    <definedName name="DisV" localSheetId="10">'[60]SUN Warranty'!#REF!</definedName>
    <definedName name="DisV" localSheetId="2">'[60]SUN Warranty'!#REF!</definedName>
    <definedName name="DisV">'[60]SUN Warranty'!#REF!</definedName>
    <definedName name="DisVc" localSheetId="6">'[60]SUN Warranty'!#REF!</definedName>
    <definedName name="DisVc" localSheetId="5">'[60]SUN Warranty'!#REF!</definedName>
    <definedName name="DisVc" localSheetId="3">'[60]SUN Warranty'!#REF!</definedName>
    <definedName name="DisVc" localSheetId="10">'[60]SUN Warranty'!#REF!</definedName>
    <definedName name="DisVc" localSheetId="2">'[60]SUN Warranty'!#REF!</definedName>
    <definedName name="DisVc">'[60]SUN Warranty'!#REF!</definedName>
    <definedName name="DisVpdas" localSheetId="6">'[61]IP-infra+impl'!#REF!</definedName>
    <definedName name="DisVpdas" localSheetId="5">'[61]IP-infra+impl'!#REF!</definedName>
    <definedName name="DisVpdas" localSheetId="3">'[61]IP-infra+impl'!#REF!</definedName>
    <definedName name="DisVpdas" localSheetId="10">'[61]IP-infra+impl'!#REF!</definedName>
    <definedName name="DisVpdas" localSheetId="2">'[61]IP-infra+impl'!#REF!</definedName>
    <definedName name="DisVpdas">'[61]IP-infra+impl'!#REF!</definedName>
    <definedName name="DisVpdasc" localSheetId="6">'[61]IP-infra+impl'!#REF!</definedName>
    <definedName name="DisVpdasc" localSheetId="5">'[61]IP-infra+impl'!#REF!</definedName>
    <definedName name="DisVpdasc" localSheetId="3">'[61]IP-infra+impl'!#REF!</definedName>
    <definedName name="DisVpdasc" localSheetId="10">'[61]IP-infra+impl'!#REF!</definedName>
    <definedName name="DisVpdasc" localSheetId="2">'[61]IP-infra+impl'!#REF!</definedName>
    <definedName name="DisVpdasc">'[61]IP-infra+impl'!#REF!</definedName>
    <definedName name="DKK">#REF!</definedName>
    <definedName name="DKK_KURS" localSheetId="6">#REF!</definedName>
    <definedName name="DKK_KURS" localSheetId="5">#REF!</definedName>
    <definedName name="DKK_KURS" localSheetId="3">#REF!</definedName>
    <definedName name="DKK_KURS" localSheetId="10">#REF!</definedName>
    <definedName name="DKK_KURS" localSheetId="2">#REF!</definedName>
    <definedName name="DKK_KURS">#REF!</definedName>
    <definedName name="DM" localSheetId="6">'[63]Tender Information'!#REF!</definedName>
    <definedName name="DM" localSheetId="5">'[63]Tender Information'!#REF!</definedName>
    <definedName name="DM" localSheetId="3">'[63]Tender Information'!#REF!</definedName>
    <definedName name="DM" localSheetId="10">'[63]Tender Information'!#REF!</definedName>
    <definedName name="DM" localSheetId="2">'[63]Tender Information'!#REF!</definedName>
    <definedName name="DM">'[63]Tender Information'!#REF!</definedName>
    <definedName name="DME_Dirty" hidden="1">"False"</definedName>
    <definedName name="DMX">#REF!</definedName>
    <definedName name="Doc" localSheetId="6">#REF!</definedName>
    <definedName name="Doc" localSheetId="5">#REF!</definedName>
    <definedName name="Doc" localSheetId="3">#REF!</definedName>
    <definedName name="Doc" localSheetId="10">#REF!</definedName>
    <definedName name="Doc" localSheetId="2">#REF!</definedName>
    <definedName name="Doc">#REF!</definedName>
    <definedName name="doc_no" localSheetId="6">#REF!</definedName>
    <definedName name="doc_no" localSheetId="5">#REF!</definedName>
    <definedName name="doc_no" localSheetId="3">#REF!</definedName>
    <definedName name="doc_no" localSheetId="10">#REF!</definedName>
    <definedName name="doc_no" localSheetId="2">#REF!</definedName>
    <definedName name="doc_no">#REF!</definedName>
    <definedName name="DocRespApproved">[64]General!$B$34</definedName>
    <definedName name="Dollar">#REF!</definedName>
    <definedName name="DS">'[65]Tender Information'!$C$19</definedName>
    <definedName name="DS3_IO">#REF!</definedName>
    <definedName name="DSFASDDFASDF">#REF!</definedName>
    <definedName name="e" localSheetId="6">#REF!</definedName>
    <definedName name="e" localSheetId="5">#REF!</definedName>
    <definedName name="e" localSheetId="3">#REF!</definedName>
    <definedName name="e" localSheetId="10">#REF!</definedName>
    <definedName name="e" localSheetId="2">#REF!</definedName>
    <definedName name="e">#REF!</definedName>
    <definedName name="E_1353SH">#REF!</definedName>
    <definedName name="E_1354RM">#REF!</definedName>
    <definedName name="E_1640_ILA">#REF!</definedName>
    <definedName name="E_1640WM_REG">#REF!</definedName>
    <definedName name="E_1640WM_T">#REF!</definedName>
    <definedName name="E_1640WM_WLA">#REF!</definedName>
    <definedName name="E_1664SX">#REF!</definedName>
    <definedName name="E_1670SM">#REF!</definedName>
    <definedName name="E_1680SM">#REF!</definedName>
    <definedName name="E1_IO">#REF!</definedName>
    <definedName name="EAT">#REF!</definedName>
    <definedName name="ECT_BC_Rate">#REF!</definedName>
    <definedName name="ECT_Cost">#REF!</definedName>
    <definedName name="ECT_PM_Rate">#REF!</definedName>
    <definedName name="ECT_SA_Rate">#REF!</definedName>
    <definedName name="ECT_SI_Rate">#REF!</definedName>
    <definedName name="ECT_TR_Rate">#REF!</definedName>
    <definedName name="eee" localSheetId="6">'3cc-2G EOS'!eee</definedName>
    <definedName name="eee" localSheetId="8">'LTE Nationwide'!eee</definedName>
    <definedName name="eee" localSheetId="9">'New Sites'!eee</definedName>
    <definedName name="eee" localSheetId="10">'Other Misc'!eee</definedName>
    <definedName name="eee">[0]!eee</definedName>
    <definedName name="EEPE" localSheetId="6" hidden="1">{"'Summary'!$A$1:$J$46"}</definedName>
    <definedName name="EEPE" localSheetId="8" hidden="1">{"'Summary'!$A$1:$J$46"}</definedName>
    <definedName name="EEPE" localSheetId="9" hidden="1">{"'Summary'!$A$1:$J$46"}</definedName>
    <definedName name="EEPE" localSheetId="10" hidden="1">{"'Summary'!$A$1:$J$46"}</definedName>
    <definedName name="EEPE" hidden="1">{"'Summary'!$A$1:$J$46"}</definedName>
    <definedName name="EEQ" localSheetId="6" hidden="1">{"'Summary'!$A$1:$J$46"}</definedName>
    <definedName name="EEQ" localSheetId="8" hidden="1">{"'Summary'!$A$1:$J$46"}</definedName>
    <definedName name="EEQ" localSheetId="9" hidden="1">{"'Summary'!$A$1:$J$46"}</definedName>
    <definedName name="EEQ" localSheetId="10" hidden="1">{"'Summary'!$A$1:$J$46"}</definedName>
    <definedName name="EEQ" hidden="1">{"'Summary'!$A$1:$J$46"}</definedName>
    <definedName name="EFI">'[65]Tender Information'!$C$13</definedName>
    <definedName name="EHW" localSheetId="6">'[67]Internal Parameter'!#REF!</definedName>
    <definedName name="EHW" localSheetId="5">'[67]Internal Parameter'!#REF!</definedName>
    <definedName name="EHW" localSheetId="3">'[67]Internal Parameter'!#REF!</definedName>
    <definedName name="EHW" localSheetId="10">'[67]Internal Parameter'!#REF!</definedName>
    <definedName name="EHW" localSheetId="2">'[67]Internal Parameter'!#REF!</definedName>
    <definedName name="EHW">'[67]Internal Parameter'!#REF!</definedName>
    <definedName name="EID">'[65]Tender Information'!$C$15</definedName>
    <definedName name="EMM_SI">#REF!</definedName>
    <definedName name="emu_tot" localSheetId="6">#REF!</definedName>
    <definedName name="emu_tot" localSheetId="5">#REF!</definedName>
    <definedName name="emu_tot" localSheetId="3">#REF!</definedName>
    <definedName name="emu_tot" localSheetId="10">#REF!</definedName>
    <definedName name="emu_tot" localSheetId="2">#REF!</definedName>
    <definedName name="emu_tot">#REF!</definedName>
    <definedName name="EMUcost" localSheetId="6">#REF!</definedName>
    <definedName name="EMUcost" localSheetId="5">#REF!</definedName>
    <definedName name="EMUcost" localSheetId="3">#REF!</definedName>
    <definedName name="EMUcost" localSheetId="10">#REF!</definedName>
    <definedName name="EMUcost" localSheetId="2">#REF!</definedName>
    <definedName name="EMUcost">#REF!</definedName>
    <definedName name="EMUHourRate" localSheetId="6">#REF!</definedName>
    <definedName name="EMUHourRate" localSheetId="5">#REF!</definedName>
    <definedName name="EMUHourRate" localSheetId="3">#REF!</definedName>
    <definedName name="EMUHourRate" localSheetId="10">#REF!</definedName>
    <definedName name="EMUHourRate" localSheetId="2">#REF!</definedName>
    <definedName name="EMUHourRate">#REF!</definedName>
    <definedName name="emwant" localSheetId="6">[68]Factors!#REF!</definedName>
    <definedName name="emwant" localSheetId="5">[68]Factors!#REF!</definedName>
    <definedName name="emwant" localSheetId="3">[68]Factors!#REF!</definedName>
    <definedName name="emwant" localSheetId="10">[68]Factors!#REF!</definedName>
    <definedName name="emwant" localSheetId="2">[68]Factors!#REF!</definedName>
    <definedName name="emwant">[68]Factors!#REF!</definedName>
    <definedName name="EndDate">'[55]Resource Costs'!$K$3</definedName>
    <definedName name="endDate_phase1">'[18]General Info'!$D$44</definedName>
    <definedName name="endDate_phase2">'[18]General Info'!$D$45</definedName>
    <definedName name="endDate_phase3">'[18]General Info'!$D$46</definedName>
    <definedName name="endDate_phase4">'[18]General Info'!$D$47</definedName>
    <definedName name="Eng_Month">#REF!</definedName>
    <definedName name="ENP_TR_Rate">[35]Rates!$E$22</definedName>
    <definedName name="EPA">[69]Rate!$B$11</definedName>
    <definedName name="EPA_RATE">#REF!</definedName>
    <definedName name="Ericsson_BC_Rate">[70]Rates!$E$18</definedName>
    <definedName name="Ericsson_Cost">[70]Rates!$D$10</definedName>
    <definedName name="Ericsson_PM_Rate">[70]Rates!$E$17</definedName>
    <definedName name="Ericsson_SA_Rate">[70]Rates!$E$15</definedName>
    <definedName name="Ericsson_SI_Rate">[70]Rates!$E$14</definedName>
    <definedName name="Ericsson_TR_Rate">[70]Rates!$E$16</definedName>
    <definedName name="erl">[71]ERL_Table!$A$1:$B$9</definedName>
    <definedName name="Erl.">'[72]B-Table'!$B$2:$B$5</definedName>
    <definedName name="Erl_Subs">[73]Input!$B$7</definedName>
    <definedName name="_erl1" localSheetId="6">[74]erl_table!#REF!</definedName>
    <definedName name="_erl1" localSheetId="5">[74]erl_table!#REF!</definedName>
    <definedName name="_erl1" localSheetId="3">[74]erl_table!#REF!</definedName>
    <definedName name="_erl1" localSheetId="10">[74]erl_table!#REF!</definedName>
    <definedName name="_erl1" localSheetId="2">[74]erl_table!#REF!</definedName>
    <definedName name="_erl1">[74]erl_table!#REF!</definedName>
    <definedName name="_erl5" localSheetId="6">[74]erl_table!#REF!</definedName>
    <definedName name="_erl5" localSheetId="5">[74]erl_table!#REF!</definedName>
    <definedName name="_erl5" localSheetId="3">[74]erl_table!#REF!</definedName>
    <definedName name="_erl5" localSheetId="10">[74]erl_table!#REF!</definedName>
    <definedName name="_erl5" localSheetId="2">[74]erl_table!#REF!</definedName>
    <definedName name="_erl5">[74]erl_table!#REF!</definedName>
    <definedName name="erla">#REF!</definedName>
    <definedName name="ERLANG">[75]CAPACITY!$B$3:$M$155</definedName>
    <definedName name="ERLANG_B_Macro">#REF!</definedName>
    <definedName name="Erlang_nmt">[74]table!$F$1:$G$32</definedName>
    <definedName name="erlang_to_lines">[76]Macro2!$A$29</definedName>
    <definedName name="erlcp" localSheetId="6">[40]Newsite!#REF!</definedName>
    <definedName name="erlcp" localSheetId="5">[40]Newsite!#REF!</definedName>
    <definedName name="erlcp" localSheetId="3">[40]Newsite!#REF!</definedName>
    <definedName name="erlcp" localSheetId="10">[40]Newsite!#REF!</definedName>
    <definedName name="erlcp" localSheetId="2">[40]Newsite!#REF!</definedName>
    <definedName name="erlcp">[40]Newsite!#REF!</definedName>
    <definedName name="erlcv" localSheetId="6">#REF!</definedName>
    <definedName name="erlcv" localSheetId="5">#REF!</definedName>
    <definedName name="erlcv" localSheetId="3">#REF!</definedName>
    <definedName name="erlcv" localSheetId="10">#REF!</definedName>
    <definedName name="erlcv" localSheetId="2">#REF!</definedName>
    <definedName name="erlcv">#REF!</definedName>
    <definedName name="erle">'[31]Detail config existing network'!$O$3:$O$835</definedName>
    <definedName name="erlf">#REF!</definedName>
    <definedName name="erlnew">[31]NewSite!$S$7:$S$282</definedName>
    <definedName name="ESM_Expat_Rate">[35]Rates!$E$27</definedName>
    <definedName name="ESM_Local_Rate" localSheetId="6">[77]Rates!#REF!</definedName>
    <definedName name="ESM_Local_Rate" localSheetId="5">[77]Rates!#REF!</definedName>
    <definedName name="ESM_Local_Rate" localSheetId="3">[77]Rates!#REF!</definedName>
    <definedName name="ESM_Local_Rate" localSheetId="10">[77]Rates!#REF!</definedName>
    <definedName name="ESM_Local_Rate" localSheetId="2">[77]Rates!#REF!</definedName>
    <definedName name="ESM_Local_Rate">[77]Rates!#REF!</definedName>
    <definedName name="estimated" localSheetId="6">'3cc-2G EOS'!estimated</definedName>
    <definedName name="estimated" localSheetId="8">'LTE Nationwide'!estimated</definedName>
    <definedName name="estimated" localSheetId="9">'New Sites'!estimated</definedName>
    <definedName name="estimated" localSheetId="10">'Other Misc'!estimated</definedName>
    <definedName name="estimated">[0]!estimated</definedName>
    <definedName name="_ETC8">#REF!</definedName>
    <definedName name="EUR">'[65]Tender Information'!$C$11</definedName>
    <definedName name="EUR_to_AUD">'[78]Telstra Summary'!$H$2</definedName>
    <definedName name="EUR_TO_EURO" localSheetId="6">[79]Calculations!#REF!</definedName>
    <definedName name="EUR_TO_EURO" localSheetId="5">[79]Calculations!#REF!</definedName>
    <definedName name="EUR_TO_EURO" localSheetId="3">[79]Calculations!#REF!</definedName>
    <definedName name="EUR_TO_EURO" localSheetId="10">[79]Calculations!#REF!</definedName>
    <definedName name="EUR_TO_EURO" localSheetId="2">[79]Calculations!#REF!</definedName>
    <definedName name="EUR_TO_EURO">[79]Calculations!#REF!</definedName>
    <definedName name="EUR2USD">#REF!</definedName>
    <definedName name="EURO">'[80]1SGSN 3.0 &amp; GGSN J20 R1.5'!$T$4</definedName>
    <definedName name="Euro_Conv">#REF!</definedName>
    <definedName name="Euro_USD">#REF!</definedName>
    <definedName name="Euro2USD">#REF!</definedName>
    <definedName name="eurosgd">'[81]MSC 0'!$N$2</definedName>
    <definedName name="EW" localSheetId="6" hidden="1">{"'Summary'!$A$1:$J$46"}</definedName>
    <definedName name="EW" localSheetId="8" hidden="1">{"'Summary'!$A$1:$J$46"}</definedName>
    <definedName name="EW" localSheetId="9" hidden="1">{"'Summary'!$A$1:$J$46"}</definedName>
    <definedName name="EW" localSheetId="10" hidden="1">{"'Summary'!$A$1:$J$46"}</definedName>
    <definedName name="EW" hidden="1">{"'Summary'!$A$1:$J$46"}</definedName>
    <definedName name="Exact" localSheetId="6">'[60]SUN Warranty'!#REF!</definedName>
    <definedName name="Exact" localSheetId="5">'[60]SUN Warranty'!#REF!</definedName>
    <definedName name="Exact" localSheetId="3">'[60]SUN Warranty'!#REF!</definedName>
    <definedName name="Exact" localSheetId="10">'[60]SUN Warranty'!#REF!</definedName>
    <definedName name="Exact" localSheetId="2">'[60]SUN Warranty'!#REF!</definedName>
    <definedName name="Exact">'[60]SUN Warranty'!#REF!</definedName>
    <definedName name="Exc" localSheetId="6">'[60]SUN Warranty'!#REF!</definedName>
    <definedName name="Exc" localSheetId="5">'[60]SUN Warranty'!#REF!</definedName>
    <definedName name="Exc" localSheetId="3">'[60]SUN Warranty'!#REF!</definedName>
    <definedName name="Exc" localSheetId="10">'[60]SUN Warranty'!#REF!</definedName>
    <definedName name="Exc" localSheetId="2">'[60]SUN Warranty'!#REF!</definedName>
    <definedName name="Exc">'[60]SUN Warranty'!#REF!</definedName>
    <definedName name="Exchange_Rate">[82]Input!$C$11</definedName>
    <definedName name="exchangeRate">'[18]Parameter Input Sales'!$E$6</definedName>
    <definedName name="expansion">#REF!</definedName>
    <definedName name="Expense">'[83]Total Summary'!$D$25</definedName>
    <definedName name="Expense_allowance">#REF!</definedName>
    <definedName name="ExRate_List">'[84]Exchange Rates'!$B$10:$B$30</definedName>
    <definedName name="ext_pm_mth" localSheetId="6">[17]Assumpt_Cons!#REF!</definedName>
    <definedName name="ext_pm_mth" localSheetId="5">[17]Assumpt_Cons!#REF!</definedName>
    <definedName name="ext_pm_mth" localSheetId="3">[17]Assumpt_Cons!#REF!</definedName>
    <definedName name="ext_pm_mth" localSheetId="10">[17]Assumpt_Cons!#REF!</definedName>
    <definedName name="ext_pm_mth" localSheetId="2">[17]Assumpt_Cons!#REF!</definedName>
    <definedName name="ext_pm_mth">[17]Assumpt_Cons!#REF!</definedName>
    <definedName name="_xlnm.Extract" localSheetId="6">[85]GSM900_OD!#REF!</definedName>
    <definedName name="_xlnm.Extract" localSheetId="5">[85]GSM900_OD!#REF!</definedName>
    <definedName name="_xlnm.Extract" localSheetId="3">[85]GSM900_OD!#REF!</definedName>
    <definedName name="_xlnm.Extract" localSheetId="10">[85]GSM900_OD!#REF!</definedName>
    <definedName name="_xlnm.Extract" localSheetId="2">[85]GSM900_OD!#REF!</definedName>
    <definedName name="_xlnm.Extract">[85]GSM900_OD!#REF!</definedName>
    <definedName name="Extract_MI" localSheetId="6">#REF!</definedName>
    <definedName name="Extract_MI" localSheetId="5">#REF!</definedName>
    <definedName name="Extract_MI" localSheetId="3">#REF!</definedName>
    <definedName name="Extract_MI" localSheetId="10">#REF!</definedName>
    <definedName name="Extract_MI" localSheetId="2">#REF!</definedName>
    <definedName name="Extract_MI">#REF!</definedName>
    <definedName name="F_HourlyCost">#REF!</definedName>
    <definedName name="factor_SUPPORT">#REF!</definedName>
    <definedName name="factor_TUNOR">#REF!</definedName>
    <definedName name="factor_UMUX">#REF!</definedName>
    <definedName name="factor_UNEM">#REF!</definedName>
    <definedName name="FaI">[22]SCT2!$W$15</definedName>
    <definedName name="fan">#REF!</definedName>
    <definedName name="fare">#REF!</definedName>
    <definedName name="FAT">#REF!</definedName>
    <definedName name="FBTComponent">'[55]Resource Costs'!$N$13</definedName>
    <definedName name="FC_burden_Katrineholm">[50]Constants!$C$11</definedName>
    <definedName name="fcost" localSheetId="6">'[87]Factor '!#REF!</definedName>
    <definedName name="fcost" localSheetId="5">'[87]Factor '!#REF!</definedName>
    <definedName name="fcost" localSheetId="3">'[87]Factor '!#REF!</definedName>
    <definedName name="fcost" localSheetId="10">'[87]Factor '!#REF!</definedName>
    <definedName name="fcost" localSheetId="2">'[87]Factor '!#REF!</definedName>
    <definedName name="fcost">'[87]Factor '!#REF!</definedName>
    <definedName name="fdconfig">'[88]total config'!$F$1:$L$652</definedName>
    <definedName name="fec">[42]Outil!$D$13</definedName>
    <definedName name="fec_fin" localSheetId="6">[42]Outil!#REF!</definedName>
    <definedName name="fec_fin" localSheetId="5">[42]Outil!#REF!</definedName>
    <definedName name="fec_fin" localSheetId="3">[42]Outil!#REF!</definedName>
    <definedName name="fec_fin" localSheetId="10">[42]Outil!#REF!</definedName>
    <definedName name="fec_fin" localSheetId="2">[42]Outil!#REF!</definedName>
    <definedName name="fec_fin">[42]Outil!#REF!</definedName>
    <definedName name="Feed_recov" localSheetId="6">[17]Assumpt_Cons!#REF!</definedName>
    <definedName name="Feed_recov" localSheetId="5">[17]Assumpt_Cons!#REF!</definedName>
    <definedName name="Feed_recov" localSheetId="3">[17]Assumpt_Cons!#REF!</definedName>
    <definedName name="Feed_recov" localSheetId="10">[17]Assumpt_Cons!#REF!</definedName>
    <definedName name="Feed_recov" localSheetId="2">[17]Assumpt_Cons!#REF!</definedName>
    <definedName name="Feed_recov">[17]Assumpt_Cons!#REF!</definedName>
    <definedName name="Feeed_recov" localSheetId="6">[17]Assumpt_Cons!#REF!</definedName>
    <definedName name="Feeed_recov" localSheetId="5">[17]Assumpt_Cons!#REF!</definedName>
    <definedName name="Feeed_recov" localSheetId="3">[17]Assumpt_Cons!#REF!</definedName>
    <definedName name="Feeed_recov" localSheetId="10">[17]Assumpt_Cons!#REF!</definedName>
    <definedName name="Feeed_recov" localSheetId="2">[17]Assumpt_Cons!#REF!</definedName>
    <definedName name="Feeed_recov">[17]Assumpt_Cons!#REF!</definedName>
    <definedName name="FFF" localSheetId="6">[89]Sheet5!#REF!</definedName>
    <definedName name="FFF" localSheetId="5">[89]Sheet5!#REF!</definedName>
    <definedName name="FFF" localSheetId="3">[89]Sheet5!#REF!</definedName>
    <definedName name="FFF" localSheetId="10">[89]Sheet5!#REF!</definedName>
    <definedName name="FFF" localSheetId="2">[89]Sheet5!#REF!</definedName>
    <definedName name="FFF">[89]Sheet5!#REF!</definedName>
    <definedName name="FFI">'[65]Tender Information'!$C$14</definedName>
    <definedName name="fi">#REF!</definedName>
    <definedName name="FID">'[65]Tender Information'!$C$16</definedName>
    <definedName name="FIL">[90]Assumptions!$D$91</definedName>
    <definedName name="file_baru" localSheetId="6">[91]!file_baru</definedName>
    <definedName name="file_baru" localSheetId="5">[91]!file_baru</definedName>
    <definedName name="file_baru" localSheetId="3">[91]!file_baru</definedName>
    <definedName name="file_baru" localSheetId="10">[91]!file_baru</definedName>
    <definedName name="file_baru" localSheetId="2">[91]!file_baru</definedName>
    <definedName name="file_baru">[91]!file_baru</definedName>
    <definedName name="filename" localSheetId="6">#REF!</definedName>
    <definedName name="filename" localSheetId="5">#REF!</definedName>
    <definedName name="filename" localSheetId="3">#REF!</definedName>
    <definedName name="filename" localSheetId="10">#REF!</definedName>
    <definedName name="filename" localSheetId="2">#REF!</definedName>
    <definedName name="filename">#REF!</definedName>
    <definedName name="FILL">#REF!</definedName>
    <definedName name="FILL2">#REF!</definedName>
    <definedName name="fin" localSheetId="6">'[87]Factor '!#REF!</definedName>
    <definedName name="fin" localSheetId="5">'[87]Factor '!#REF!</definedName>
    <definedName name="fin" localSheetId="3">'[87]Factor '!#REF!</definedName>
    <definedName name="fin" localSheetId="10">'[87]Factor '!#REF!</definedName>
    <definedName name="fin" localSheetId="2">'[87]Factor '!#REF!</definedName>
    <definedName name="fin">'[87]Factor '!#REF!</definedName>
    <definedName name="finan" localSheetId="6">'[87]Factor '!#REF!</definedName>
    <definedName name="finan" localSheetId="5">'[87]Factor '!#REF!</definedName>
    <definedName name="finan" localSheetId="3">'[87]Factor '!#REF!</definedName>
    <definedName name="finan" localSheetId="10">'[87]Factor '!#REF!</definedName>
    <definedName name="finan" localSheetId="2">'[87]Factor '!#REF!</definedName>
    <definedName name="finan">'[87]Factor '!#REF!</definedName>
    <definedName name="first_item_UP" localSheetId="6">L141C4</definedName>
    <definedName name="first_item_UP" localSheetId="5">L141C4</definedName>
    <definedName name="first_item_UP" localSheetId="3">L141C4</definedName>
    <definedName name="first_item_UP" localSheetId="8">L141C4</definedName>
    <definedName name="first_item_UP" localSheetId="9">L141C4</definedName>
    <definedName name="first_item_UP" localSheetId="10">L141C4</definedName>
    <definedName name="first_item_UP" localSheetId="2">L141C4</definedName>
    <definedName name="first_item_UP">L141C4</definedName>
    <definedName name="FIVE" localSheetId="6">'[92]NDC HW Repair'!#REF!</definedName>
    <definedName name="FIVE" localSheetId="5">'[92]NDC HW Repair'!#REF!</definedName>
    <definedName name="FIVE" localSheetId="3">'[92]NDC HW Repair'!#REF!</definedName>
    <definedName name="FIVE" localSheetId="10">'[92]NDC HW Repair'!#REF!</definedName>
    <definedName name="FIVE" localSheetId="2">'[92]NDC HW Repair'!#REF!</definedName>
    <definedName name="FIVE">'[92]NDC HW Repair'!#REF!</definedName>
    <definedName name="fiveperc" localSheetId="6">'[92]NDC HW Repair'!#REF!</definedName>
    <definedName name="fiveperc" localSheetId="5">'[92]NDC HW Repair'!#REF!</definedName>
    <definedName name="fiveperc" localSheetId="3">'[92]NDC HW Repair'!#REF!</definedName>
    <definedName name="fiveperc" localSheetId="10">'[92]NDC HW Repair'!#REF!</definedName>
    <definedName name="fiveperc" localSheetId="2">'[92]NDC HW Repair'!#REF!</definedName>
    <definedName name="fiveperc">'[92]NDC HW Repair'!#REF!</definedName>
    <definedName name="FLEXtpdisc_doc" localSheetId="6">[53]Discount!#REF!</definedName>
    <definedName name="FLEXtpdisc_doc" localSheetId="5">[53]Discount!#REF!</definedName>
    <definedName name="FLEXtpdisc_doc" localSheetId="3">[53]Discount!#REF!</definedName>
    <definedName name="FLEXtpdisc_doc" localSheetId="10">[53]Discount!#REF!</definedName>
    <definedName name="FLEXtpdisc_doc" localSheetId="2">[53]Discount!#REF!</definedName>
    <definedName name="FLEXtpdisc_doc">[53]Discount!#REF!</definedName>
    <definedName name="FLEXtpdisc_optamps" localSheetId="6">[53]Discount!#REF!</definedName>
    <definedName name="FLEXtpdisc_optamps" localSheetId="5">[53]Discount!#REF!</definedName>
    <definedName name="FLEXtpdisc_optamps" localSheetId="3">[53]Discount!#REF!</definedName>
    <definedName name="FLEXtpdisc_optamps" localSheetId="10">[53]Discount!#REF!</definedName>
    <definedName name="FLEXtpdisc_optamps" localSheetId="2">[53]Discount!#REF!</definedName>
    <definedName name="FLEXtpdisc_optamps">[53]Discount!#REF!</definedName>
    <definedName name="FLEXtpdisc_siteq" localSheetId="6">[53]Discount!#REF!</definedName>
    <definedName name="FLEXtpdisc_siteq" localSheetId="5">[53]Discount!#REF!</definedName>
    <definedName name="FLEXtpdisc_siteq" localSheetId="3">[53]Discount!#REF!</definedName>
    <definedName name="FLEXtpdisc_siteq" localSheetId="10">[53]Discount!#REF!</definedName>
    <definedName name="FLEXtpdisc_siteq" localSheetId="2">[53]Discount!#REF!</definedName>
    <definedName name="FLEXtpdisc_siteq">[53]Discount!#REF!</definedName>
    <definedName name="FLEXtpdisc_spares" localSheetId="6">[53]Discount!#REF!</definedName>
    <definedName name="FLEXtpdisc_spares" localSheetId="5">[53]Discount!#REF!</definedName>
    <definedName name="FLEXtpdisc_spares" localSheetId="3">[53]Discount!#REF!</definedName>
    <definedName name="FLEXtpdisc_spares" localSheetId="10">[53]Discount!#REF!</definedName>
    <definedName name="FLEXtpdisc_spares" localSheetId="2">[53]Discount!#REF!</definedName>
    <definedName name="FLEXtpdisc_spares">[53]Discount!#REF!</definedName>
    <definedName name="FLEXuserdisc_doc" localSheetId="6">[53]Discount!#REF!</definedName>
    <definedName name="FLEXuserdisc_doc" localSheetId="5">[53]Discount!#REF!</definedName>
    <definedName name="FLEXuserdisc_doc" localSheetId="3">[53]Discount!#REF!</definedName>
    <definedName name="FLEXuserdisc_doc" localSheetId="10">[53]Discount!#REF!</definedName>
    <definedName name="FLEXuserdisc_doc" localSheetId="2">[53]Discount!#REF!</definedName>
    <definedName name="FLEXuserdisc_doc">[53]Discount!#REF!</definedName>
    <definedName name="FLEXuserdisc_optamps" localSheetId="6">[53]Discount!#REF!</definedName>
    <definedName name="FLEXuserdisc_optamps" localSheetId="5">[53]Discount!#REF!</definedName>
    <definedName name="FLEXuserdisc_optamps" localSheetId="3">[53]Discount!#REF!</definedName>
    <definedName name="FLEXuserdisc_optamps" localSheetId="10">[53]Discount!#REF!</definedName>
    <definedName name="FLEXuserdisc_optamps" localSheetId="2">[53]Discount!#REF!</definedName>
    <definedName name="FLEXuserdisc_optamps">[53]Discount!#REF!</definedName>
    <definedName name="FLEXuserdisc_siteq" localSheetId="6">[53]Discount!#REF!</definedName>
    <definedName name="FLEXuserdisc_siteq" localSheetId="5">[53]Discount!#REF!</definedName>
    <definedName name="FLEXuserdisc_siteq" localSheetId="3">[53]Discount!#REF!</definedName>
    <definedName name="FLEXuserdisc_siteq" localSheetId="10">[53]Discount!#REF!</definedName>
    <definedName name="FLEXuserdisc_siteq" localSheetId="2">[53]Discount!#REF!</definedName>
    <definedName name="FLEXuserdisc_siteq">[53]Discount!#REF!</definedName>
    <definedName name="FLEXuserdisc_spares" localSheetId="6">[53]Discount!#REF!</definedName>
    <definedName name="FLEXuserdisc_spares" localSheetId="5">[53]Discount!#REF!</definedName>
    <definedName name="FLEXuserdisc_spares" localSheetId="3">[53]Discount!#REF!</definedName>
    <definedName name="FLEXuserdisc_spares" localSheetId="10">[53]Discount!#REF!</definedName>
    <definedName name="FLEXuserdisc_spares" localSheetId="2">[53]Discount!#REF!</definedName>
    <definedName name="FLEXuserdisc_spares">[53]Discount!#REF!</definedName>
    <definedName name="flux">[42]Outil!$U$4</definedName>
    <definedName name="flux_fin" localSheetId="6">[42]Outil!#REF!</definedName>
    <definedName name="flux_fin" localSheetId="5">[42]Outil!#REF!</definedName>
    <definedName name="flux_fin" localSheetId="3">[42]Outil!#REF!</definedName>
    <definedName name="flux_fin" localSheetId="10">[42]Outil!#REF!</definedName>
    <definedName name="flux_fin" localSheetId="2">[42]Outil!#REF!</definedName>
    <definedName name="flux_fin">[42]Outil!#REF!</definedName>
    <definedName name="fly_germany" localSheetId="6">[17]Assumpt_Cons!#REF!</definedName>
    <definedName name="fly_germany" localSheetId="5">[17]Assumpt_Cons!#REF!</definedName>
    <definedName name="fly_germany" localSheetId="3">[17]Assumpt_Cons!#REF!</definedName>
    <definedName name="fly_germany" localSheetId="10">[17]Assumpt_Cons!#REF!</definedName>
    <definedName name="fly_germany" localSheetId="2">[17]Assumpt_Cons!#REF!</definedName>
    <definedName name="fly_germany">[17]Assumpt_Cons!#REF!</definedName>
    <definedName name="fly_sweden">[93]Assumpt_Cons!$B$29</definedName>
    <definedName name="fnodehw_tp" localSheetId="6">[53]Discount!#REF!</definedName>
    <definedName name="fnodehw_tp" localSheetId="5">[53]Discount!#REF!</definedName>
    <definedName name="fnodehw_tp" localSheetId="3">[53]Discount!#REF!</definedName>
    <definedName name="fnodehw_tp" localSheetId="10">[53]Discount!#REF!</definedName>
    <definedName name="fnodehw_tp" localSheetId="2">[53]Discount!#REF!</definedName>
    <definedName name="fnodehw_tp">[53]Discount!#REF!</definedName>
    <definedName name="fnodehw_user" localSheetId="6">[53]Discount!#REF!</definedName>
    <definedName name="fnodehw_user" localSheetId="5">[53]Discount!#REF!</definedName>
    <definedName name="fnodehw_user" localSheetId="3">[53]Discount!#REF!</definedName>
    <definedName name="fnodehw_user" localSheetId="10">[53]Discount!#REF!</definedName>
    <definedName name="fnodehw_user" localSheetId="2">[53]Discount!#REF!</definedName>
    <definedName name="fnodehw_user">[53]Discount!#REF!</definedName>
    <definedName name="fnodemg_tp" localSheetId="6">[53]Discount!#REF!</definedName>
    <definedName name="fnodemg_tp" localSheetId="5">[53]Discount!#REF!</definedName>
    <definedName name="fnodemg_tp" localSheetId="3">[53]Discount!#REF!</definedName>
    <definedName name="fnodemg_tp" localSheetId="10">[53]Discount!#REF!</definedName>
    <definedName name="fnodemg_tp" localSheetId="2">[53]Discount!#REF!</definedName>
    <definedName name="fnodemg_tp">[53]Discount!#REF!</definedName>
    <definedName name="fnodemg_user" localSheetId="6">[53]Discount!#REF!</definedName>
    <definedName name="fnodemg_user" localSheetId="5">[53]Discount!#REF!</definedName>
    <definedName name="fnodemg_user" localSheetId="3">[53]Discount!#REF!</definedName>
    <definedName name="fnodemg_user" localSheetId="10">[53]Discount!#REF!</definedName>
    <definedName name="fnodemg_user" localSheetId="2">[53]Discount!#REF!</definedName>
    <definedName name="fnodemg_user">[53]Discount!#REF!</definedName>
    <definedName name="fnodesw_tp" localSheetId="6">[53]Discount!#REF!</definedName>
    <definedName name="fnodesw_tp" localSheetId="5">[53]Discount!#REF!</definedName>
    <definedName name="fnodesw_tp" localSheetId="3">[53]Discount!#REF!</definedName>
    <definedName name="fnodesw_tp" localSheetId="10">[53]Discount!#REF!</definedName>
    <definedName name="fnodesw_tp" localSheetId="2">[53]Discount!#REF!</definedName>
    <definedName name="fnodesw_tp">[53]Discount!#REF!</definedName>
    <definedName name="fnodesw_user" localSheetId="6">[53]Discount!#REF!</definedName>
    <definedName name="fnodesw_user" localSheetId="5">[53]Discount!#REF!</definedName>
    <definedName name="fnodesw_user" localSheetId="3">[53]Discount!#REF!</definedName>
    <definedName name="fnodesw_user" localSheetId="10">[53]Discount!#REF!</definedName>
    <definedName name="fnodesw_user" localSheetId="2">[53]Discount!#REF!</definedName>
    <definedName name="fnodesw_user">[53]Discount!#REF!</definedName>
    <definedName name="FO_Kumper">#REF!</definedName>
    <definedName name="FOB_CHARGE_H">#REF!</definedName>
    <definedName name="forex">#REF!</definedName>
    <definedName name="FRAUD">#REF!</definedName>
    <definedName name="g">#REF!</definedName>
    <definedName name="G_HDSL">#REF!</definedName>
    <definedName name="GBE_SFP">#REF!</definedName>
    <definedName name="GBP" localSheetId="6">#REF!</definedName>
    <definedName name="GBP" localSheetId="5">#REF!</definedName>
    <definedName name="GBP" localSheetId="3">#REF!</definedName>
    <definedName name="GBP" localSheetId="10">#REF!</definedName>
    <definedName name="GBP" localSheetId="2">#REF!</definedName>
    <definedName name="GBP">#REF!</definedName>
    <definedName name="GBP_THB">#REF!</definedName>
    <definedName name="general_tender_area">#REF!</definedName>
    <definedName name="GeneralFileName">[64]General!$F$2</definedName>
    <definedName name="GetFeederInfo_Boon">#REF!</definedName>
    <definedName name="GIWU_tot">#REF!</definedName>
    <definedName name="GLP_discount" localSheetId="6">'[94]Template for itemized price'!#REF!</definedName>
    <definedName name="GLP_discount" localSheetId="5">'[94]Template for itemized price'!#REF!</definedName>
    <definedName name="GLP_discount" localSheetId="3">'[94]Template for itemized price'!#REF!</definedName>
    <definedName name="GLP_discount" localSheetId="10">'[94]Template for itemized price'!#REF!</definedName>
    <definedName name="GLP_discount" localSheetId="2">'[94]Template for itemized price'!#REF!</definedName>
    <definedName name="GLP_discount">'[94]Template for itemized price'!#REF!</definedName>
    <definedName name="GMSCHW" localSheetId="6">'[67]Internal Parameter'!#REF!</definedName>
    <definedName name="GMSCHW" localSheetId="5">'[67]Internal Parameter'!#REF!</definedName>
    <definedName name="GMSCHW" localSheetId="3">'[67]Internal Parameter'!#REF!</definedName>
    <definedName name="GMSCHW" localSheetId="10">'[67]Internal Parameter'!#REF!</definedName>
    <definedName name="GMSCHW" localSheetId="2">'[67]Internal Parameter'!#REF!</definedName>
    <definedName name="GMSCHW">'[67]Internal Parameter'!#REF!</definedName>
    <definedName name="golf" localSheetId="6">L141C4</definedName>
    <definedName name="golf" localSheetId="5">L141C4</definedName>
    <definedName name="golf" localSheetId="3">L141C4</definedName>
    <definedName name="golf" localSheetId="8">L141C4</definedName>
    <definedName name="golf" localSheetId="9">L141C4</definedName>
    <definedName name="golf" localSheetId="10">L141C4</definedName>
    <definedName name="golf" localSheetId="2">L141C4</definedName>
    <definedName name="golf">L141C4</definedName>
    <definedName name="good_only" localSheetId="6">'[95]good CAN'!#REF!</definedName>
    <definedName name="good_only" localSheetId="5">'[95]good CAN'!#REF!</definedName>
    <definedName name="good_only" localSheetId="3">'[95]good CAN'!#REF!</definedName>
    <definedName name="good_only" localSheetId="10">'[95]good CAN'!#REF!</definedName>
    <definedName name="good_only" localSheetId="2">'[95]good CAN'!#REF!</definedName>
    <definedName name="good_only">'[95]good CAN'!#REF!</definedName>
    <definedName name="GotoBSCPreConfig_2" localSheetId="6">'3cc-2G EOS'!GotoBSCPreConfig_2</definedName>
    <definedName name="GotoBSCPreConfig_2" localSheetId="8">'LTE Nationwide'!GotoBSCPreConfig_2</definedName>
    <definedName name="GotoBSCPreConfig_2" localSheetId="9">'New Sites'!GotoBSCPreConfig_2</definedName>
    <definedName name="GotoBSCPreConfig_2" localSheetId="10">'Other Misc'!GotoBSCPreConfig_2</definedName>
    <definedName name="GotoBSCPreConfig_2">[0]!GotoBSCPreConfig_2</definedName>
    <definedName name="GotoBSCs_2" localSheetId="6">'3cc-2G EOS'!GotoBSCs_2</definedName>
    <definedName name="GotoBSCs_2" localSheetId="8">'LTE Nationwide'!GotoBSCs_2</definedName>
    <definedName name="GotoBSCs_2" localSheetId="9">'New Sites'!GotoBSCs_2</definedName>
    <definedName name="GotoBSCs_2" localSheetId="10">'Other Misc'!GotoBSCs_2</definedName>
    <definedName name="GotoBSCs_2">[0]!GotoBSCs_2</definedName>
    <definedName name="GotoBTSInput_2" localSheetId="6">'3cc-2G EOS'!GotoBTSInput_2</definedName>
    <definedName name="GotoBTSInput_2" localSheetId="8">'LTE Nationwide'!GotoBTSInput_2</definedName>
    <definedName name="GotoBTSInput_2" localSheetId="9">'New Sites'!GotoBTSInput_2</definedName>
    <definedName name="GotoBTSInput_2" localSheetId="10">'Other Misc'!GotoBTSInput_2</definedName>
    <definedName name="GotoBTSInput_2">[0]!GotoBTSInput_2</definedName>
    <definedName name="GotoEquipSum_2" localSheetId="6">'3cc-2G EOS'!GotoEquipSum_2</definedName>
    <definedName name="GotoEquipSum_2" localSheetId="8">'LTE Nationwide'!GotoEquipSum_2</definedName>
    <definedName name="GotoEquipSum_2" localSheetId="9">'New Sites'!GotoEquipSum_2</definedName>
    <definedName name="GotoEquipSum_2" localSheetId="10">'Other Misc'!GotoEquipSum_2</definedName>
    <definedName name="GotoEquipSum_2">[0]!GotoEquipSum_2</definedName>
    <definedName name="GPRS_HW">#REF!</definedName>
    <definedName name="GPRS_Management_Total">#REF!</definedName>
    <definedName name="gprs_only_sheet_area">#REF!,#REF!</definedName>
    <definedName name="GPRS_SW">#REF!</definedName>
    <definedName name="gprs_tender_area">#REF!</definedName>
    <definedName name="GSDC_IMP_RATE">#REF!</definedName>
    <definedName name="GSLDev" localSheetId="6">[28]Input!#REF!</definedName>
    <definedName name="GSLDev" localSheetId="5">[28]Input!#REF!</definedName>
    <definedName name="GSLDev" localSheetId="3">[28]Input!#REF!</definedName>
    <definedName name="GSLDev" localSheetId="10">[28]Input!#REF!</definedName>
    <definedName name="GSLDev" localSheetId="2">[28]Input!#REF!</definedName>
    <definedName name="GSLDev">[28]Input!#REF!</definedName>
    <definedName name="GSLDevi" localSheetId="6">[28]Input!#REF!</definedName>
    <definedName name="GSLDevi" localSheetId="5">[28]Input!#REF!</definedName>
    <definedName name="GSLDevi" localSheetId="3">[28]Input!#REF!</definedName>
    <definedName name="GSLDevi" localSheetId="10">[28]Input!#REF!</definedName>
    <definedName name="GSLDevi" localSheetId="2">[28]Input!#REF!</definedName>
    <definedName name="GSLDevi">[28]Input!#REF!</definedName>
    <definedName name="_GSM1800">[28]Input!$AF$5</definedName>
    <definedName name="_GSM900">[28]Input!$AF$4</definedName>
    <definedName name="GSM900GSM1800">[28]Input!$AF$6</definedName>
    <definedName name="H2販直">#REF!</definedName>
    <definedName name="Hardware_____________BSC__TCSM_and_Spareparts">'[97]AM-MARGIN'!$E$3</definedName>
    <definedName name="HBSSGPDL" localSheetId="6">[28]Input!#REF!</definedName>
    <definedName name="HBSSGPDL" localSheetId="5">[28]Input!#REF!</definedName>
    <definedName name="HBSSGPDL" localSheetId="3">[28]Input!#REF!</definedName>
    <definedName name="HBSSGPDL" localSheetId="10">[28]Input!#REF!</definedName>
    <definedName name="HBSSGPDL" localSheetId="2">[28]Input!#REF!</definedName>
    <definedName name="HBSSGPDL">[28]Input!#REF!</definedName>
    <definedName name="hfdksjds" localSheetId="6">'3cc-2G EOS'!hfdksjds</definedName>
    <definedName name="hfdksjds" localSheetId="8">'LTE Nationwide'!hfdksjds</definedName>
    <definedName name="hfdksjds" localSheetId="9">'New Sites'!hfdksjds</definedName>
    <definedName name="hfdksjds" localSheetId="10">'Other Misc'!hfdksjds</definedName>
    <definedName name="hfdksjds">[0]!hfdksjds</definedName>
    <definedName name="hfhhdf">#REF!</definedName>
    <definedName name="HFR" localSheetId="6">[28]Input!#REF!</definedName>
    <definedName name="HFR" localSheetId="5">[28]Input!#REF!</definedName>
    <definedName name="HFR" localSheetId="3">[28]Input!#REF!</definedName>
    <definedName name="HFR" localSheetId="10">[28]Input!#REF!</definedName>
    <definedName name="HFR" localSheetId="2">[28]Input!#REF!</definedName>
    <definedName name="HFR">[28]Input!#REF!</definedName>
    <definedName name="HIP" localSheetId="6">[28]Input!#REF!</definedName>
    <definedName name="HIP" localSheetId="5">[28]Input!#REF!</definedName>
    <definedName name="HIP" localSheetId="3">[28]Input!#REF!</definedName>
    <definedName name="HIP" localSheetId="10">[28]Input!#REF!</definedName>
    <definedName name="HIP" localSheetId="2">[28]Input!#REF!</definedName>
    <definedName name="HIP">[28]Input!#REF!</definedName>
    <definedName name="HLLC" localSheetId="6">[28]Input!#REF!</definedName>
    <definedName name="HLLC" localSheetId="5">[28]Input!#REF!</definedName>
    <definedName name="HLLC" localSheetId="3">[28]Input!#REF!</definedName>
    <definedName name="HLLC" localSheetId="10">[28]Input!#REF!</definedName>
    <definedName name="HLLC" localSheetId="2">[28]Input!#REF!</definedName>
    <definedName name="HLLC">[28]Input!#REF!</definedName>
    <definedName name="HLR_HW">#REF!</definedName>
    <definedName name="HLR_SW">#REF!</definedName>
    <definedName name="HM_CABLES">#REF!</definedName>
    <definedName name="HNS" localSheetId="6">[28]Input!#REF!</definedName>
    <definedName name="HNS" localSheetId="5">[28]Input!#REF!</definedName>
    <definedName name="HNS" localSheetId="3">[28]Input!#REF!</definedName>
    <definedName name="HNS" localSheetId="10">[28]Input!#REF!</definedName>
    <definedName name="HNS" localSheetId="2">[28]Input!#REF!</definedName>
    <definedName name="HNS">[28]Input!#REF!</definedName>
    <definedName name="hotel">[32]Overview!$H$26</definedName>
    <definedName name="Hotel_per_day">#REF!</definedName>
    <definedName name="hourlyrate">'[99]MVV Costs - Overview'!$F$21</definedName>
    <definedName name="HoursPerDay" localSheetId="6">#REF!</definedName>
    <definedName name="HoursPerDay" localSheetId="5">#REF!</definedName>
    <definedName name="HoursPerDay" localSheetId="3">#REF!</definedName>
    <definedName name="HoursPerDay" localSheetId="10">#REF!</definedName>
    <definedName name="HoursPerDay" localSheetId="2">#REF!</definedName>
    <definedName name="HoursPerDay">#REF!</definedName>
    <definedName name="How_do_I_copy_the_offer__Excel__to_a_Word_document?">#REF!</definedName>
    <definedName name="How_do_I_create_an_offer?">#REF!</definedName>
    <definedName name="How_do_I_create_the_offer_in_a_format_for_sending_to_the_customer?" localSheetId="6">#REF!</definedName>
    <definedName name="How_do_I_create_the_offer_in_a_format_for_sending_to_the_customer?" localSheetId="5">#REF!</definedName>
    <definedName name="How_do_I_create_the_offer_in_a_format_for_sending_to_the_customer?" localSheetId="3">#REF!</definedName>
    <definedName name="How_do_I_create_the_offer_in_a_format_for_sending_to_the_customer?" localSheetId="10">#REF!</definedName>
    <definedName name="How_do_I_create_the_offer_in_a_format_for_sending_to_the_customer?" localSheetId="2">#REF!</definedName>
    <definedName name="How_do_I_create_the_offer_in_a_format_for_sending_to_the_customer?">#REF!</definedName>
    <definedName name="How_do_I_update_an_offer?">#REF!</definedName>
    <definedName name="How_should_the_pricing_of_multiple_away_courses_be_handled?">#REF!</definedName>
    <definedName name="HSNDP" localSheetId="6">[28]Input!#REF!</definedName>
    <definedName name="HSNDP" localSheetId="5">[28]Input!#REF!</definedName>
    <definedName name="HSNDP" localSheetId="3">[28]Input!#REF!</definedName>
    <definedName name="HSNDP" localSheetId="10">[28]Input!#REF!</definedName>
    <definedName name="HSNDP" localSheetId="2">[28]Input!#REF!</definedName>
    <definedName name="HSNDP">[28]Input!#REF!</definedName>
    <definedName name="HTCP" localSheetId="6">[28]Input!#REF!</definedName>
    <definedName name="HTCP" localSheetId="5">[28]Input!#REF!</definedName>
    <definedName name="HTCP" localSheetId="3">[28]Input!#REF!</definedName>
    <definedName name="HTCP" localSheetId="10">[28]Input!#REF!</definedName>
    <definedName name="HTCP" localSheetId="2">[28]Input!#REF!</definedName>
    <definedName name="HTCP">[28]Input!#REF!</definedName>
    <definedName name="html" localSheetId="6" hidden="1">{"'1'!$A$1:$AT$72"}</definedName>
    <definedName name="html" localSheetId="8" hidden="1">{"'1'!$A$1:$AT$72"}</definedName>
    <definedName name="html" localSheetId="9" hidden="1">{"'1'!$A$1:$AT$72"}</definedName>
    <definedName name="html" localSheetId="10" hidden="1">{"'1'!$A$1:$AT$72"}</definedName>
    <definedName name="html" hidden="1">{"'1'!$A$1:$AT$72"}</definedName>
    <definedName name="HTML_CodePage" hidden="1">1252</definedName>
    <definedName name="HTML_Control" localSheetId="6" hidden="1">{"'ISM454'!$C$71:$F$81"}</definedName>
    <definedName name="HTML_Control" localSheetId="8" hidden="1">{"'ISM454'!$C$71:$F$81"}</definedName>
    <definedName name="HTML_Control" localSheetId="9" hidden="1">{"'ISM454'!$C$71:$F$81"}</definedName>
    <definedName name="HTML_Control" localSheetId="10" hidden="1">{"'ISM454'!$C$71:$F$81"}</definedName>
    <definedName name="HTML_Control" hidden="1">{"'ISM454'!$C$71:$F$81"}</definedName>
    <definedName name="HTML_Description" hidden="1">""</definedName>
    <definedName name="HTML_Email" hidden="1">"alain.margeride@bull.net"</definedName>
    <definedName name="HTML_Header" hidden="1">"ISM454"</definedName>
    <definedName name="HTML_LastUpdate" hidden="1">"09/11/97"</definedName>
    <definedName name="HTML_LineAfter" hidden="1">FALSE</definedName>
    <definedName name="HTML_LineBefore" hidden="1">FALSE</definedName>
    <definedName name="HTML_Name" hidden="1">"Margeride"</definedName>
    <definedName name="HTML_OBDlg2" hidden="1">TRUE</definedName>
    <definedName name="HTML_OBDlg4" hidden="1">TRUE</definedName>
    <definedName name="HTML_OS" hidden="1">0</definedName>
    <definedName name="HTML_PathFile" hidden="1">"C:\users\MonHTML.htm"</definedName>
    <definedName name="HTML_Title" hidden="1">"Prix454"</definedName>
    <definedName name="HTML1_1" hidden="1">"'[BSC-MTX Tool 4.04.02.xls]Materials List'!$A$1:$E$72"</definedName>
    <definedName name="HTML1_10" hidden="1">""</definedName>
    <definedName name="HTML1_11" hidden="1">1</definedName>
    <definedName name="HTML1_12" hidden="1">"C:\WINDOWS\DESKTOP\dallas.htm"</definedName>
    <definedName name="HTML1_2" hidden="1">1</definedName>
    <definedName name="HTML1_3" hidden="1">"BSC-MTX Equipment"</definedName>
    <definedName name="HTML1_4" hidden="1">"Materials List - Dallas Switch"</definedName>
    <definedName name="HTML1_5" hidden="1">""</definedName>
    <definedName name="HTML1_6" hidden="1">1</definedName>
    <definedName name="HTML1_7" hidden="1">1</definedName>
    <definedName name="HTML1_8" hidden="1">"2/10/97"</definedName>
    <definedName name="HTML1_9" hidden="1">"Nortel - CDMA Network Planning"</definedName>
    <definedName name="HTML2_1" hidden="1">"'[BSC-MTX Tool 4.04.02.xls]Materials List'!$A$1:$E$72,$F$1:$I$8"</definedName>
    <definedName name="HTML2_10" hidden="1">""</definedName>
    <definedName name="HTML2_11" hidden="1">1</definedName>
    <definedName name="HTML2_12" hidden="1">"C:\WINDOWS\DESKTOP\dallas.htm"</definedName>
    <definedName name="HTML2_2" hidden="1">1</definedName>
    <definedName name="HTML2_3" hidden="1">"BSC-MTX Tool 4"</definedName>
    <definedName name="HTML2_4" hidden="1">"Materials List"</definedName>
    <definedName name="HTML2_5" hidden="1">""</definedName>
    <definedName name="HTML2_6" hidden="1">-4146</definedName>
    <definedName name="HTML2_7" hidden="1">-4146</definedName>
    <definedName name="HTML2_8" hidden="1">"2/10/97"</definedName>
    <definedName name="HTML2_9" hidden="1">"Nortel"</definedName>
    <definedName name="HTML3_1" hidden="1">"'[BSC-MTX Tool 4.04.02.xls]Materials List'!$A$1:$E$73"</definedName>
    <definedName name="HTML3_10" hidden="1">""</definedName>
    <definedName name="HTML3_11" hidden="1">1</definedName>
    <definedName name="HTML3_12" hidden="1">"C:\WINDOWS\DESKTOP\MyHTML.htm"</definedName>
    <definedName name="HTML3_2" hidden="1">1</definedName>
    <definedName name="HTML3_3" hidden="1">"BSC-MTX Tool 4"</definedName>
    <definedName name="HTML3_4" hidden="1">"Materials List"</definedName>
    <definedName name="HTML3_5" hidden="1">""</definedName>
    <definedName name="HTML3_6" hidden="1">1</definedName>
    <definedName name="HTML3_7" hidden="1">1</definedName>
    <definedName name="HTML3_8" hidden="1">"2/10/97"</definedName>
    <definedName name="HTML3_9" hidden="1">"Nortel"</definedName>
    <definedName name="HTML4_1" hidden="1">"'[BSC-MTX Tool 4.04.03.xls]BSC Order Tool'!$B$10:$E$31"</definedName>
    <definedName name="HTML4_10" hidden="1">""</definedName>
    <definedName name="HTML4_11" hidden="1">1</definedName>
    <definedName name="HTML4_12" hidden="1">"C:\My Documents\MyHTML.htm"</definedName>
    <definedName name="HTML4_2" hidden="1">1</definedName>
    <definedName name="HTML4_3" hidden="1">"BSC-MTX Tool 4"</definedName>
    <definedName name="HTML4_4" hidden="1">"BSC Order Tool"</definedName>
    <definedName name="HTML4_5" hidden="1">""</definedName>
    <definedName name="HTML4_6" hidden="1">-4146</definedName>
    <definedName name="HTML4_7" hidden="1">-4146</definedName>
    <definedName name="HTML4_8" hidden="1">"2/10/97"</definedName>
    <definedName name="HTML4_9" hidden="1">"Nortel"</definedName>
    <definedName name="HTML5_1" hidden="1">"'[BSC-MTX Tool 4.04.03.xls]Materials List'!$A$1:$E$72"</definedName>
    <definedName name="HTML5_10" hidden="1">""</definedName>
    <definedName name="HTML5_11" hidden="1">1</definedName>
    <definedName name="HTML5_12" hidden="1">"C:\My Documents\MyHTML.htm"</definedName>
    <definedName name="HTML5_2" hidden="1">1</definedName>
    <definedName name="HTML5_3" hidden="1">"BSC-MTX Tool 4"</definedName>
    <definedName name="HTML5_4" hidden="1">"Materials List"</definedName>
    <definedName name="HTML5_5" hidden="1">""</definedName>
    <definedName name="HTML5_6" hidden="1">1</definedName>
    <definedName name="HTML5_7" hidden="1">1</definedName>
    <definedName name="HTML5_8" hidden="1">"2/10/97"</definedName>
    <definedName name="HTML5_9" hidden="1">"Nortel"</definedName>
    <definedName name="HTML6_1" hidden="1">"'[BSC-MTX Tool 4.04.03.xls]Results'!$A$1:$E$73"</definedName>
    <definedName name="HTML6_10" hidden="1">""</definedName>
    <definedName name="HTML6_11" hidden="1">1</definedName>
    <definedName name="HTML6_12" hidden="1">"C:\WINDOWS\DESKTOP\NetDesigns\KSCY02.htm"</definedName>
    <definedName name="HTML6_2" hidden="1">1</definedName>
    <definedName name="HTML6_3" hidden="1">"BSC-MTX Tool 4"</definedName>
    <definedName name="HTML6_4" hidden="1">"Materials List"</definedName>
    <definedName name="HTML6_5" hidden="1">""</definedName>
    <definedName name="HTML6_6" hidden="1">1</definedName>
    <definedName name="HTML6_7" hidden="1">1</definedName>
    <definedName name="HTML6_8" hidden="1">"2/11/97"</definedName>
    <definedName name="HTML6_9" hidden="1">"Nortel - CDMA Network Planning"</definedName>
    <definedName name="HTML7_1" hidden="1">"[PRIXV352.XLS]ISM352!$D$123:$F$127"</definedName>
    <definedName name="HTML7_11" hidden="1">1</definedName>
    <definedName name="HTML7_12" hidden="1">"C:\ALAIN\ISM\price\wkg.htm"</definedName>
    <definedName name="HTML7_2" hidden="1">1</definedName>
    <definedName name="HTML7_4" hidden="1">"PC-Workgroup Master"</definedName>
    <definedName name="HTML7_6" hidden="1">1</definedName>
    <definedName name="HTML7_7" hidden="1">-4146</definedName>
    <definedName name="HTML7_8" hidden="1">35218</definedName>
    <definedName name="HTML7_9" hidden="1">"MARGERIDE"</definedName>
    <definedName name="HTML8_1" hidden="1">"[PRIXV352.XLS]ISM352!$D$292:$F$332"</definedName>
    <definedName name="HTML8_11" hidden="1">1</definedName>
    <definedName name="HTML8_12" hidden="1">"C:\ALAIN\ISM\PRICE\Tk.htm"</definedName>
    <definedName name="HTML8_2" hidden="1">1</definedName>
    <definedName name="HTML8_4" hidden="1">"ISM/OpenMaster Toolkits"</definedName>
    <definedName name="HTML8_6" hidden="1">1</definedName>
    <definedName name="HTML8_7" hidden="1">-4146</definedName>
    <definedName name="HTML8_8" hidden="1">35218</definedName>
    <definedName name="HTML8_9" hidden="1">"MARGERIDE"</definedName>
    <definedName name="HTMLCount" hidden="1">6</definedName>
    <definedName name="HW_PS_Rate">#REF!</definedName>
    <definedName name="Hw_Support" localSheetId="6">'[48]Original Summary'!#REF!</definedName>
    <definedName name="Hw_Support" localSheetId="5">'[48]Original Summary'!#REF!</definedName>
    <definedName name="Hw_Support" localSheetId="3">'[48]Original Summary'!#REF!</definedName>
    <definedName name="Hw_Support" localSheetId="10">'[48]Original Summary'!#REF!</definedName>
    <definedName name="Hw_Support" localSheetId="2">'[48]Original Summary'!#REF!</definedName>
    <definedName name="Hw_Support">'[48]Original Summary'!#REF!</definedName>
    <definedName name="HW_table1">[100]DB!$G$10:$W$18</definedName>
    <definedName name="hwbctable2_config">[100]DB!$I$29:$I$55</definedName>
    <definedName name="hwbctable2_release">[100]DB!$H$29:$H$55</definedName>
    <definedName name="HWMargin">[101]Hardware!$B$26</definedName>
    <definedName name="hwtable1_hwrelease">[100]DB!$H$10:$H$18</definedName>
    <definedName name="hwtable1_index">[100]DB!$G$10:$G$18</definedName>
    <definedName name="HWUPG">'[97]AM-MARGIN'!$E$9</definedName>
    <definedName name="H販直">#REF!</definedName>
    <definedName name="IB_P" localSheetId="6">#REF!</definedName>
    <definedName name="IB_P" localSheetId="5">#REF!</definedName>
    <definedName name="IB_P" localSheetId="3">#REF!</definedName>
    <definedName name="IB_P" localSheetId="10">#REF!</definedName>
    <definedName name="IB_P" localSheetId="2">#REF!</definedName>
    <definedName name="IB_P">#REF!</definedName>
    <definedName name="ID">#REF!</definedName>
    <definedName name="IE">[45]Info!$C$6</definedName>
    <definedName name="ila">[42]Outil!$D$31</definedName>
    <definedName name="_ila1414">[42]Outil!$D$32</definedName>
    <definedName name="_ila1417">[42]Outil!$D$33</definedName>
    <definedName name="_ila1717">[42]Outil!$D$34</definedName>
    <definedName name="_ila1720">[42]Outil!$D$35</definedName>
    <definedName name="_ila2020">[42]Outil!$D$36</definedName>
    <definedName name="ilaramanage" localSheetId="6">'[11]typical links'!#REF!</definedName>
    <definedName name="ilaramanage" localSheetId="5">'[11]typical links'!#REF!</definedName>
    <definedName name="ilaramanage" localSheetId="3">'[11]typical links'!#REF!</definedName>
    <definedName name="ilaramanage" localSheetId="10">'[11]typical links'!#REF!</definedName>
    <definedName name="ilaramanage" localSheetId="2">'[11]typical links'!#REF!</definedName>
    <definedName name="ilaramanage">'[11]typical links'!#REF!</definedName>
    <definedName name="IN_HW_NON">#REF!</definedName>
    <definedName name="IN_SW">#REF!</definedName>
    <definedName name="Inc_pstn">#REF!</definedName>
    <definedName name="INCL_CC">#REF!</definedName>
    <definedName name="INCL_JAS">#REF!</definedName>
    <definedName name="INCL_JSCS">#REF!</definedName>
    <definedName name="INCL_M">#REF!</definedName>
    <definedName name="INCL_PIM">#REF!</definedName>
    <definedName name="INCL_UI">#REF!</definedName>
    <definedName name="incoterms">'[103]Input Table'!$Q$3:$Q$7</definedName>
    <definedName name="IND_hw_bc_p1">#REF!</definedName>
    <definedName name="IND_hw_bc_p2">#REF!</definedName>
    <definedName name="IND_hw_bc_p3">#REF!</definedName>
    <definedName name="IND_hw_p1">#REF!</definedName>
    <definedName name="IND_hw_p2">#REF!</definedName>
    <definedName name="IND_hw_p3">#REF!</definedName>
    <definedName name="IND_jas_sw_p1">#REF!</definedName>
    <definedName name="IND_jas_sw_p2">#REF!</definedName>
    <definedName name="IND_jas_sw_p3">#REF!</definedName>
    <definedName name="IND_jscs_sw_p1">#REF!</definedName>
    <definedName name="IND_jscs_sw_p2">#REF!</definedName>
    <definedName name="IND_jscs_sw_p3">#REF!</definedName>
    <definedName name="INR2USD">#REF!</definedName>
    <definedName name="Inst_a">#REF!</definedName>
    <definedName name="inst_b">#REF!</definedName>
    <definedName name="inst_c">#REF!</definedName>
    <definedName name="inst_d">#REF!</definedName>
    <definedName name="inst_e">'[44]Detail Services'!$O$26</definedName>
    <definedName name="inst_f">#REF!</definedName>
    <definedName name="inst_g">#REF!</definedName>
    <definedName name="inst_h">#REF!</definedName>
    <definedName name="inst_i" localSheetId="6">#REF!</definedName>
    <definedName name="inst_i" localSheetId="5">#REF!</definedName>
    <definedName name="inst_i" localSheetId="3">#REF!</definedName>
    <definedName name="inst_i" localSheetId="10">#REF!</definedName>
    <definedName name="inst_i" localSheetId="2">#REF!</definedName>
    <definedName name="inst_i">#REF!</definedName>
    <definedName name="inst_j" localSheetId="6">#REF!</definedName>
    <definedName name="inst_j" localSheetId="5">#REF!</definedName>
    <definedName name="inst_j" localSheetId="3">#REF!</definedName>
    <definedName name="inst_j" localSheetId="10">#REF!</definedName>
    <definedName name="inst_j" localSheetId="2">#REF!</definedName>
    <definedName name="inst_j">#REF!</definedName>
    <definedName name="inst_k" localSheetId="6">#REF!</definedName>
    <definedName name="inst_k" localSheetId="5">#REF!</definedName>
    <definedName name="inst_k" localSheetId="3">#REF!</definedName>
    <definedName name="inst_k" localSheetId="10">#REF!</definedName>
    <definedName name="inst_k" localSheetId="2">#REF!</definedName>
    <definedName name="inst_k">#REF!</definedName>
    <definedName name="Install">[45]Info!$C$7</definedName>
    <definedName name="int" localSheetId="6">[104]Assumption!#REF!</definedName>
    <definedName name="int" localSheetId="5">[104]Assumption!#REF!</definedName>
    <definedName name="int" localSheetId="3">[104]Assumption!#REF!</definedName>
    <definedName name="int" localSheetId="10">[104]Assumption!#REF!</definedName>
    <definedName name="int" localSheetId="2">[104]Assumption!#REF!</definedName>
    <definedName name="int">[104]Assumption!#REF!</definedName>
    <definedName name="Int_ms_ms">#REF!</definedName>
    <definedName name="intcol">[42]Outil!$D$9</definedName>
    <definedName name="intcol_fin" localSheetId="6">[42]Outil!#REF!</definedName>
    <definedName name="intcol_fin" localSheetId="5">[42]Outil!#REF!</definedName>
    <definedName name="intcol_fin" localSheetId="3">[42]Outil!#REF!</definedName>
    <definedName name="intcol_fin" localSheetId="10">[42]Outil!#REF!</definedName>
    <definedName name="intcol_fin" localSheetId="2">[42]Outil!#REF!</definedName>
    <definedName name="intcol_fin">[42]Outil!#REF!</definedName>
    <definedName name="Integ">[45]Info!$C$9</definedName>
    <definedName name="InterfaceCards" localSheetId="6">#REF!</definedName>
    <definedName name="InterfaceCards" localSheetId="5">#REF!</definedName>
    <definedName name="InterfaceCards" localSheetId="3">#REF!</definedName>
    <definedName name="InterfaceCards" localSheetId="10">#REF!</definedName>
    <definedName name="InterfaceCards" localSheetId="2">#REF!</definedName>
    <definedName name="InterfaceCards">#REF!</definedName>
    <definedName name="IO_26">#REF!</definedName>
    <definedName name="IO_40">#REF!</definedName>
    <definedName name="IO_42_EMC">#REF!</definedName>
    <definedName name="IO_42_EMUX">#REF!</definedName>
    <definedName name="IO_50">#REF!</definedName>
    <definedName name="IO_60_R4">#REF!</definedName>
    <definedName name="IO_60_R5">#REF!</definedName>
    <definedName name="IO_62">#REF!</definedName>
    <definedName name="IO_70">#REF!</definedName>
    <definedName name="IO_78">#REF!</definedName>
    <definedName name="IO_92">#REF!</definedName>
    <definedName name="IO_93">#REF!</definedName>
    <definedName name="IO_96">#REF!</definedName>
    <definedName name="IO_96SE">#REF!</definedName>
    <definedName name="IO_ROADM">#REF!</definedName>
    <definedName name="IOGchoice">[105]Input!$I$47</definedName>
    <definedName name="IP_LIC">#REF!</definedName>
    <definedName name="IP_RCT">#REF!</definedName>
    <definedName name="IP_SWP">#REF!</definedName>
    <definedName name="IQ" localSheetId="6" hidden="1">{"'Summary'!$A$1:$J$46"}</definedName>
    <definedName name="IQ" localSheetId="8" hidden="1">{"'Summary'!$A$1:$J$46"}</definedName>
    <definedName name="IQ" localSheetId="9" hidden="1">{"'Summary'!$A$1:$J$46"}</definedName>
    <definedName name="IQ" localSheetId="10" hidden="1">{"'Summary'!$A$1:$J$46"}</definedName>
    <definedName name="IQ" hidden="1">{"'Summary'!$A$1:$J$46"}</definedName>
    <definedName name="is" localSheetId="6">L141C4</definedName>
    <definedName name="is" localSheetId="5">L141C4</definedName>
    <definedName name="is" localSheetId="3">L141C4</definedName>
    <definedName name="is" localSheetId="8">L141C4</definedName>
    <definedName name="is" localSheetId="9">L141C4</definedName>
    <definedName name="is" localSheetId="10">L141C4</definedName>
    <definedName name="is" localSheetId="2">L141C4</definedName>
    <definedName name="is">L141C4</definedName>
    <definedName name="ISA">#REF!</definedName>
    <definedName name="ISA_ATM4">#REF!</definedName>
    <definedName name="ISA_ATM4_EH">#REF!</definedName>
    <definedName name="ISA_ATM8">#REF!</definedName>
    <definedName name="ISA_COARD" localSheetId="6">[1]COEFF!#REF!</definedName>
    <definedName name="ISA_COARD" localSheetId="5">[1]COEFF!#REF!</definedName>
    <definedName name="ISA_COARD" localSheetId="3">[1]COEFF!#REF!</definedName>
    <definedName name="ISA_COARD" localSheetId="10">[1]COEFF!#REF!</definedName>
    <definedName name="ISA_COARD" localSheetId="2">[1]COEFF!#REF!</definedName>
    <definedName name="ISA_COARD">[1]COEFF!#REF!</definedName>
    <definedName name="ISA_ES1">#REF!</definedName>
    <definedName name="ISA_ES1_42">#REF!</definedName>
    <definedName name="ISA_ES16">#REF!</definedName>
    <definedName name="ISA_ES1CI" localSheetId="6">#REF!</definedName>
    <definedName name="ISA_ES1CI" localSheetId="5">#REF!</definedName>
    <definedName name="ISA_ES1CI" localSheetId="3">#REF!</definedName>
    <definedName name="ISA_ES1CI" localSheetId="10">#REF!</definedName>
    <definedName name="ISA_ES1CI" localSheetId="2">#REF!</definedName>
    <definedName name="ISA_ES1CI">#REF!</definedName>
    <definedName name="ISA_ES4">#REF!</definedName>
    <definedName name="ISA_ESFX">#REF!</definedName>
    <definedName name="ISA_ETH">#REF!</definedName>
    <definedName name="ISA_GBE">#REF!</definedName>
    <definedName name="ISA_PR">#REF!</definedName>
    <definedName name="ISDN_Fee">#REF!</definedName>
    <definedName name="ITEM_ID">'[97]AMC-99'!$A$4:$C$355</definedName>
    <definedName name="ITP_increment">#REF!</definedName>
    <definedName name="JAP_table2">'[58]J-AP SP calculation'!$C$132:$S$164</definedName>
    <definedName name="JAS_table1">'[58]J-AS DB'!$F$57:$M$60</definedName>
    <definedName name="JMESS_table1" localSheetId="6">'[100]UI M PIM DB'!#REF!</definedName>
    <definedName name="JMESS_table1" localSheetId="5">'[100]UI M PIM DB'!#REF!</definedName>
    <definedName name="JMESS_table1" localSheetId="3">'[100]UI M PIM DB'!#REF!</definedName>
    <definedName name="JMESS_table1" localSheetId="10">'[100]UI M PIM DB'!#REF!</definedName>
    <definedName name="JMESS_table1" localSheetId="2">'[100]UI M PIM DB'!#REF!</definedName>
    <definedName name="JMESS_table1">'[100]UI M PIM DB'!#REF!</definedName>
    <definedName name="Johritsu">#REF!</definedName>
    <definedName name="JSCS_table1">[100]DB!$H$101:$N$106</definedName>
    <definedName name="k" localSheetId="6" hidden="1">{"'1 (3)'!$A$1:$H$44"}</definedName>
    <definedName name="k" localSheetId="8" hidden="1">{"'1 (3)'!$A$1:$H$44"}</definedName>
    <definedName name="k" localSheetId="9" hidden="1">{"'1 (3)'!$A$1:$H$44"}</definedName>
    <definedName name="k" localSheetId="10" hidden="1">{"'1 (3)'!$A$1:$H$44"}</definedName>
    <definedName name="k" hidden="1">{"'1 (3)'!$A$1:$H$44"}</definedName>
    <definedName name="K_1352CM_ALC_SW">#REF!</definedName>
    <definedName name="K_1352CM_DOC">#REF!</definedName>
    <definedName name="K_1352CM_LIC">[106]COEFF!$G$26</definedName>
    <definedName name="K_1352CM_OEM_HW">[106]COEFF!$D$26</definedName>
    <definedName name="K_1352CM_OEM_SW">[106]COEFF!$E$26</definedName>
    <definedName name="K_1640OA" localSheetId="6">#REF!</definedName>
    <definedName name="K_1640OA" localSheetId="5">#REF!</definedName>
    <definedName name="K_1640OA" localSheetId="3">#REF!</definedName>
    <definedName name="K_1640OA" localSheetId="10">#REF!</definedName>
    <definedName name="K_1640OA" localSheetId="2">#REF!</definedName>
    <definedName name="K_1640OA">#REF!</definedName>
    <definedName name="K_1642EM" localSheetId="6">#REF!</definedName>
    <definedName name="K_1642EM" localSheetId="5">#REF!</definedName>
    <definedName name="K_1642EM" localSheetId="3">#REF!</definedName>
    <definedName name="K_1642EM" localSheetId="10">#REF!</definedName>
    <definedName name="K_1642EM" localSheetId="2">#REF!</definedName>
    <definedName name="K_1642EM">#REF!</definedName>
    <definedName name="K_1642EM_CORE_HW" localSheetId="6">[107]COEFFICIENTS!#REF!</definedName>
    <definedName name="K_1642EM_CORE_HW" localSheetId="5">[107]COEFFICIENTS!#REF!</definedName>
    <definedName name="K_1642EM_CORE_HW" localSheetId="3">[107]COEFFICIENTS!#REF!</definedName>
    <definedName name="K_1642EM_CORE_HW" localSheetId="10">[107]COEFFICIENTS!#REF!</definedName>
    <definedName name="K_1642EM_CORE_HW" localSheetId="2">[107]COEFFICIENTS!#REF!</definedName>
    <definedName name="K_1642EM_CORE_HW">[107]COEFFICIENTS!#REF!</definedName>
    <definedName name="K_1642EM_COREHW">[108]COEFF!$C$10</definedName>
    <definedName name="K_1642EM_DOC" localSheetId="6">[107]COEFFICIENTS!#REF!</definedName>
    <definedName name="K_1642EM_DOC" localSheetId="5">[107]COEFFICIENTS!#REF!</definedName>
    <definedName name="K_1642EM_DOC" localSheetId="3">[107]COEFFICIENTS!#REF!</definedName>
    <definedName name="K_1642EM_DOC" localSheetId="10">[107]COEFFICIENTS!#REF!</definedName>
    <definedName name="K_1642EM_DOC" localSheetId="2">[107]COEFFICIENTS!#REF!</definedName>
    <definedName name="K_1642EM_DOC">[107]COEFFICIENTS!#REF!</definedName>
    <definedName name="K_1642EM_DOC.">[108]COEFF!$H$10</definedName>
    <definedName name="K_1642EM_IO" localSheetId="6">[107]COEFFICIENTS!#REF!</definedName>
    <definedName name="K_1642EM_IO" localSheetId="5">[107]COEFFICIENTS!#REF!</definedName>
    <definedName name="K_1642EM_IO" localSheetId="3">[107]COEFFICIENTS!#REF!</definedName>
    <definedName name="K_1642EM_IO" localSheetId="10">[107]COEFFICIENTS!#REF!</definedName>
    <definedName name="K_1642EM_IO" localSheetId="2">[107]COEFFICIENTS!#REF!</definedName>
    <definedName name="K_1642EM_IO">[107]COEFFICIENTS!#REF!</definedName>
    <definedName name="K_1642EM_IO_H_W">[108]COEFF!$D$10</definedName>
    <definedName name="K_1642EM_ISA" localSheetId="6">[107]COEFFICIENTS!#REF!</definedName>
    <definedName name="K_1642EM_ISA" localSheetId="5">[107]COEFFICIENTS!#REF!</definedName>
    <definedName name="K_1642EM_ISA" localSheetId="3">[107]COEFFICIENTS!#REF!</definedName>
    <definedName name="K_1642EM_ISA" localSheetId="10">[107]COEFFICIENTS!#REF!</definedName>
    <definedName name="K_1642EM_ISA" localSheetId="2">[107]COEFFICIENTS!#REF!</definedName>
    <definedName name="K_1642EM_ISA">[107]COEFFICIENTS!#REF!</definedName>
    <definedName name="K_1642EM_Non_SUB" localSheetId="6">[107]COEFFICIENTS!#REF!</definedName>
    <definedName name="K_1642EM_Non_SUB" localSheetId="5">[107]COEFFICIENTS!#REF!</definedName>
    <definedName name="K_1642EM_Non_SUB" localSheetId="3">[107]COEFFICIENTS!#REF!</definedName>
    <definedName name="K_1642EM_Non_SUB" localSheetId="10">[107]COEFFICIENTS!#REF!</definedName>
    <definedName name="K_1642EM_Non_SUB" localSheetId="2">[107]COEFFICIENTS!#REF!</definedName>
    <definedName name="K_1642EM_Non_SUB">[107]COEFFICIENTS!#REF!</definedName>
    <definedName name="K_1642EM_SW_LIC" localSheetId="6">[107]COEFFICIENTS!#REF!</definedName>
    <definedName name="K_1642EM_SW_LIC" localSheetId="5">[107]COEFFICIENTS!#REF!</definedName>
    <definedName name="K_1642EM_SW_LIC" localSheetId="3">[107]COEFFICIENTS!#REF!</definedName>
    <definedName name="K_1642EM_SW_LIC" localSheetId="10">[107]COEFFICIENTS!#REF!</definedName>
    <definedName name="K_1642EM_SW_LIC" localSheetId="2">[107]COEFFICIENTS!#REF!</definedName>
    <definedName name="K_1642EM_SW_LIC">[107]COEFFICIENTS!#REF!</definedName>
    <definedName name="K_1642EM_SW_PACK">[108]COEFF!$E$10</definedName>
    <definedName name="K_1642EM_SW_RECT" localSheetId="6">[107]COEFFICIENTS!#REF!</definedName>
    <definedName name="K_1642EM_SW_RECT" localSheetId="5">[107]COEFFICIENTS!#REF!</definedName>
    <definedName name="K_1642EM_SW_RECT" localSheetId="3">[107]COEFFICIENTS!#REF!</definedName>
    <definedName name="K_1642EM_SW_RECT" localSheetId="10">[107]COEFFICIENTS!#REF!</definedName>
    <definedName name="K_1642EM_SW_RECT" localSheetId="2">[107]COEFFICIENTS!#REF!</definedName>
    <definedName name="K_1642EM_SW_RECT">[107]COEFFICIENTS!#REF!</definedName>
    <definedName name="K_1642EM_SWPACK" localSheetId="6">[107]COEFFICIENTS!#REF!</definedName>
    <definedName name="K_1642EM_SWPACK" localSheetId="5">[107]COEFFICIENTS!#REF!</definedName>
    <definedName name="K_1642EM_SWPACK" localSheetId="3">[107]COEFFICIENTS!#REF!</definedName>
    <definedName name="K_1642EM_SWPACK" localSheetId="10">[107]COEFFICIENTS!#REF!</definedName>
    <definedName name="K_1642EM_SWPACK" localSheetId="2">[107]COEFFICIENTS!#REF!</definedName>
    <definedName name="K_1642EM_SWPACK">[107]COEFFICIENTS!#REF!</definedName>
    <definedName name="K_1655_1666SR" localSheetId="6">#REF!</definedName>
    <definedName name="K_1655_1666SR" localSheetId="5">#REF!</definedName>
    <definedName name="K_1655_1666SR" localSheetId="3">#REF!</definedName>
    <definedName name="K_1655_1666SR" localSheetId="10">#REF!</definedName>
    <definedName name="K_1655_1666SR" localSheetId="2">#REF!</definedName>
    <definedName name="K_1655_1666SR">#REF!</definedName>
    <definedName name="K_1660SM_10G">#REF!</definedName>
    <definedName name="K_1662SMC" localSheetId="6">#REF!</definedName>
    <definedName name="K_1662SMC" localSheetId="5">#REF!</definedName>
    <definedName name="K_1662SMC" localSheetId="3">#REF!</definedName>
    <definedName name="K_1662SMC" localSheetId="10">#REF!</definedName>
    <definedName name="K_1662SMC" localSheetId="2">#REF!</definedName>
    <definedName name="K_1662SMC">#REF!</definedName>
    <definedName name="K_40" localSheetId="6">#REF!</definedName>
    <definedName name="K_40" localSheetId="5">#REF!</definedName>
    <definedName name="K_40" localSheetId="3">#REF!</definedName>
    <definedName name="K_40" localSheetId="10">#REF!</definedName>
    <definedName name="K_40" localSheetId="2">#REF!</definedName>
    <definedName name="K_40">#REF!</definedName>
    <definedName name="K_40_Core">#REF!</definedName>
    <definedName name="K_40_CSW">#REF!</definedName>
    <definedName name="K_40_IO">#REF!</definedName>
    <definedName name="K_40_IO_SPE">#REF!</definedName>
    <definedName name="K_40_LF">'[110]Simple Coff.'!$G$17</definedName>
    <definedName name="K_40_LIC">#REF!</definedName>
    <definedName name="K_40_RECT">#REF!</definedName>
    <definedName name="K_40_SW">'[110]Simple Coff.'!$J$17</definedName>
    <definedName name="K_40FOX_CORE_HW">#REF!</definedName>
    <definedName name="K_40FOX_DOC">#REF!</definedName>
    <definedName name="K_40FOX_IO">#REF!</definedName>
    <definedName name="K_40FOX_SW_LIC">#REF!</definedName>
    <definedName name="K_40FOX_SWPACK">#REF!</definedName>
    <definedName name="K_40FOX_SWRECT">#REF!</definedName>
    <definedName name="K_40HW">[111]Coefficient!$D$20</definedName>
    <definedName name="K_40SWL" localSheetId="6">#REF!</definedName>
    <definedName name="K_40SWL" localSheetId="5">#REF!</definedName>
    <definedName name="K_40SWL" localSheetId="3">#REF!</definedName>
    <definedName name="K_40SWL" localSheetId="10">#REF!</definedName>
    <definedName name="K_40SWL" localSheetId="2">#REF!</definedName>
    <definedName name="K_40SWL">#REF!</definedName>
    <definedName name="K_40WM_Core">#REF!</definedName>
    <definedName name="K_40WM_CSW">#REF!</definedName>
    <definedName name="K_40WM_IO">#REF!</definedName>
    <definedName name="K_40WM_IO_SPE">#REF!</definedName>
    <definedName name="K_40WM_RECT">#REF!</definedName>
    <definedName name="K_41_Core">'[110]Simple Coff.'!$D$19</definedName>
    <definedName name="K_41_IO">'[110]Simple Coff.'!$E$19</definedName>
    <definedName name="K_41_LF">'[110]Simple Coff.'!$G$19</definedName>
    <definedName name="K_41_SW">'[110]Simple Coff.'!$H$19</definedName>
    <definedName name="K_42_Core">#REF!</definedName>
    <definedName name="K_42_CSW">#REF!</definedName>
    <definedName name="K_42_IO">#REF!</definedName>
    <definedName name="K_42_IO_SPE">#REF!</definedName>
    <definedName name="K_42_LIC">#REF!</definedName>
    <definedName name="K_42_RECT">#REF!</definedName>
    <definedName name="K_50">#REF!</definedName>
    <definedName name="K_50_cORE">#REF!</definedName>
    <definedName name="K_50_CSW">#REF!</definedName>
    <definedName name="K_50_IO">#REF!</definedName>
    <definedName name="K_50_IO_SPE">#REF!</definedName>
    <definedName name="K_50_LF">'[110]Simple Coff.'!$G$16</definedName>
    <definedName name="K_50_LIC">#REF!</definedName>
    <definedName name="K_50_RECT">#REF!</definedName>
    <definedName name="K_50HW">[111]Coefficient!$D$16</definedName>
    <definedName name="K_50SMC_CORE_HW">#REF!</definedName>
    <definedName name="K_50SMC_DOC">#REF!</definedName>
    <definedName name="K_50SMC_ISA">#REF!</definedName>
    <definedName name="K_50SMC_Non_ISAT">#REF!</definedName>
    <definedName name="K_50SMC_Non_SUB" localSheetId="6">[107]COEFFICIENTS!#REF!</definedName>
    <definedName name="K_50SMC_Non_SUB" localSheetId="5">[107]COEFFICIENTS!#REF!</definedName>
    <definedName name="K_50SMC_Non_SUB" localSheetId="3">[107]COEFFICIENTS!#REF!</definedName>
    <definedName name="K_50SMC_Non_SUB" localSheetId="10">[107]COEFFICIENTS!#REF!</definedName>
    <definedName name="K_50SMC_Non_SUB" localSheetId="2">[107]COEFFICIENTS!#REF!</definedName>
    <definedName name="K_50SMC_Non_SUB">[107]COEFFICIENTS!#REF!</definedName>
    <definedName name="K_50SMC_SW_LIC">#REF!</definedName>
    <definedName name="K_50SMC_SWPACK">#REF!</definedName>
    <definedName name="K_50SMC_SWRECT">#REF!</definedName>
    <definedName name="K_50SW">[111]Coefficient!$H$16</definedName>
    <definedName name="K_50SWL">#REF!</definedName>
    <definedName name="K_60">#REF!</definedName>
    <definedName name="K_60_core">#REF!</definedName>
    <definedName name="K_60_CSW">#REF!</definedName>
    <definedName name="K_60_IO">#REF!</definedName>
    <definedName name="K_60_IO_SPE">#REF!</definedName>
    <definedName name="K_60_LF">'[110]Simple Coff.'!$G$15</definedName>
    <definedName name="K_60_LIC">#REF!</definedName>
    <definedName name="K_60_RECT">#REF!</definedName>
    <definedName name="K_60_SW">'[110]Simple Coff.'!$J$15</definedName>
    <definedName name="K_60HW">[112]Coefficient!$D$12</definedName>
    <definedName name="K_60SM_CORE_HW" localSheetId="6">[107]COEFFICIENTS!#REF!</definedName>
    <definedName name="K_60SM_CORE_HW" localSheetId="5">[107]COEFFICIENTS!#REF!</definedName>
    <definedName name="K_60SM_CORE_HW" localSheetId="3">[107]COEFFICIENTS!#REF!</definedName>
    <definedName name="K_60SM_CORE_HW" localSheetId="10">[107]COEFFICIENTS!#REF!</definedName>
    <definedName name="K_60SM_CORE_HW" localSheetId="2">[107]COEFFICIENTS!#REF!</definedName>
    <definedName name="K_60SM_CORE_HW">[107]COEFFICIENTS!#REF!</definedName>
    <definedName name="K_60SM_DOC" localSheetId="6">[107]COEFFICIENTS!#REF!</definedName>
    <definedName name="K_60SM_DOC" localSheetId="5">[107]COEFFICIENTS!#REF!</definedName>
    <definedName name="K_60SM_DOC" localSheetId="3">[107]COEFFICIENTS!#REF!</definedName>
    <definedName name="K_60SM_DOC" localSheetId="10">[107]COEFFICIENTS!#REF!</definedName>
    <definedName name="K_60SM_DOC" localSheetId="2">[107]COEFFICIENTS!#REF!</definedName>
    <definedName name="K_60SM_DOC">[107]COEFFICIENTS!#REF!</definedName>
    <definedName name="K_60SM_ISA" localSheetId="6">[107]COEFFICIENTS!#REF!</definedName>
    <definedName name="K_60SM_ISA" localSheetId="5">[107]COEFFICIENTS!#REF!</definedName>
    <definedName name="K_60SM_ISA" localSheetId="3">[107]COEFFICIENTS!#REF!</definedName>
    <definedName name="K_60SM_ISA" localSheetId="10">[107]COEFFICIENTS!#REF!</definedName>
    <definedName name="K_60SM_ISA" localSheetId="2">[107]COEFFICIENTS!#REF!</definedName>
    <definedName name="K_60SM_ISA">[107]COEFFICIENTS!#REF!</definedName>
    <definedName name="K_60SM_Non_ISAT">#REF!</definedName>
    <definedName name="K_60SM_Non_SUB" localSheetId="6">[107]COEFFICIENTS!#REF!</definedName>
    <definedName name="K_60SM_Non_SUB" localSheetId="5">[107]COEFFICIENTS!#REF!</definedName>
    <definedName name="K_60SM_Non_SUB" localSheetId="3">[107]COEFFICIENTS!#REF!</definedName>
    <definedName name="K_60SM_Non_SUB" localSheetId="10">[107]COEFFICIENTS!#REF!</definedName>
    <definedName name="K_60SM_Non_SUB" localSheetId="2">[107]COEFFICIENTS!#REF!</definedName>
    <definedName name="K_60SM_Non_SUB">[107]COEFFICIENTS!#REF!</definedName>
    <definedName name="K_60SM_SW_LIC" localSheetId="6">[107]COEFFICIENTS!#REF!</definedName>
    <definedName name="K_60SM_SW_LIC" localSheetId="5">[107]COEFFICIENTS!#REF!</definedName>
    <definedName name="K_60SM_SW_LIC" localSheetId="3">[107]COEFFICIENTS!#REF!</definedName>
    <definedName name="K_60SM_SW_LIC" localSheetId="10">[107]COEFFICIENTS!#REF!</definedName>
    <definedName name="K_60SM_SW_LIC" localSheetId="2">[107]COEFFICIENTS!#REF!</definedName>
    <definedName name="K_60SM_SW_LIC">[107]COEFFICIENTS!#REF!</definedName>
    <definedName name="K_60SM_SWPACK" localSheetId="6">[107]COEFFICIENTS!#REF!</definedName>
    <definedName name="K_60SM_SWPACK" localSheetId="5">[107]COEFFICIENTS!#REF!</definedName>
    <definedName name="K_60SM_SWPACK" localSheetId="3">[107]COEFFICIENTS!#REF!</definedName>
    <definedName name="K_60SM_SWPACK" localSheetId="10">[107]COEFFICIENTS!#REF!</definedName>
    <definedName name="K_60SM_SWPACK" localSheetId="2">[107]COEFFICIENTS!#REF!</definedName>
    <definedName name="K_60SM_SWPACK">[107]COEFFICIENTS!#REF!</definedName>
    <definedName name="K_60SM_SWRECT" localSheetId="6">[107]COEFFICIENTS!#REF!</definedName>
    <definedName name="K_60SM_SWRECT" localSheetId="5">[107]COEFFICIENTS!#REF!</definedName>
    <definedName name="K_60SM_SWRECT" localSheetId="3">[107]COEFFICIENTS!#REF!</definedName>
    <definedName name="K_60SM_SWRECT" localSheetId="10">[107]COEFFICIENTS!#REF!</definedName>
    <definedName name="K_60SM_SWRECT" localSheetId="2">[107]COEFFICIENTS!#REF!</definedName>
    <definedName name="K_60SM_SWRECT">[107]COEFFICIENTS!#REF!</definedName>
    <definedName name="K_60SW">[112]Coefficient!$H$12</definedName>
    <definedName name="K_60SWL">#REF!</definedName>
    <definedName name="K_62_Core">#REF!</definedName>
    <definedName name="K_62_CSW">#REF!</definedName>
    <definedName name="K_62_DOC">#REF!</definedName>
    <definedName name="K_62_IO">#REF!</definedName>
    <definedName name="K_62_IO_SPE">#REF!</definedName>
    <definedName name="K_62_LIC">#REF!</definedName>
    <definedName name="K_62_RECT">#REF!</definedName>
    <definedName name="K_62_SW">#REF!</definedName>
    <definedName name="K_62SMC_ISA">#REF!</definedName>
    <definedName name="K_62SMC_Non_ISAT">#REF!</definedName>
    <definedName name="K_62SMC_Non_SUB" localSheetId="6">[107]COEFFICIENTS!#REF!</definedName>
    <definedName name="K_62SMC_Non_SUB" localSheetId="5">[107]COEFFICIENTS!#REF!</definedName>
    <definedName name="K_62SMC_Non_SUB" localSheetId="3">[107]COEFFICIENTS!#REF!</definedName>
    <definedName name="K_62SMC_Non_SUB" localSheetId="10">[107]COEFFICIENTS!#REF!</definedName>
    <definedName name="K_62SMC_Non_SUB" localSheetId="2">[107]COEFFICIENTS!#REF!</definedName>
    <definedName name="K_62SMC_Non_SUB">[107]COEFFICIENTS!#REF!</definedName>
    <definedName name="K_70">#REF!</definedName>
    <definedName name="K_70_Core">#REF!</definedName>
    <definedName name="K_70_CSW">#REF!</definedName>
    <definedName name="K_70_IO">#REF!</definedName>
    <definedName name="K_70_IO_SPE">#REF!</definedName>
    <definedName name="K_70_LF">'[110]Simple Coff.'!$G$14</definedName>
    <definedName name="K_70_LIC">#REF!</definedName>
    <definedName name="K_70_RECT">#REF!</definedName>
    <definedName name="K_70_SW">'[110]Simple Coff.'!$J$14</definedName>
    <definedName name="K_70SM_CORE_HW">#REF!</definedName>
    <definedName name="K_70SM_DOC">#REF!</definedName>
    <definedName name="K_70SM_IO">#REF!</definedName>
    <definedName name="K_70SM_SW_LIC">#REF!</definedName>
    <definedName name="K_70SM_SWPACK">#REF!</definedName>
    <definedName name="K_70SM_SWRECT">#REF!</definedName>
    <definedName name="K_70SWL">#REF!</definedName>
    <definedName name="K_74_Core">#REF!</definedName>
    <definedName name="K_74_CSW">#REF!</definedName>
    <definedName name="K_74_IO">#REF!</definedName>
    <definedName name="K_74_IO_SPE">#REF!</definedName>
    <definedName name="K_74_LIC">#REF!</definedName>
    <definedName name="K_74_RECT">#REF!</definedName>
    <definedName name="K_86_Core">#REF!</definedName>
    <definedName name="K_86_CSW">#REF!</definedName>
    <definedName name="K_86_IO">#REF!</definedName>
    <definedName name="k_86_IO_SPE">#REF!</definedName>
    <definedName name="K_86_LIC">#REF!</definedName>
    <definedName name="K_86_RECT">#REF!</definedName>
    <definedName name="K_96_Core">#REF!</definedName>
    <definedName name="K_96_CSW">#REF!</definedName>
    <definedName name="K_96_IO">#REF!</definedName>
    <definedName name="K_96_IO_SPE">#REF!</definedName>
    <definedName name="K_96_LIC">#REF!</definedName>
    <definedName name="K_96_RECT">#REF!</definedName>
    <definedName name="K_96MS_CORE_HW">#REF!</definedName>
    <definedName name="K_96MS_Doc">#REF!</definedName>
    <definedName name="K_96MS_INST_MAT">#REF!</definedName>
    <definedName name="K_96MS_RECT">#REF!</definedName>
    <definedName name="K_96MS_SW_LIC">#REF!</definedName>
    <definedName name="K_96MS_SW_PACK">#REF!</definedName>
    <definedName name="K_ADM" localSheetId="6">'[113]1670SM2'!#REF!</definedName>
    <definedName name="K_ADM" localSheetId="5">'[113]1670SM2'!#REF!</definedName>
    <definedName name="K_ADM" localSheetId="3">'[113]1670SM2'!#REF!</definedName>
    <definedName name="K_ADM" localSheetId="10">'[113]1670SM2'!#REF!</definedName>
    <definedName name="K_ADM" localSheetId="2">'[113]1670SM2'!#REF!</definedName>
    <definedName name="K_ADM">'[113]1670SM2'!#REF!</definedName>
    <definedName name="K_ALCATEL_TRAINING_FEE">#REF!</definedName>
    <definedName name="K_Appro">1.005</definedName>
    <definedName name="K_C_ADM4" localSheetId="6">#REF!</definedName>
    <definedName name="K_C_ADM4" localSheetId="5">#REF!</definedName>
    <definedName name="K_C_ADM4" localSheetId="3">#REF!</definedName>
    <definedName name="K_C_ADM4" localSheetId="10">#REF!</definedName>
    <definedName name="K_C_ADM4" localSheetId="2">#REF!</definedName>
    <definedName name="K_C_ADM4">#REF!</definedName>
    <definedName name="K_CIP_DDU">[114]COEFF!$E$19</definedName>
    <definedName name="K_COLOURED">#REF!</definedName>
    <definedName name="K_COST">#REF!</definedName>
    <definedName name="K_CT_HW">#REF!</definedName>
    <definedName name="K_CT_SW">#REF!</definedName>
    <definedName name="K_DDP">[115]COEFFS!$E$23</definedName>
    <definedName name="K_DDU">[116]COEFFS!$E$23</definedName>
    <definedName name="K_DDU_DDP">#REF!</definedName>
    <definedName name="K_DWDM" localSheetId="6">'[117]1670SM2'!#REF!</definedName>
    <definedName name="K_DWDM" localSheetId="5">'[117]1670SM2'!#REF!</definedName>
    <definedName name="K_DWDM" localSheetId="3">'[117]1670SM2'!#REF!</definedName>
    <definedName name="K_DWDM" localSheetId="10">'[117]1670SM2'!#REF!</definedName>
    <definedName name="K_DWDM" localSheetId="2">'[117]1670SM2'!#REF!</definedName>
    <definedName name="K_DWDM">'[117]1670SM2'!#REF!</definedName>
    <definedName name="K_EUR__USD">[108]COEFF!$C$4</definedName>
    <definedName name="K_Euro___USD">[106]COEFF!$C$5</definedName>
    <definedName name="K_EURO_MYR">[118]COEFFS!$E$10</definedName>
    <definedName name="K_EURO_MYR2" localSheetId="6">#REF!</definedName>
    <definedName name="K_EURO_MYR2" localSheetId="5">#REF!</definedName>
    <definedName name="K_EURO_MYR2" localSheetId="3">#REF!</definedName>
    <definedName name="K_EURO_MYR2" localSheetId="10">#REF!</definedName>
    <definedName name="K_EURO_MYR2" localSheetId="2">#REF!</definedName>
    <definedName name="K_EURO_MYR2">#REF!</definedName>
    <definedName name="K_EURO_SD">#REF!</definedName>
    <definedName name="K_EURO_USD2" localSheetId="6">#REF!</definedName>
    <definedName name="K_EURO_USD2" localSheetId="5">#REF!</definedName>
    <definedName name="K_EURO_USD2" localSheetId="3">#REF!</definedName>
    <definedName name="K_EURO_USD2" localSheetId="10">#REF!</definedName>
    <definedName name="K_EURO_USD2" localSheetId="2">#REF!</definedName>
    <definedName name="K_EURO_USD2">#REF!</definedName>
    <definedName name="K_euro2usd">'[119]Simple Coff.'!$C$5</definedName>
    <definedName name="K_EUROUSD">#REF!</definedName>
    <definedName name="K_FOB">[115]COEFFS!$E$22</definedName>
    <definedName name="K_FOB_CIP">[114]COEFF!$E$18</definedName>
    <definedName name="K_FOB_DDP">[120]Coeffs!$E$21</definedName>
    <definedName name="K_IC">#REF!</definedName>
    <definedName name="K_IM">#REF!</definedName>
    <definedName name="K_IM_HW">#REF!</definedName>
    <definedName name="K_INDOSAT_TRAINING_FEE">#REF!</definedName>
    <definedName name="K_INSTMAT">[121]coeff!$F$11</definedName>
    <definedName name="K_ISA">#REF!</definedName>
    <definedName name="K_LIRAUSD">#REF!</definedName>
    <definedName name="K_LOCAL" localSheetId="6">'[113]1670SM2'!#REF!</definedName>
    <definedName name="K_LOCAL" localSheetId="5">'[113]1670SM2'!#REF!</definedName>
    <definedName name="K_LOCAL" localSheetId="3">'[113]1670SM2'!#REF!</definedName>
    <definedName name="K_LOCAL" localSheetId="10">'[113]1670SM2'!#REF!</definedName>
    <definedName name="K_LOCAL" localSheetId="2">'[113]1670SM2'!#REF!</definedName>
    <definedName name="K_LOCAL">'[113]1670SM2'!#REF!</definedName>
    <definedName name="K_Maintenance">#REF!</definedName>
    <definedName name="K_mat">[122]COEFFICIENTS!$C$8</definedName>
    <definedName name="K_NELF50">#REF!</definedName>
    <definedName name="K_NEWDDP">1.22</definedName>
    <definedName name="K_NEWDISC" localSheetId="6">'[123]DXC 32 STM-1  New IO'!#REF!</definedName>
    <definedName name="K_NEWDISC" localSheetId="5">'[123]DXC 32 STM-1  New IO'!#REF!</definedName>
    <definedName name="K_NEWDISC" localSheetId="3">'[123]DXC 32 STM-1  New IO'!#REF!</definedName>
    <definedName name="K_NEWDISC" localSheetId="10">'[123]DXC 32 STM-1  New IO'!#REF!</definedName>
    <definedName name="K_NEWDISC" localSheetId="2">'[123]DXC 32 STM-1  New IO'!#REF!</definedName>
    <definedName name="K_NEWDISC">'[123]DXC 32 STM-1  New IO'!#REF!</definedName>
    <definedName name="K_NEWDISC128">#REF!</definedName>
    <definedName name="K_NMS_ALCATEL__LICENSE">#REF!</definedName>
    <definedName name="K_NMS_ALCATEL_SW">#REF!</definedName>
    <definedName name="K_NMS_COST" localSheetId="6">[2]COEFFS!#REF!</definedName>
    <definedName name="K_NMS_COST" localSheetId="5">[2]COEFFS!#REF!</definedName>
    <definedName name="K_NMS_COST" localSheetId="3">[2]COEFFS!#REF!</definedName>
    <definedName name="K_NMS_COST" localSheetId="10">[2]COEFFS!#REF!</definedName>
    <definedName name="K_NMS_COST" localSheetId="2">[2]COEFFS!#REF!</definedName>
    <definedName name="K_NMS_COST">[2]COEFFS!#REF!</definedName>
    <definedName name="K_NMS_HW">'[110]Simple Coff.'!$D$21</definedName>
    <definedName name="K_NMS_IOOISN">#REF!</definedName>
    <definedName name="K_NMS_LF">'[110]Simple Coff.'!$G$21</definedName>
    <definedName name="K_NMS_LP">[118]COEFFS!$H$2</definedName>
    <definedName name="K_NMS_OEM_HW">#REF!</definedName>
    <definedName name="K_NMS_OEM_SW">#REF!</definedName>
    <definedName name="K_NMS_OEMHW">#REF!</definedName>
    <definedName name="K_NMS_OEMSW">#REF!</definedName>
    <definedName name="K_NMS_RTU">[118]COEFFS!$H$3</definedName>
    <definedName name="K_NMS_SW">'[110]Simple Coff.'!$H$21</definedName>
    <definedName name="K_OEM__Localise_ANSM">[124]COEFF!$I$5</definedName>
    <definedName name="K_OEM_Local">[124]COEFF!$I$4</definedName>
    <definedName name="K_OTHER" localSheetId="6">'[113]1670SM2'!#REF!</definedName>
    <definedName name="K_OTHER" localSheetId="5">'[113]1670SM2'!#REF!</definedName>
    <definedName name="K_OTHER" localSheetId="3">'[113]1670SM2'!#REF!</definedName>
    <definedName name="K_OTHER" localSheetId="10">'[113]1670SM2'!#REF!</definedName>
    <definedName name="K_OTHER" localSheetId="2">'[113]1670SM2'!#REF!</definedName>
    <definedName name="K_OTHER">'[113]1670SM2'!#REF!</definedName>
    <definedName name="K_RACK">#REF!</definedName>
    <definedName name="K_SERVICE">[126]coeff!$F$16</definedName>
    <definedName name="K_SERVICES">[127]COEFF!$C$18</definedName>
    <definedName name="K_SPARE">#REF!</definedName>
    <definedName name="K_TMNASW">#REF!</definedName>
    <definedName name="K_TMNHW" localSheetId="6">'[113]1670SM2'!#REF!</definedName>
    <definedName name="K_TMNHW" localSheetId="5">'[113]1670SM2'!#REF!</definedName>
    <definedName name="K_TMNHW" localSheetId="3">'[113]1670SM2'!#REF!</definedName>
    <definedName name="K_TMNHW" localSheetId="10">'[113]1670SM2'!#REF!</definedName>
    <definedName name="K_TMNHW" localSheetId="2">'[113]1670SM2'!#REF!</definedName>
    <definedName name="K_TMNHW">'[113]1670SM2'!#REF!</definedName>
    <definedName name="K_TMNOEM">[128]Coefficient!$D$30</definedName>
    <definedName name="K_TMNSW" localSheetId="6">'[113]1670SM2'!#REF!</definedName>
    <definedName name="K_TMNSW" localSheetId="5">'[113]1670SM2'!#REF!</definedName>
    <definedName name="K_TMNSW" localSheetId="3">'[113]1670SM2'!#REF!</definedName>
    <definedName name="K_TMNSW" localSheetId="10">'[113]1670SM2'!#REF!</definedName>
    <definedName name="K_TMNSW" localSheetId="2">'[113]1670SM2'!#REF!</definedName>
    <definedName name="K_TMNSW">'[113]1670SM2'!#REF!</definedName>
    <definedName name="K_TRAINING">[126]coeff!$F$17</definedName>
    <definedName name="K_USD____IDR" localSheetId="6">[107]COEFFICIENTS!#REF!</definedName>
    <definedName name="K_USD____IDR" localSheetId="5">[107]COEFFICIENTS!#REF!</definedName>
    <definedName name="K_USD____IDR" localSheetId="3">[107]COEFFICIENTS!#REF!</definedName>
    <definedName name="K_USD____IDR" localSheetId="10">[107]COEFFICIENTS!#REF!</definedName>
    <definedName name="K_USD____IDR" localSheetId="2">[107]COEFFICIENTS!#REF!</definedName>
    <definedName name="K_USD____IDR">[107]COEFFICIENTS!#REF!</definedName>
    <definedName name="K_USD_IDR">#REF!</definedName>
    <definedName name="K_USD_KIDR">[126]coeff!$B$6</definedName>
    <definedName name="K_Usd2Ntd">'[110]Simple Coff.'!$D$6</definedName>
    <definedName name="K_USDNT">#REF!</definedName>
    <definedName name="K_USNT">#REF!</definedName>
    <definedName name="K_VIDEO" localSheetId="6">'[113]1670SM2'!#REF!</definedName>
    <definedName name="K_VIDEO" localSheetId="5">'[113]1670SM2'!#REF!</definedName>
    <definedName name="K_VIDEO" localSheetId="3">'[113]1670SM2'!#REF!</definedName>
    <definedName name="K_VIDEO" localSheetId="10">'[113]1670SM2'!#REF!</definedName>
    <definedName name="K_VIDEO" localSheetId="2">'[113]1670SM2'!#REF!</definedName>
    <definedName name="K_VIDEO">'[113]1670SM2'!#REF!</definedName>
    <definedName name="K_XEU">6.55957</definedName>
    <definedName name="K41H" localSheetId="6">#REF!</definedName>
    <definedName name="K41H" localSheetId="5">#REF!</definedName>
    <definedName name="K41H" localSheetId="3">#REF!</definedName>
    <definedName name="K41H" localSheetId="10">#REF!</definedName>
    <definedName name="K41H" localSheetId="2">#REF!</definedName>
    <definedName name="K41H">#REF!</definedName>
    <definedName name="K41S" localSheetId="6">#REF!</definedName>
    <definedName name="K41S" localSheetId="5">#REF!</definedName>
    <definedName name="K41S" localSheetId="3">#REF!</definedName>
    <definedName name="K41S" localSheetId="10">#REF!</definedName>
    <definedName name="K41S" localSheetId="2">#REF!</definedName>
    <definedName name="K41S">#REF!</definedName>
    <definedName name="K60H">#REF!</definedName>
    <definedName name="K60S">#REF!</definedName>
    <definedName name="K70H">#REF!</definedName>
    <definedName name="K70S">#REF!</definedName>
    <definedName name="kappa" localSheetId="6">'[42]1686WM Rel.31_98'!#REF!</definedName>
    <definedName name="kappa" localSheetId="5">'[42]1686WM Rel.31_98'!#REF!</definedName>
    <definedName name="kappa" localSheetId="3">'[42]1686WM Rel.31_98'!#REF!</definedName>
    <definedName name="kappa" localSheetId="10">'[42]1686WM Rel.31_98'!#REF!</definedName>
    <definedName name="kappa" localSheetId="2">'[42]1686WM Rel.31_98'!#REF!</definedName>
    <definedName name="kappa">'[42]1686WM Rel.31_98'!#REF!</definedName>
    <definedName name="kel" localSheetId="6">'[11]typical links'!#REF!</definedName>
    <definedName name="kel" localSheetId="5">'[11]typical links'!#REF!</definedName>
    <definedName name="kel" localSheetId="3">'[11]typical links'!#REF!</definedName>
    <definedName name="kel" localSheetId="10">'[11]typical links'!#REF!</definedName>
    <definedName name="kel" localSheetId="2">'[11]typical links'!#REF!</definedName>
    <definedName name="kel">'[11]typical links'!#REF!</definedName>
    <definedName name="KG_NO">#REF!</definedName>
    <definedName name="KKN_6.5">'[9]by cell'!$G$56</definedName>
    <definedName name="KKN_TRX">'[9]by cell'!$T$56</definedName>
    <definedName name="Klp.Gading">#REF!</definedName>
    <definedName name="KLS_6.5">'[9]by cell'!$G$70</definedName>
    <definedName name="KLS_TRX">'[9]by cell'!$T$70</definedName>
    <definedName name="kop" localSheetId="6">'[11]typical links'!#REF!</definedName>
    <definedName name="kop" localSheetId="5">'[11]typical links'!#REF!</definedName>
    <definedName name="kop" localSheetId="3">'[11]typical links'!#REF!</definedName>
    <definedName name="kop" localSheetId="10">'[11]typical links'!#REF!</definedName>
    <definedName name="kop" localSheetId="2">'[11]typical links'!#REF!</definedName>
    <definedName name="kop">'[11]typical links'!#REF!</definedName>
    <definedName name="ksubs">#REF!</definedName>
    <definedName name="ksubscribers">#REF!</definedName>
    <definedName name="KUB">#REF!</definedName>
    <definedName name="Kurs">[129]KURS!$A$2:$B$23</definedName>
    <definedName name="L_C_O_F">'[97]AM-MARGIN'!$E$13</definedName>
    <definedName name="LAC" localSheetId="6">[89]Sheet5!#REF!</definedName>
    <definedName name="LAC" localSheetId="5">[89]Sheet5!#REF!</definedName>
    <definedName name="LAC" localSheetId="3">[89]Sheet5!#REF!</definedName>
    <definedName name="LAC" localSheetId="10">[89]Sheet5!#REF!</definedName>
    <definedName name="LAC" localSheetId="2">[89]Sheet5!#REF!</definedName>
    <definedName name="LAC">[89]Sheet5!#REF!</definedName>
    <definedName name="_LAC1" localSheetId="6">[89]Sheet5!#REF!</definedName>
    <definedName name="_LAC1" localSheetId="5">[89]Sheet5!#REF!</definedName>
    <definedName name="_LAC1" localSheetId="3">[89]Sheet5!#REF!</definedName>
    <definedName name="_LAC1" localSheetId="10">[89]Sheet5!#REF!</definedName>
    <definedName name="_LAC1" localSheetId="2">[89]Sheet5!#REF!</definedName>
    <definedName name="_LAC1">[89]Sheet5!#REF!</definedName>
    <definedName name="lastpay">'[130]Summary-CN5'!$L$1</definedName>
    <definedName name="LF_7">[73]Input!$B$25</definedName>
    <definedName name="LH" localSheetId="6">'[11]typical links'!#REF!</definedName>
    <definedName name="LH" localSheetId="5">'[11]typical links'!#REF!</definedName>
    <definedName name="LH" localSheetId="3">'[11]typical links'!#REF!</definedName>
    <definedName name="LH" localSheetId="10">'[11]typical links'!#REF!</definedName>
    <definedName name="LH" localSheetId="2">'[11]typical links'!#REF!</definedName>
    <definedName name="LH">'[11]typical links'!#REF!</definedName>
    <definedName name="Limitacion_NB" localSheetId="6">'[37]Material list'!#REF!</definedName>
    <definedName name="Limitacion_NB" localSheetId="5">'[37]Material list'!#REF!</definedName>
    <definedName name="Limitacion_NB" localSheetId="3">'[37]Material list'!#REF!</definedName>
    <definedName name="Limitacion_NB" localSheetId="10">'[37]Material list'!#REF!</definedName>
    <definedName name="Limitacion_NB" localSheetId="2">'[37]Material list'!#REF!</definedName>
    <definedName name="Limitacion_NB">'[37]Material list'!#REF!</definedName>
    <definedName name="LINEARtpdisc_doc" localSheetId="6">[53]Discount!#REF!</definedName>
    <definedName name="LINEARtpdisc_doc" localSheetId="5">[53]Discount!#REF!</definedName>
    <definedName name="LINEARtpdisc_doc" localSheetId="3">[53]Discount!#REF!</definedName>
    <definedName name="LINEARtpdisc_doc" localSheetId="10">[53]Discount!#REF!</definedName>
    <definedName name="LINEARtpdisc_doc" localSheetId="2">[53]Discount!#REF!</definedName>
    <definedName name="LINEARtpdisc_doc">[53]Discount!#REF!</definedName>
    <definedName name="LINEARtpdisc_optamps" localSheetId="6">[53]Discount!#REF!</definedName>
    <definedName name="LINEARtpdisc_optamps" localSheetId="5">[53]Discount!#REF!</definedName>
    <definedName name="LINEARtpdisc_optamps" localSheetId="3">[53]Discount!#REF!</definedName>
    <definedName name="LINEARtpdisc_optamps" localSheetId="10">[53]Discount!#REF!</definedName>
    <definedName name="LINEARtpdisc_optamps" localSheetId="2">[53]Discount!#REF!</definedName>
    <definedName name="LINEARtpdisc_optamps">[53]Discount!#REF!</definedName>
    <definedName name="LINEARtpdisc_siteq" localSheetId="6">[53]Discount!#REF!</definedName>
    <definedName name="LINEARtpdisc_siteq" localSheetId="5">[53]Discount!#REF!</definedName>
    <definedName name="LINEARtpdisc_siteq" localSheetId="3">[53]Discount!#REF!</definedName>
    <definedName name="LINEARtpdisc_siteq" localSheetId="10">[53]Discount!#REF!</definedName>
    <definedName name="LINEARtpdisc_siteq" localSheetId="2">[53]Discount!#REF!</definedName>
    <definedName name="LINEARtpdisc_siteq">[53]Discount!#REF!</definedName>
    <definedName name="LINEARtpdisc_spares" localSheetId="6">[53]Discount!#REF!</definedName>
    <definedName name="LINEARtpdisc_spares" localSheetId="5">[53]Discount!#REF!</definedName>
    <definedName name="LINEARtpdisc_spares" localSheetId="3">[53]Discount!#REF!</definedName>
    <definedName name="LINEARtpdisc_spares" localSheetId="10">[53]Discount!#REF!</definedName>
    <definedName name="LINEARtpdisc_spares" localSheetId="2">[53]Discount!#REF!</definedName>
    <definedName name="LINEARtpdisc_spares">[53]Discount!#REF!</definedName>
    <definedName name="LINEARuserdisc_doc" localSheetId="6">[53]Discount!#REF!</definedName>
    <definedName name="LINEARuserdisc_doc" localSheetId="5">[53]Discount!#REF!</definedName>
    <definedName name="LINEARuserdisc_doc" localSheetId="3">[53]Discount!#REF!</definedName>
    <definedName name="LINEARuserdisc_doc" localSheetId="10">[53]Discount!#REF!</definedName>
    <definedName name="LINEARuserdisc_doc" localSheetId="2">[53]Discount!#REF!</definedName>
    <definedName name="LINEARuserdisc_doc">[53]Discount!#REF!</definedName>
    <definedName name="LINEARuserdisc_optamps" localSheetId="6">[53]Discount!#REF!</definedName>
    <definedName name="LINEARuserdisc_optamps" localSheetId="5">[53]Discount!#REF!</definedName>
    <definedName name="LINEARuserdisc_optamps" localSheetId="3">[53]Discount!#REF!</definedName>
    <definedName name="LINEARuserdisc_optamps" localSheetId="10">[53]Discount!#REF!</definedName>
    <definedName name="LINEARuserdisc_optamps" localSheetId="2">[53]Discount!#REF!</definedName>
    <definedName name="LINEARuserdisc_optamps">[53]Discount!#REF!</definedName>
    <definedName name="LINEARuserdisc_siteq" localSheetId="6">[53]Discount!#REF!</definedName>
    <definedName name="LINEARuserdisc_siteq" localSheetId="5">[53]Discount!#REF!</definedName>
    <definedName name="LINEARuserdisc_siteq" localSheetId="3">[53]Discount!#REF!</definedName>
    <definedName name="LINEARuserdisc_siteq" localSheetId="10">[53]Discount!#REF!</definedName>
    <definedName name="LINEARuserdisc_siteq" localSheetId="2">[53]Discount!#REF!</definedName>
    <definedName name="LINEARuserdisc_siteq">[53]Discount!#REF!</definedName>
    <definedName name="LINEARuserdisc_spares" localSheetId="6">[53]Discount!#REF!</definedName>
    <definedName name="LINEARuserdisc_spares" localSheetId="5">[53]Discount!#REF!</definedName>
    <definedName name="LINEARuserdisc_spares" localSheetId="3">[53]Discount!#REF!</definedName>
    <definedName name="LINEARuserdisc_spares" localSheetId="10">[53]Discount!#REF!</definedName>
    <definedName name="LINEARuserdisc_spares" localSheetId="2">[53]Discount!#REF!</definedName>
    <definedName name="LINEARuserdisc_spares">[53]Discount!#REF!</definedName>
    <definedName name="lines_to_erlang">[76]Macro2!$A$1</definedName>
    <definedName name="LINE数">#REF!</definedName>
    <definedName name="LINKSGb_alt1" localSheetId="6">[28]Calculation!#REF!</definedName>
    <definedName name="LINKSGb_alt1" localSheetId="5">[28]Calculation!#REF!</definedName>
    <definedName name="LINKSGb_alt1" localSheetId="3">[28]Calculation!#REF!</definedName>
    <definedName name="LINKSGb_alt1" localSheetId="10">[28]Calculation!#REF!</definedName>
    <definedName name="LINKSGb_alt1" localSheetId="2">[28]Calculation!#REF!</definedName>
    <definedName name="LINKSGb_alt1">[28]Calculation!#REF!</definedName>
    <definedName name="linksize" localSheetId="6">[28]Input!#REF!</definedName>
    <definedName name="linksize" localSheetId="5">[28]Input!#REF!</definedName>
    <definedName name="linksize" localSheetId="3">[28]Input!#REF!</definedName>
    <definedName name="linksize" localSheetId="10">[28]Input!#REF!</definedName>
    <definedName name="linksize" localSheetId="2">[28]Input!#REF!</definedName>
    <definedName name="linksize">[28]Input!#REF!</definedName>
    <definedName name="List_AXMP_1_Processor">[50]Constants!$D$6</definedName>
    <definedName name="List_AXMP_4_Processor">[50]Constants!$D$7</definedName>
    <definedName name="list_change" localSheetId="6">[91]!'[MOD1].listestations_Change'</definedName>
    <definedName name="list_change" localSheetId="5">[91]!'[MOD1].listestations_Change'</definedName>
    <definedName name="list_change" localSheetId="3">[91]!'[MOD1].listestations_Change'</definedName>
    <definedName name="list_change" localSheetId="10">[91]!'[MOD1].listestations_Change'</definedName>
    <definedName name="list_change" localSheetId="2">[91]!'[MOD1].listestations_Change'</definedName>
    <definedName name="list_change">[91]!'[MOD1].listestations_Change'</definedName>
    <definedName name="list_product">#REF!</definedName>
    <definedName name="list_resales">#REF!</definedName>
    <definedName name="list_services">#REF!</definedName>
    <definedName name="liste_hide" localSheetId="6">[91]!liste_hide</definedName>
    <definedName name="liste_hide" localSheetId="5">[91]!liste_hide</definedName>
    <definedName name="liste_hide" localSheetId="3">[91]!liste_hide</definedName>
    <definedName name="liste_hide" localSheetId="10">[91]!liste_hide</definedName>
    <definedName name="liste_hide" localSheetId="2">[91]!liste_hide</definedName>
    <definedName name="liste_hide">[91]!liste_hide</definedName>
    <definedName name="ListeRéférence_QuandChangement" localSheetId="6">[131]!ListeRéférence_QuandChangement</definedName>
    <definedName name="ListeRéférence_QuandChangement" localSheetId="5">[131]!ListeRéférence_QuandChangement</definedName>
    <definedName name="ListeRéférence_QuandChangement" localSheetId="3">[131]!ListeRéférence_QuandChangement</definedName>
    <definedName name="ListeRéférence_QuandChangement" localSheetId="10">[131]!ListeRéférence_QuandChangement</definedName>
    <definedName name="ListeRéférence_QuandChangement" localSheetId="2">[131]!ListeRéférence_QuandChangement</definedName>
    <definedName name="ListeRéférence_QuandChangement">[131]!ListeRéférence_QuandChangement</definedName>
    <definedName name="listestations_Change" localSheetId="6">[10]!listestations_Change</definedName>
    <definedName name="listestations_Change" localSheetId="5">[10]!listestations_Change</definedName>
    <definedName name="listestations_Change" localSheetId="3">[10]!listestations_Change</definedName>
    <definedName name="listestations_Change" localSheetId="10">[10]!listestations_Change</definedName>
    <definedName name="listestations_Change" localSheetId="2">[10]!listestations_Change</definedName>
    <definedName name="listestations_Change">[10]!listestations_Change</definedName>
    <definedName name="listmonth">'[103]Input Table'!$Y$3:$Y$14</definedName>
    <definedName name="listNMS">'[132]Input Table'!$F$4:$F$12</definedName>
    <definedName name="listOH">#REF!</definedName>
    <definedName name="listproduct">'[133]Input Table'!$B$4:$B$101</definedName>
    <definedName name="listresales">'[133]Input Table'!$L$4:$L$14</definedName>
    <definedName name="listservices">'[133]Input Table'!$P$4:$P$13</definedName>
    <definedName name="listsourceservices">'[103]Input Table'!$W$3:$W$5</definedName>
    <definedName name="listunit">'[134]Unit Fixed costs'!$B$3:$B$42</definedName>
    <definedName name="LManHourRate" localSheetId="6">#REF!</definedName>
    <definedName name="LManHourRate" localSheetId="5">#REF!</definedName>
    <definedName name="LManHourRate" localSheetId="3">#REF!</definedName>
    <definedName name="LManHourRate" localSheetId="10">#REF!</definedName>
    <definedName name="LManHourRate" localSheetId="2">#REF!</definedName>
    <definedName name="LManHourRate">#REF!</definedName>
    <definedName name="LMI_SI_Rate" localSheetId="6">[77]Rates!#REF!</definedName>
    <definedName name="LMI_SI_Rate" localSheetId="5">[77]Rates!#REF!</definedName>
    <definedName name="LMI_SI_Rate" localSheetId="3">[77]Rates!#REF!</definedName>
    <definedName name="LMI_SI_Rate" localSheetId="10">[77]Rates!#REF!</definedName>
    <definedName name="LMI_SI_Rate" localSheetId="2">[77]Rates!#REF!</definedName>
    <definedName name="LMI_SI_Rate">[77]Rates!#REF!</definedName>
    <definedName name="LMI_TR_RATE" localSheetId="6">[135]IN_Rates!#REF!</definedName>
    <definedName name="LMI_TR_RATE" localSheetId="5">[135]IN_Rates!#REF!</definedName>
    <definedName name="LMI_TR_RATE" localSheetId="3">[135]IN_Rates!#REF!</definedName>
    <definedName name="LMI_TR_RATE" localSheetId="10">[135]IN_Rates!#REF!</definedName>
    <definedName name="LMI_TR_RATE" localSheetId="2">[135]IN_Rates!#REF!</definedName>
    <definedName name="LMI_TR_RATE">[135]IN_Rates!#REF!</definedName>
    <definedName name="_loc1">#REF!</definedName>
    <definedName name="_loc2">#REF!</definedName>
    <definedName name="_loc3">#REF!</definedName>
    <definedName name="local_accom">#REF!</definedName>
    <definedName name="local_allow">#REF!</definedName>
    <definedName name="Local_Cost">#REF!</definedName>
    <definedName name="LocaltoEuro">#REF!</definedName>
    <definedName name="Location">#REF!</definedName>
    <definedName name="LOE_6.5">'[9]by cell'!$G$79</definedName>
    <definedName name="LOE_TRX">'[9]by cell'!$T$79</definedName>
    <definedName name="long_lived_calls">#REF!</definedName>
    <definedName name="Lookup">#REF!</definedName>
    <definedName name="lrses2">'[103]Input Table'!$J$4:$J$14</definedName>
    <definedName name="lt160edfa" localSheetId="6">'[11]typical links'!#REF!</definedName>
    <definedName name="lt160edfa" localSheetId="5">'[11]typical links'!#REF!</definedName>
    <definedName name="lt160edfa" localSheetId="3">'[11]typical links'!#REF!</definedName>
    <definedName name="lt160edfa" localSheetId="10">'[11]typical links'!#REF!</definedName>
    <definedName name="lt160edfa" localSheetId="2">'[11]typical links'!#REF!</definedName>
    <definedName name="lt160edfa">'[11]typical links'!#REF!</definedName>
    <definedName name="lt160raman" localSheetId="6">'[11]typical links'!#REF!</definedName>
    <definedName name="lt160raman" localSheetId="5">'[11]typical links'!#REF!</definedName>
    <definedName name="lt160raman" localSheetId="3">'[11]typical links'!#REF!</definedName>
    <definedName name="lt160raman" localSheetId="10">'[11]typical links'!#REF!</definedName>
    <definedName name="lt160raman" localSheetId="2">'[11]typical links'!#REF!</definedName>
    <definedName name="lt160raman">'[11]typical links'!#REF!</definedName>
    <definedName name="lt160ramanage" localSheetId="6">'[11]typical links'!#REF!</definedName>
    <definedName name="lt160ramanage" localSheetId="5">'[11]typical links'!#REF!</definedName>
    <definedName name="lt160ramanage" localSheetId="3">'[11]typical links'!#REF!</definedName>
    <definedName name="lt160ramanage" localSheetId="10">'[11]typical links'!#REF!</definedName>
    <definedName name="lt160ramanage" localSheetId="2">'[11]typical links'!#REF!</definedName>
    <definedName name="lt160ramanage">'[11]typical links'!#REF!</definedName>
    <definedName name="lt160ramanagepbc" localSheetId="6">'[11]typical links'!#REF!</definedName>
    <definedName name="lt160ramanagepbc" localSheetId="5">'[11]typical links'!#REF!</definedName>
    <definedName name="lt160ramanagepbc" localSheetId="3">'[11]typical links'!#REF!</definedName>
    <definedName name="lt160ramanagepbc" localSheetId="10">'[11]typical links'!#REF!</definedName>
    <definedName name="lt160ramanagepbc" localSheetId="2">'[11]typical links'!#REF!</definedName>
    <definedName name="lt160ramanagepbc">'[11]typical links'!#REF!</definedName>
    <definedName name="lt80edfa" localSheetId="6">'[11]typical links'!#REF!</definedName>
    <definedName name="lt80edfa" localSheetId="5">'[11]typical links'!#REF!</definedName>
    <definedName name="lt80edfa" localSheetId="3">'[11]typical links'!#REF!</definedName>
    <definedName name="lt80edfa" localSheetId="10">'[11]typical links'!#REF!</definedName>
    <definedName name="lt80edfa" localSheetId="2">'[11]typical links'!#REF!</definedName>
    <definedName name="lt80edfa">'[11]typical links'!#REF!</definedName>
    <definedName name="lt80raman" localSheetId="6">'[11]typical links'!#REF!</definedName>
    <definedName name="lt80raman" localSheetId="5">'[11]typical links'!#REF!</definedName>
    <definedName name="lt80raman" localSheetId="3">'[11]typical links'!#REF!</definedName>
    <definedName name="lt80raman" localSheetId="10">'[11]typical links'!#REF!</definedName>
    <definedName name="lt80raman" localSheetId="2">'[11]typical links'!#REF!</definedName>
    <definedName name="lt80raman">'[11]typical links'!#REF!</definedName>
    <definedName name="lt80ramanage" localSheetId="6">'[11]typical links'!#REF!</definedName>
    <definedName name="lt80ramanage" localSheetId="5">'[11]typical links'!#REF!</definedName>
    <definedName name="lt80ramanage" localSheetId="3">'[11]typical links'!#REF!</definedName>
    <definedName name="lt80ramanage" localSheetId="10">'[11]typical links'!#REF!</definedName>
    <definedName name="lt80ramanage" localSheetId="2">'[11]typical links'!#REF!</definedName>
    <definedName name="lt80ramanage">'[11]typical links'!#REF!</definedName>
    <definedName name="lt80ramanagepbc" localSheetId="6">'[11]typical links'!#REF!</definedName>
    <definedName name="lt80ramanagepbc" localSheetId="5">'[11]typical links'!#REF!</definedName>
    <definedName name="lt80ramanagepbc" localSheetId="3">'[11]typical links'!#REF!</definedName>
    <definedName name="lt80ramanagepbc" localSheetId="10">'[11]typical links'!#REF!</definedName>
    <definedName name="lt80ramanagepbc" localSheetId="2">'[11]typical links'!#REF!</definedName>
    <definedName name="lt80ramanagepbc">'[11]typical links'!#REF!</definedName>
    <definedName name="LumpSumDisc">'[65]Tender Information'!$C$29</definedName>
    <definedName name="M_Nego_10G" localSheetId="6">[2]COEFFS!#REF!</definedName>
    <definedName name="M_Nego_10G" localSheetId="5">[2]COEFFS!#REF!</definedName>
    <definedName name="M_Nego_10G" localSheetId="3">[2]COEFFS!#REF!</definedName>
    <definedName name="M_Nego_10G" localSheetId="10">[2]COEFFS!#REF!</definedName>
    <definedName name="M_Nego_10G" localSheetId="2">[2]COEFFS!#REF!</definedName>
    <definedName name="M_Nego_10G">[2]COEFFS!#REF!</definedName>
    <definedName name="M_Nego_1650SMC" localSheetId="6">[137]coeffs!#REF!</definedName>
    <definedName name="M_Nego_1650SMC" localSheetId="5">[137]coeffs!#REF!</definedName>
    <definedName name="M_Nego_1650SMC" localSheetId="3">[137]coeffs!#REF!</definedName>
    <definedName name="M_Nego_1650SMC" localSheetId="10">[137]coeffs!#REF!</definedName>
    <definedName name="M_Nego_1650SMC" localSheetId="2">[137]coeffs!#REF!</definedName>
    <definedName name="M_Nego_1650SMC">[137]coeffs!#REF!</definedName>
    <definedName name="M_Nego_1660SM" localSheetId="6">[137]coeffs!#REF!</definedName>
    <definedName name="M_Nego_1660SM" localSheetId="5">[137]coeffs!#REF!</definedName>
    <definedName name="M_Nego_1660SM" localSheetId="3">[137]coeffs!#REF!</definedName>
    <definedName name="M_Nego_1660SM" localSheetId="10">[137]coeffs!#REF!</definedName>
    <definedName name="M_Nego_1660SM" localSheetId="2">[137]coeffs!#REF!</definedName>
    <definedName name="M_Nego_1660SM">[137]coeffs!#REF!</definedName>
    <definedName name="M_Nego_1670SM" localSheetId="6">[137]coeffs!#REF!</definedName>
    <definedName name="M_Nego_1670SM" localSheetId="5">[137]coeffs!#REF!</definedName>
    <definedName name="M_Nego_1670SM" localSheetId="3">[137]coeffs!#REF!</definedName>
    <definedName name="M_Nego_1670SM" localSheetId="10">[137]coeffs!#REF!</definedName>
    <definedName name="M_Nego_1670SM" localSheetId="2">[137]coeffs!#REF!</definedName>
    <definedName name="M_Nego_1670SM">[137]coeffs!#REF!</definedName>
    <definedName name="M_Nego_ContractTribs" localSheetId="6">[2]COEFFS!#REF!</definedName>
    <definedName name="M_Nego_ContractTribs" localSheetId="5">[2]COEFFS!#REF!</definedName>
    <definedName name="M_Nego_ContractTribs" localSheetId="3">[2]COEFFS!#REF!</definedName>
    <definedName name="M_Nego_ContractTribs" localSheetId="10">[2]COEFFS!#REF!</definedName>
    <definedName name="M_Nego_ContractTribs" localSheetId="2">[2]COEFFS!#REF!</definedName>
    <definedName name="M_Nego_ContractTribs">[2]COEFFS!#REF!</definedName>
    <definedName name="M10M5" localSheetId="6">#REF!</definedName>
    <definedName name="M10M5" localSheetId="5">#REF!</definedName>
    <definedName name="M10M5" localSheetId="3">#REF!</definedName>
    <definedName name="M10M5" localSheetId="10">#REF!</definedName>
    <definedName name="M10M5" localSheetId="2">#REF!</definedName>
    <definedName name="M10M5">#REF!</definedName>
    <definedName name="M10M5Spares" localSheetId="6">#REF!</definedName>
    <definedName name="M10M5Spares" localSheetId="5">#REF!</definedName>
    <definedName name="M10M5Spares" localSheetId="3">#REF!</definedName>
    <definedName name="M10M5Spares" localSheetId="10">#REF!</definedName>
    <definedName name="M10M5Spares" localSheetId="2">#REF!</definedName>
    <definedName name="M10M5Spares">#REF!</definedName>
    <definedName name="m10m5v2">'[138]3 - M &amp; T-Series Products'!$A$81</definedName>
    <definedName name="M160M40eSpares" localSheetId="6">#REF!</definedName>
    <definedName name="M160M40eSpares" localSheetId="5">#REF!</definedName>
    <definedName name="M160M40eSpares" localSheetId="3">#REF!</definedName>
    <definedName name="M160M40eSpares" localSheetId="10">#REF!</definedName>
    <definedName name="M160M40eSpares" localSheetId="2">#REF!</definedName>
    <definedName name="M160M40eSpares">#REF!</definedName>
    <definedName name="M1BSCnrs">#REF!</definedName>
    <definedName name="M1mEpersub">#REF!</definedName>
    <definedName name="M1subK">#REF!</definedName>
    <definedName name="M1totE">#REF!</definedName>
    <definedName name="M40Spares" localSheetId="6">#REF!</definedName>
    <definedName name="M40Spares" localSheetId="5">#REF!</definedName>
    <definedName name="M40Spares" localSheetId="3">#REF!</definedName>
    <definedName name="M40Spares" localSheetId="10">#REF!</definedName>
    <definedName name="M40Spares" localSheetId="2">#REF!</definedName>
    <definedName name="M40Spares">#REF!</definedName>
    <definedName name="MACRO">#REF!</definedName>
    <definedName name="magin">#REF!</definedName>
    <definedName name="Maint">#REF!</definedName>
    <definedName name="MaintenanceProcessorPool_Selection" localSheetId="6">#REF!</definedName>
    <definedName name="MaintenanceProcessorPool_Selection" localSheetId="5">#REF!</definedName>
    <definedName name="MaintenanceProcessorPool_Selection" localSheetId="3">#REF!</definedName>
    <definedName name="MaintenanceProcessorPool_Selection" localSheetId="10">#REF!</definedName>
    <definedName name="MaintenanceProcessorPool_Selection" localSheetId="2">#REF!</definedName>
    <definedName name="MaintenanceProcessorPool_Selection">#REF!</definedName>
    <definedName name="Maintff" localSheetId="6">#REF!</definedName>
    <definedName name="Maintff" localSheetId="5">#REF!</definedName>
    <definedName name="Maintff" localSheetId="3">#REF!</definedName>
    <definedName name="Maintff" localSheetId="10">#REF!</definedName>
    <definedName name="Maintff" localSheetId="2">#REF!</definedName>
    <definedName name="Maintff">#REF!</definedName>
    <definedName name="man">#REF!</definedName>
    <definedName name="MAN_in_nl_p1">#REF!</definedName>
    <definedName name="MAN_in_nl_p2">#REF!</definedName>
    <definedName name="MAN_in_nl_p3">#REF!</definedName>
    <definedName name="MAN_in_nn_p1">#REF!</definedName>
    <definedName name="MAN_in_nn_p2">#REF!</definedName>
    <definedName name="MAN_in_nn_p3">#REF!</definedName>
    <definedName name="MandayCost">#REF!</definedName>
    <definedName name="manhour_tot" localSheetId="6">#REF!</definedName>
    <definedName name="manhour_tot" localSheetId="5">#REF!</definedName>
    <definedName name="manhour_tot" localSheetId="3">#REF!</definedName>
    <definedName name="manhour_tot" localSheetId="10">#REF!</definedName>
    <definedName name="manhour_tot" localSheetId="2">#REF!</definedName>
    <definedName name="manhour_tot">#REF!</definedName>
    <definedName name="ManHourRate" localSheetId="6">#REF!</definedName>
    <definedName name="ManHourRate" localSheetId="5">#REF!</definedName>
    <definedName name="ManHourRate" localSheetId="3">#REF!</definedName>
    <definedName name="ManHourRate" localSheetId="10">#REF!</definedName>
    <definedName name="ManHourRate" localSheetId="2">#REF!</definedName>
    <definedName name="ManHourRate">#REF!</definedName>
    <definedName name="mar">#REF!</definedName>
    <definedName name="Marg_equ" localSheetId="6">#REF!</definedName>
    <definedName name="Marg_equ" localSheetId="5">#REF!</definedName>
    <definedName name="Marg_equ" localSheetId="3">#REF!</definedName>
    <definedName name="Marg_equ" localSheetId="10">#REF!</definedName>
    <definedName name="Marg_equ" localSheetId="2">#REF!</definedName>
    <definedName name="Marg_equ">#REF!</definedName>
    <definedName name="Marg_res">#REF!</definedName>
    <definedName name="margin">#REF!</definedName>
    <definedName name="Margin_ad">#REF!</definedName>
    <definedName name="Margin_hw">[48]Assumptions!$C$40</definedName>
    <definedName name="Margin_o_equ">#REF!</definedName>
    <definedName name="Margin_S">#REF!</definedName>
    <definedName name="Margin_sw">[48]Assumptions!$C$41</definedName>
    <definedName name="Margin_x">#REF!</definedName>
    <definedName name="Margin_x_equ">#REF!</definedName>
    <definedName name="Markup_Crane">#REF!</definedName>
    <definedName name="Markup_Delivery" localSheetId="6">'[140]Additional Services(Not offered'!#REF!</definedName>
    <definedName name="Markup_Delivery" localSheetId="5">'[140]Additional Services(Not offered'!#REF!</definedName>
    <definedName name="Markup_Delivery" localSheetId="3">'[140]Additional Services(Not offered'!#REF!</definedName>
    <definedName name="Markup_Delivery" localSheetId="10">'[140]Additional Services(Not offered'!#REF!</definedName>
    <definedName name="Markup_Delivery" localSheetId="2">'[140]Additional Services(Not offered'!#REF!</definedName>
    <definedName name="Markup_Delivery">'[140]Additional Services(Not offered'!#REF!</definedName>
    <definedName name="Markup_handling">#REF!</definedName>
    <definedName name="Markup_Project">#REF!</definedName>
    <definedName name="Markup_Warehousing">#REF!</definedName>
    <definedName name="Markup1_Warehousing">#REF!</definedName>
    <definedName name="Markup2_warehousing">#REF!</definedName>
    <definedName name="Mat_acqu" localSheetId="6">[17]Assumpt_Cons!#REF!</definedName>
    <definedName name="Mat_acqu" localSheetId="5">[17]Assumpt_Cons!#REF!</definedName>
    <definedName name="Mat_acqu" localSheetId="3">[17]Assumpt_Cons!#REF!</definedName>
    <definedName name="Mat_acqu" localSheetId="10">[17]Assumpt_Cons!#REF!</definedName>
    <definedName name="Mat_acqu" localSheetId="2">[17]Assumpt_Cons!#REF!</definedName>
    <definedName name="Mat_acqu">[17]Assumpt_Cons!#REF!</definedName>
    <definedName name="Max_load_per_board">[100]parameters!$K$8</definedName>
    <definedName name="MAX_memory_usage">[100]parameters!$K$16</definedName>
    <definedName name="MAX_RETENT_HOURS">#REF!</definedName>
    <definedName name="MBtoMbps" localSheetId="6">'[21]Common PS core network'!#REF!</definedName>
    <definedName name="MBtoMbps" localSheetId="5">'[21]Common PS core network'!#REF!</definedName>
    <definedName name="MBtoMbps" localSheetId="3">'[21]Common PS core network'!#REF!</definedName>
    <definedName name="MBtoMbps" localSheetId="10">'[21]Common PS core network'!#REF!</definedName>
    <definedName name="MBtoMbps" localSheetId="2">'[21]Common PS core network'!#REF!</definedName>
    <definedName name="MBtoMbps">'[21]Common PS core network'!#REF!</definedName>
    <definedName name="_MD5500">#REF!</definedName>
    <definedName name="md5500c">[141]MD5500!$A$15:$M$168</definedName>
    <definedName name="MDH_6.5">'[9]by cell'!$G$88</definedName>
    <definedName name="MDH_TRX">'[9]by cell'!$T$88</definedName>
    <definedName name="MemoryOnProcessorBoard_List">#REF!</definedName>
    <definedName name="MemoryOnProcessorBoard_List_SelectionMaintenance">#REF!</definedName>
    <definedName name="MemoryOnProcessorBoard_List_SelectionOAM">#REF!</definedName>
    <definedName name="MemoryOnProcessorBoard_List_SelectionSignallingStack">#REF!</definedName>
    <definedName name="MemoryOnProcessorBoard_List_SelectionTraffic">#REF!</definedName>
    <definedName name="memorytable" localSheetId="6">#REF!</definedName>
    <definedName name="memorytable" localSheetId="5">#REF!</definedName>
    <definedName name="memorytable" localSheetId="3">#REF!</definedName>
    <definedName name="memorytable" localSheetId="10">#REF!</definedName>
    <definedName name="memorytable" localSheetId="2">#REF!</definedName>
    <definedName name="memorytable">#REF!</definedName>
    <definedName name="Menia">#REF!</definedName>
    <definedName name="METROtpdisc_addfun" localSheetId="6">[53]Discount!#REF!</definedName>
    <definedName name="METROtpdisc_addfun" localSheetId="5">[53]Discount!#REF!</definedName>
    <definedName name="METROtpdisc_addfun" localSheetId="3">[53]Discount!#REF!</definedName>
    <definedName name="METROtpdisc_addfun" localSheetId="10">[53]Discount!#REF!</definedName>
    <definedName name="METROtpdisc_addfun" localSheetId="2">[53]Discount!#REF!</definedName>
    <definedName name="METROtpdisc_addfun">[53]Discount!#REF!</definedName>
    <definedName name="METROtpdisc_doc" localSheetId="6">[53]Discount!#REF!</definedName>
    <definedName name="METROtpdisc_doc" localSheetId="5">[53]Discount!#REF!</definedName>
    <definedName name="METROtpdisc_doc" localSheetId="3">[53]Discount!#REF!</definedName>
    <definedName name="METROtpdisc_doc" localSheetId="10">[53]Discount!#REF!</definedName>
    <definedName name="METROtpdisc_doc" localSheetId="2">[53]Discount!#REF!</definedName>
    <definedName name="METROtpdisc_doc">[53]Discount!#REF!</definedName>
    <definedName name="METROtpdisc_optamps" localSheetId="6">[53]Discount!#REF!</definedName>
    <definedName name="METROtpdisc_optamps" localSheetId="5">[53]Discount!#REF!</definedName>
    <definedName name="METROtpdisc_optamps" localSheetId="3">[53]Discount!#REF!</definedName>
    <definedName name="METROtpdisc_optamps" localSheetId="10">[53]Discount!#REF!</definedName>
    <definedName name="METROtpdisc_optamps" localSheetId="2">[53]Discount!#REF!</definedName>
    <definedName name="METROtpdisc_optamps">[53]Discount!#REF!</definedName>
    <definedName name="METROtpdisc_siteq" localSheetId="6">[53]Discount!#REF!</definedName>
    <definedName name="METROtpdisc_siteq" localSheetId="5">[53]Discount!#REF!</definedName>
    <definedName name="METROtpdisc_siteq" localSheetId="3">[53]Discount!#REF!</definedName>
    <definedName name="METROtpdisc_siteq" localSheetId="10">[53]Discount!#REF!</definedName>
    <definedName name="METROtpdisc_siteq" localSheetId="2">[53]Discount!#REF!</definedName>
    <definedName name="METROtpdisc_siteq">[53]Discount!#REF!</definedName>
    <definedName name="METROtpdisc_spares" localSheetId="6">[53]Discount!#REF!</definedName>
    <definedName name="METROtpdisc_spares" localSheetId="5">[53]Discount!#REF!</definedName>
    <definedName name="METROtpdisc_spares" localSheetId="3">[53]Discount!#REF!</definedName>
    <definedName name="METROtpdisc_spares" localSheetId="10">[53]Discount!#REF!</definedName>
    <definedName name="METROtpdisc_spares" localSheetId="2">[53]Discount!#REF!</definedName>
    <definedName name="METROtpdisc_spares">[53]Discount!#REF!</definedName>
    <definedName name="METROuserdisc_addfun" localSheetId="6">[53]Discount!#REF!</definedName>
    <definedName name="METROuserdisc_addfun" localSheetId="5">[53]Discount!#REF!</definedName>
    <definedName name="METROuserdisc_addfun" localSheetId="3">[53]Discount!#REF!</definedName>
    <definedName name="METROuserdisc_addfun" localSheetId="10">[53]Discount!#REF!</definedName>
    <definedName name="METROuserdisc_addfun" localSheetId="2">[53]Discount!#REF!</definedName>
    <definedName name="METROuserdisc_addfun">[53]Discount!#REF!</definedName>
    <definedName name="METROuserdisc_doc" localSheetId="6">[53]Discount!#REF!</definedName>
    <definedName name="METROuserdisc_doc" localSheetId="5">[53]Discount!#REF!</definedName>
    <definedName name="METROuserdisc_doc" localSheetId="3">[53]Discount!#REF!</definedName>
    <definedName name="METROuserdisc_doc" localSheetId="10">[53]Discount!#REF!</definedName>
    <definedName name="METROuserdisc_doc" localSheetId="2">[53]Discount!#REF!</definedName>
    <definedName name="METROuserdisc_doc">[53]Discount!#REF!</definedName>
    <definedName name="METROuserdisc_optamps" localSheetId="6">[53]Discount!#REF!</definedName>
    <definedName name="METROuserdisc_optamps" localSheetId="5">[53]Discount!#REF!</definedName>
    <definedName name="METROuserdisc_optamps" localSheetId="3">[53]Discount!#REF!</definedName>
    <definedName name="METROuserdisc_optamps" localSheetId="10">[53]Discount!#REF!</definedName>
    <definedName name="METROuserdisc_optamps" localSheetId="2">[53]Discount!#REF!</definedName>
    <definedName name="METROuserdisc_optamps">[53]Discount!#REF!</definedName>
    <definedName name="METROuserdisc_siteq" localSheetId="6">[53]Discount!#REF!</definedName>
    <definedName name="METROuserdisc_siteq" localSheetId="5">[53]Discount!#REF!</definedName>
    <definedName name="METROuserdisc_siteq" localSheetId="3">[53]Discount!#REF!</definedName>
    <definedName name="METROuserdisc_siteq" localSheetId="10">[53]Discount!#REF!</definedName>
    <definedName name="METROuserdisc_siteq" localSheetId="2">[53]Discount!#REF!</definedName>
    <definedName name="METROuserdisc_siteq">[53]Discount!#REF!</definedName>
    <definedName name="METROuserdisc_spares" localSheetId="6">[53]Discount!#REF!</definedName>
    <definedName name="METROuserdisc_spares" localSheetId="5">[53]Discount!#REF!</definedName>
    <definedName name="METROuserdisc_spares" localSheetId="3">[53]Discount!#REF!</definedName>
    <definedName name="METROuserdisc_spares" localSheetId="10">[53]Discount!#REF!</definedName>
    <definedName name="METROuserdisc_spares" localSheetId="2">[53]Discount!#REF!</definedName>
    <definedName name="METROuserdisc_spares">[53]Discount!#REF!</definedName>
    <definedName name="_MG1">'[65]Tender Information'!$C$26</definedName>
    <definedName name="_MG2">'[65]Tender Information'!$C$27</definedName>
    <definedName name="_MG3">'[65]Tender Information'!$C$28</definedName>
    <definedName name="MHK_6.5">'[9]by cell'!$G$109</definedName>
    <definedName name="MHK_TRX">'[9]by cell'!$T$109</definedName>
    <definedName name="MHRcost" localSheetId="6">#REF!</definedName>
    <definedName name="MHRcost" localSheetId="5">#REF!</definedName>
    <definedName name="MHRcost" localSheetId="3">#REF!</definedName>
    <definedName name="MHRcost" localSheetId="10">#REF!</definedName>
    <definedName name="MHRcost" localSheetId="2">#REF!</definedName>
    <definedName name="MHRcost">#REF!</definedName>
    <definedName name="mht_90s" localSheetId="6">#REF!</definedName>
    <definedName name="mht_90s" localSheetId="5">#REF!</definedName>
    <definedName name="mht_90s" localSheetId="3">#REF!</definedName>
    <definedName name="mht_90s" localSheetId="10">#REF!</definedName>
    <definedName name="mht_90s" localSheetId="2">#REF!</definedName>
    <definedName name="mht_90s">#REF!</definedName>
    <definedName name="MICRO">#REF!</definedName>
    <definedName name="MIEP_SI">#REF!</definedName>
    <definedName name="MISC">#REF!</definedName>
    <definedName name="misc_total">#REF!</definedName>
    <definedName name="MiscCosts">'[55]Resource Costs'!$N$5</definedName>
    <definedName name="MLS_con_POTS_menos_1" localSheetId="6">'[37]Material list'!#REF!</definedName>
    <definedName name="MLS_con_POTS_menos_1" localSheetId="5">'[37]Material list'!#REF!</definedName>
    <definedName name="MLS_con_POTS_menos_1" localSheetId="3">'[37]Material list'!#REF!</definedName>
    <definedName name="MLS_con_POTS_menos_1" localSheetId="10">'[37]Material list'!#REF!</definedName>
    <definedName name="MLS_con_POTS_menos_1" localSheetId="2">'[37]Material list'!#REF!</definedName>
    <definedName name="MLS_con_POTS_menos_1">'[37]Material list'!#REF!</definedName>
    <definedName name="MMS_SI">#REF!</definedName>
    <definedName name="MnHrCost_SEK" localSheetId="6">#REF!</definedName>
    <definedName name="MnHrCost_SEK" localSheetId="5">#REF!</definedName>
    <definedName name="MnHrCost_SEK" localSheetId="3">#REF!</definedName>
    <definedName name="MnHrCost_SEK" localSheetId="10">#REF!</definedName>
    <definedName name="MnHrCost_SEK" localSheetId="2">#REF!</definedName>
    <definedName name="MnHrCost_SEK">#REF!</definedName>
    <definedName name="MNR6_155_3">[142]MNR6!$A$3</definedName>
    <definedName name="MNR6tpdisc_155_3" localSheetId="6">[53]Discount!#REF!</definedName>
    <definedName name="MNR6tpdisc_155_3" localSheetId="5">[53]Discount!#REF!</definedName>
    <definedName name="MNR6tpdisc_155_3" localSheetId="3">[53]Discount!#REF!</definedName>
    <definedName name="MNR6tpdisc_155_3" localSheetId="10">[53]Discount!#REF!</definedName>
    <definedName name="MNR6tpdisc_155_3" localSheetId="2">[53]Discount!#REF!</definedName>
    <definedName name="MNR6tpdisc_155_3">[53]Discount!#REF!</definedName>
    <definedName name="MNR6tpdisc_155_3a" localSheetId="6">[53]Discount!#REF!</definedName>
    <definedName name="MNR6tpdisc_155_3a" localSheetId="5">[53]Discount!#REF!</definedName>
    <definedName name="MNR6tpdisc_155_3a" localSheetId="3">[53]Discount!#REF!</definedName>
    <definedName name="MNR6tpdisc_155_3a" localSheetId="10">[53]Discount!#REF!</definedName>
    <definedName name="MNR6tpdisc_155_3a" localSheetId="2">[53]Discount!#REF!</definedName>
    <definedName name="MNR6tpdisc_155_3a">[53]Discount!#REF!</definedName>
    <definedName name="MNR6tpdisc_155_3c" localSheetId="6">[53]Discount!#REF!</definedName>
    <definedName name="MNR6tpdisc_155_3c" localSheetId="5">[53]Discount!#REF!</definedName>
    <definedName name="MNR6tpdisc_155_3c" localSheetId="3">[53]Discount!#REF!</definedName>
    <definedName name="MNR6tpdisc_155_3c" localSheetId="10">[53]Discount!#REF!</definedName>
    <definedName name="MNR6tpdisc_155_3c" localSheetId="2">[53]Discount!#REF!</definedName>
    <definedName name="MNR6tpdisc_155_3c">[53]Discount!#REF!</definedName>
    <definedName name="MNR6tpdisc_2500_2" localSheetId="6">[53]Discount!#REF!</definedName>
    <definedName name="MNR6tpdisc_2500_2" localSheetId="5">[53]Discount!#REF!</definedName>
    <definedName name="MNR6tpdisc_2500_2" localSheetId="3">[53]Discount!#REF!</definedName>
    <definedName name="MNR6tpdisc_2500_2" localSheetId="10">[53]Discount!#REF!</definedName>
    <definedName name="MNR6tpdisc_2500_2" localSheetId="2">[53]Discount!#REF!</definedName>
    <definedName name="MNR6tpdisc_2500_2">[53]Discount!#REF!</definedName>
    <definedName name="MNR6tpdisc_416_2" localSheetId="6">[53]Discount!#REF!</definedName>
    <definedName name="MNR6tpdisc_416_2" localSheetId="5">[53]Discount!#REF!</definedName>
    <definedName name="MNR6tpdisc_416_2" localSheetId="3">[53]Discount!#REF!</definedName>
    <definedName name="MNR6tpdisc_416_2" localSheetId="10">[53]Discount!#REF!</definedName>
    <definedName name="MNR6tpdisc_416_2" localSheetId="2">[53]Discount!#REF!</definedName>
    <definedName name="MNR6tpdisc_416_2">[53]Discount!#REF!</definedName>
    <definedName name="MNR6tpdisc_620_2" localSheetId="6">[53]Discount!#REF!</definedName>
    <definedName name="MNR6tpdisc_620_2" localSheetId="5">[53]Discount!#REF!</definedName>
    <definedName name="MNR6tpdisc_620_2" localSheetId="3">[53]Discount!#REF!</definedName>
    <definedName name="MNR6tpdisc_620_2" localSheetId="10">[53]Discount!#REF!</definedName>
    <definedName name="MNR6tpdisc_620_2" localSheetId="2">[53]Discount!#REF!</definedName>
    <definedName name="MNR6tpdisc_620_2">[53]Discount!#REF!</definedName>
    <definedName name="MNR6tpdisc_sdxc" localSheetId="6">[53]Discount!#REF!</definedName>
    <definedName name="MNR6tpdisc_sdxc" localSheetId="5">[53]Discount!#REF!</definedName>
    <definedName name="MNR6tpdisc_sdxc" localSheetId="3">[53]Discount!#REF!</definedName>
    <definedName name="MNR6tpdisc_sdxc" localSheetId="10">[53]Discount!#REF!</definedName>
    <definedName name="MNR6tpdisc_sdxc" localSheetId="2">[53]Discount!#REF!</definedName>
    <definedName name="MNR6tpdisc_sdxc">[53]Discount!#REF!</definedName>
    <definedName name="MNR6tpdisc_spares" localSheetId="6">[53]Discount!#REF!</definedName>
    <definedName name="MNR6tpdisc_spares" localSheetId="5">[53]Discount!#REF!</definedName>
    <definedName name="MNR6tpdisc_spares" localSheetId="3">[53]Discount!#REF!</definedName>
    <definedName name="MNR6tpdisc_spares" localSheetId="10">[53]Discount!#REF!</definedName>
    <definedName name="MNR6tpdisc_spares" localSheetId="2">[53]Discount!#REF!</definedName>
    <definedName name="MNR6tpdisc_spares">[53]Discount!#REF!</definedName>
    <definedName name="MNR6userdisc_155_3" localSheetId="6">[53]Discount!#REF!</definedName>
    <definedName name="MNR6userdisc_155_3" localSheetId="5">[53]Discount!#REF!</definedName>
    <definedName name="MNR6userdisc_155_3" localSheetId="3">[53]Discount!#REF!</definedName>
    <definedName name="MNR6userdisc_155_3" localSheetId="10">[53]Discount!#REF!</definedName>
    <definedName name="MNR6userdisc_155_3" localSheetId="2">[53]Discount!#REF!</definedName>
    <definedName name="MNR6userdisc_155_3">[53]Discount!#REF!</definedName>
    <definedName name="MNR6userdisc_155_3a" localSheetId="6">[53]Discount!#REF!</definedName>
    <definedName name="MNR6userdisc_155_3a" localSheetId="5">[53]Discount!#REF!</definedName>
    <definedName name="MNR6userdisc_155_3a" localSheetId="3">[53]Discount!#REF!</definedName>
    <definedName name="MNR6userdisc_155_3a" localSheetId="10">[53]Discount!#REF!</definedName>
    <definedName name="MNR6userdisc_155_3a" localSheetId="2">[53]Discount!#REF!</definedName>
    <definedName name="MNR6userdisc_155_3a">[53]Discount!#REF!</definedName>
    <definedName name="MNR6userdisc_155_3c" localSheetId="6">[53]Discount!#REF!</definedName>
    <definedName name="MNR6userdisc_155_3c" localSheetId="5">[53]Discount!#REF!</definedName>
    <definedName name="MNR6userdisc_155_3c" localSheetId="3">[53]Discount!#REF!</definedName>
    <definedName name="MNR6userdisc_155_3c" localSheetId="10">[53]Discount!#REF!</definedName>
    <definedName name="MNR6userdisc_155_3c" localSheetId="2">[53]Discount!#REF!</definedName>
    <definedName name="MNR6userdisc_155_3c">[53]Discount!#REF!</definedName>
    <definedName name="MNR6userdisc_2500_2" localSheetId="6">[53]Discount!#REF!</definedName>
    <definedName name="MNR6userdisc_2500_2" localSheetId="5">[53]Discount!#REF!</definedName>
    <definedName name="MNR6userdisc_2500_2" localSheetId="3">[53]Discount!#REF!</definedName>
    <definedName name="MNR6userdisc_2500_2" localSheetId="10">[53]Discount!#REF!</definedName>
    <definedName name="MNR6userdisc_2500_2" localSheetId="2">[53]Discount!#REF!</definedName>
    <definedName name="MNR6userdisc_2500_2">[53]Discount!#REF!</definedName>
    <definedName name="MNR6userdisc_416_2" localSheetId="6">[53]Discount!#REF!</definedName>
    <definedName name="MNR6userdisc_416_2" localSheetId="5">[53]Discount!#REF!</definedName>
    <definedName name="MNR6userdisc_416_2" localSheetId="3">[53]Discount!#REF!</definedName>
    <definedName name="MNR6userdisc_416_2" localSheetId="10">[53]Discount!#REF!</definedName>
    <definedName name="MNR6userdisc_416_2" localSheetId="2">[53]Discount!#REF!</definedName>
    <definedName name="MNR6userdisc_416_2">[53]Discount!#REF!</definedName>
    <definedName name="MNR6userdisc_620_2" localSheetId="6">[53]Discount!#REF!</definedName>
    <definedName name="MNR6userdisc_620_2" localSheetId="5">[53]Discount!#REF!</definedName>
    <definedName name="MNR6userdisc_620_2" localSheetId="3">[53]Discount!#REF!</definedName>
    <definedName name="MNR6userdisc_620_2" localSheetId="10">[53]Discount!#REF!</definedName>
    <definedName name="MNR6userdisc_620_2" localSheetId="2">[53]Discount!#REF!</definedName>
    <definedName name="MNR6userdisc_620_2">[53]Discount!#REF!</definedName>
    <definedName name="MNR6userdisc_sdxc" localSheetId="6">[53]Discount!#REF!</definedName>
    <definedName name="MNR6userdisc_sdxc" localSheetId="5">[53]Discount!#REF!</definedName>
    <definedName name="MNR6userdisc_sdxc" localSheetId="3">[53]Discount!#REF!</definedName>
    <definedName name="MNR6userdisc_sdxc" localSheetId="10">[53]Discount!#REF!</definedName>
    <definedName name="MNR6userdisc_sdxc" localSheetId="2">[53]Discount!#REF!</definedName>
    <definedName name="MNR6userdisc_sdxc">[53]Discount!#REF!</definedName>
    <definedName name="MNR6userdisc_spares" localSheetId="6">[53]Discount!#REF!</definedName>
    <definedName name="MNR6userdisc_spares" localSheetId="5">[53]Discount!#REF!</definedName>
    <definedName name="MNR6userdisc_spares" localSheetId="3">[53]Discount!#REF!</definedName>
    <definedName name="MNR6userdisc_spares" localSheetId="10">[53]Discount!#REF!</definedName>
    <definedName name="MNR6userdisc_spares" localSheetId="2">[53]Discount!#REF!</definedName>
    <definedName name="MNR6userdisc_spares">[53]Discount!#REF!</definedName>
    <definedName name="MNR7tpdisc_10G_2" localSheetId="6">[53]Discount!#REF!</definedName>
    <definedName name="MNR7tpdisc_10G_2" localSheetId="5">[53]Discount!#REF!</definedName>
    <definedName name="MNR7tpdisc_10G_2" localSheetId="3">[53]Discount!#REF!</definedName>
    <definedName name="MNR7tpdisc_10G_2" localSheetId="10">[53]Discount!#REF!</definedName>
    <definedName name="MNR7tpdisc_10G_2" localSheetId="2">[53]Discount!#REF!</definedName>
    <definedName name="MNR7tpdisc_10G_2">[53]Discount!#REF!</definedName>
    <definedName name="MNR7tpdisc_10G_2R" localSheetId="6">[53]Discount!#REF!</definedName>
    <definedName name="MNR7tpdisc_10G_2R" localSheetId="5">[53]Discount!#REF!</definedName>
    <definedName name="MNR7tpdisc_10G_2R" localSheetId="3">[53]Discount!#REF!</definedName>
    <definedName name="MNR7tpdisc_10G_2R" localSheetId="10">[53]Discount!#REF!</definedName>
    <definedName name="MNR7tpdisc_10G_2R" localSheetId="2">[53]Discount!#REF!</definedName>
    <definedName name="MNR7tpdisc_10G_2R">[53]Discount!#REF!</definedName>
    <definedName name="MNR7tpdisc_155_3" localSheetId="6">[53]Discount!#REF!</definedName>
    <definedName name="MNR7tpdisc_155_3" localSheetId="5">[53]Discount!#REF!</definedName>
    <definedName name="MNR7tpdisc_155_3" localSheetId="3">[53]Discount!#REF!</definedName>
    <definedName name="MNR7tpdisc_155_3" localSheetId="10">[53]Discount!#REF!</definedName>
    <definedName name="MNR7tpdisc_155_3" localSheetId="2">[53]Discount!#REF!</definedName>
    <definedName name="MNR7tpdisc_155_3">[53]Discount!#REF!</definedName>
    <definedName name="MNR7tpdisc_155_3a" localSheetId="6">[53]Discount!#REF!</definedName>
    <definedName name="MNR7tpdisc_155_3a" localSheetId="5">[53]Discount!#REF!</definedName>
    <definedName name="MNR7tpdisc_155_3a" localSheetId="3">[53]Discount!#REF!</definedName>
    <definedName name="MNR7tpdisc_155_3a" localSheetId="10">[53]Discount!#REF!</definedName>
    <definedName name="MNR7tpdisc_155_3a" localSheetId="2">[53]Discount!#REF!</definedName>
    <definedName name="MNR7tpdisc_155_3a">[53]Discount!#REF!</definedName>
    <definedName name="MNR7tpdisc_155_3c" localSheetId="6">[53]Discount!#REF!</definedName>
    <definedName name="MNR7tpdisc_155_3c" localSheetId="5">[53]Discount!#REF!</definedName>
    <definedName name="MNR7tpdisc_155_3c" localSheetId="3">[53]Discount!#REF!</definedName>
    <definedName name="MNR7tpdisc_155_3c" localSheetId="10">[53]Discount!#REF!</definedName>
    <definedName name="MNR7tpdisc_155_3c" localSheetId="2">[53]Discount!#REF!</definedName>
    <definedName name="MNR7tpdisc_155_3c">[53]Discount!#REF!</definedName>
    <definedName name="MNR7tpdisc_2500_2" localSheetId="6">[53]Discount!#REF!</definedName>
    <definedName name="MNR7tpdisc_2500_2" localSheetId="5">[53]Discount!#REF!</definedName>
    <definedName name="MNR7tpdisc_2500_2" localSheetId="3">[53]Discount!#REF!</definedName>
    <definedName name="MNR7tpdisc_2500_2" localSheetId="10">[53]Discount!#REF!</definedName>
    <definedName name="MNR7tpdisc_2500_2" localSheetId="2">[53]Discount!#REF!</definedName>
    <definedName name="MNR7tpdisc_2500_2">[53]Discount!#REF!</definedName>
    <definedName name="MNR7tpdisc_416_2" localSheetId="6">[53]Discount!#REF!</definedName>
    <definedName name="MNR7tpdisc_416_2" localSheetId="5">[53]Discount!#REF!</definedName>
    <definedName name="MNR7tpdisc_416_2" localSheetId="3">[53]Discount!#REF!</definedName>
    <definedName name="MNR7tpdisc_416_2" localSheetId="10">[53]Discount!#REF!</definedName>
    <definedName name="MNR7tpdisc_416_2" localSheetId="2">[53]Discount!#REF!</definedName>
    <definedName name="MNR7tpdisc_416_2">[53]Discount!#REF!</definedName>
    <definedName name="MNR7tpdisc_620_2" localSheetId="6">[53]Discount!#REF!</definedName>
    <definedName name="MNR7tpdisc_620_2" localSheetId="5">[53]Discount!#REF!</definedName>
    <definedName name="MNR7tpdisc_620_2" localSheetId="3">[53]Discount!#REF!</definedName>
    <definedName name="MNR7tpdisc_620_2" localSheetId="10">[53]Discount!#REF!</definedName>
    <definedName name="MNR7tpdisc_620_2" localSheetId="2">[53]Discount!#REF!</definedName>
    <definedName name="MNR7tpdisc_620_2">[53]Discount!#REF!</definedName>
    <definedName name="MNR7tpdisc_sdxc" localSheetId="6">[53]Discount!#REF!</definedName>
    <definedName name="MNR7tpdisc_sdxc" localSheetId="5">[53]Discount!#REF!</definedName>
    <definedName name="MNR7tpdisc_sdxc" localSheetId="3">[53]Discount!#REF!</definedName>
    <definedName name="MNR7tpdisc_sdxc" localSheetId="10">[53]Discount!#REF!</definedName>
    <definedName name="MNR7tpdisc_sdxc" localSheetId="2">[53]Discount!#REF!</definedName>
    <definedName name="MNR7tpdisc_sdxc">[53]Discount!#REF!</definedName>
    <definedName name="MNR7tpdisc_spares" localSheetId="6">[53]Discount!#REF!</definedName>
    <definedName name="MNR7tpdisc_spares" localSheetId="5">[53]Discount!#REF!</definedName>
    <definedName name="MNR7tpdisc_spares" localSheetId="3">[53]Discount!#REF!</definedName>
    <definedName name="MNR7tpdisc_spares" localSheetId="10">[53]Discount!#REF!</definedName>
    <definedName name="MNR7tpdisc_spares" localSheetId="2">[53]Discount!#REF!</definedName>
    <definedName name="MNR7tpdisc_spares">[53]Discount!#REF!</definedName>
    <definedName name="MNR7userdisc_10G_2" localSheetId="6">[53]Discount!#REF!</definedName>
    <definedName name="MNR7userdisc_10G_2" localSheetId="5">[53]Discount!#REF!</definedName>
    <definedName name="MNR7userdisc_10G_2" localSheetId="3">[53]Discount!#REF!</definedName>
    <definedName name="MNR7userdisc_10G_2" localSheetId="10">[53]Discount!#REF!</definedName>
    <definedName name="MNR7userdisc_10G_2" localSheetId="2">[53]Discount!#REF!</definedName>
    <definedName name="MNR7userdisc_10G_2">[53]Discount!#REF!</definedName>
    <definedName name="MNR7userdisc_10G_2R" localSheetId="6">[53]Discount!#REF!</definedName>
    <definedName name="MNR7userdisc_10G_2R" localSheetId="5">[53]Discount!#REF!</definedName>
    <definedName name="MNR7userdisc_10G_2R" localSheetId="3">[53]Discount!#REF!</definedName>
    <definedName name="MNR7userdisc_10G_2R" localSheetId="10">[53]Discount!#REF!</definedName>
    <definedName name="MNR7userdisc_10G_2R" localSheetId="2">[53]Discount!#REF!</definedName>
    <definedName name="MNR7userdisc_10G_2R">[53]Discount!#REF!</definedName>
    <definedName name="MNR7userdisc_155_3" localSheetId="6">[53]Discount!#REF!</definedName>
    <definedName name="MNR7userdisc_155_3" localSheetId="5">[53]Discount!#REF!</definedName>
    <definedName name="MNR7userdisc_155_3" localSheetId="3">[53]Discount!#REF!</definedName>
    <definedName name="MNR7userdisc_155_3" localSheetId="10">[53]Discount!#REF!</definedName>
    <definedName name="MNR7userdisc_155_3" localSheetId="2">[53]Discount!#REF!</definedName>
    <definedName name="MNR7userdisc_155_3">[53]Discount!#REF!</definedName>
    <definedName name="MNR7userdisc_155_3a" localSheetId="6">[53]Discount!#REF!</definedName>
    <definedName name="MNR7userdisc_155_3a" localSheetId="5">[53]Discount!#REF!</definedName>
    <definedName name="MNR7userdisc_155_3a" localSheetId="3">[53]Discount!#REF!</definedName>
    <definedName name="MNR7userdisc_155_3a" localSheetId="10">[53]Discount!#REF!</definedName>
    <definedName name="MNR7userdisc_155_3a" localSheetId="2">[53]Discount!#REF!</definedName>
    <definedName name="MNR7userdisc_155_3a">[53]Discount!#REF!</definedName>
    <definedName name="MNR7userdisc_155_3c" localSheetId="6">[53]Discount!#REF!</definedName>
    <definedName name="MNR7userdisc_155_3c" localSheetId="5">[53]Discount!#REF!</definedName>
    <definedName name="MNR7userdisc_155_3c" localSheetId="3">[53]Discount!#REF!</definedName>
    <definedName name="MNR7userdisc_155_3c" localSheetId="10">[53]Discount!#REF!</definedName>
    <definedName name="MNR7userdisc_155_3c" localSheetId="2">[53]Discount!#REF!</definedName>
    <definedName name="MNR7userdisc_155_3c">[53]Discount!#REF!</definedName>
    <definedName name="MNR7userdisc_2500_2" localSheetId="6">[53]Discount!#REF!</definedName>
    <definedName name="MNR7userdisc_2500_2" localSheetId="5">[53]Discount!#REF!</definedName>
    <definedName name="MNR7userdisc_2500_2" localSheetId="3">[53]Discount!#REF!</definedName>
    <definedName name="MNR7userdisc_2500_2" localSheetId="10">[53]Discount!#REF!</definedName>
    <definedName name="MNR7userdisc_2500_2" localSheetId="2">[53]Discount!#REF!</definedName>
    <definedName name="MNR7userdisc_2500_2">[53]Discount!#REF!</definedName>
    <definedName name="MNR7userdisc_416_2" localSheetId="6">[53]Discount!#REF!</definedName>
    <definedName name="MNR7userdisc_416_2" localSheetId="5">[53]Discount!#REF!</definedName>
    <definedName name="MNR7userdisc_416_2" localSheetId="3">[53]Discount!#REF!</definedName>
    <definedName name="MNR7userdisc_416_2" localSheetId="10">[53]Discount!#REF!</definedName>
    <definedName name="MNR7userdisc_416_2" localSheetId="2">[53]Discount!#REF!</definedName>
    <definedName name="MNR7userdisc_416_2">[53]Discount!#REF!</definedName>
    <definedName name="MNR7userdisc_620_2" localSheetId="6">[53]Discount!#REF!</definedName>
    <definedName name="MNR7userdisc_620_2" localSheetId="5">[53]Discount!#REF!</definedName>
    <definedName name="MNR7userdisc_620_2" localSheetId="3">[53]Discount!#REF!</definedName>
    <definedName name="MNR7userdisc_620_2" localSheetId="10">[53]Discount!#REF!</definedName>
    <definedName name="MNR7userdisc_620_2" localSheetId="2">[53]Discount!#REF!</definedName>
    <definedName name="MNR7userdisc_620_2">[53]Discount!#REF!</definedName>
    <definedName name="MNR7userdisc_sdxc" localSheetId="6">[53]Discount!#REF!</definedName>
    <definedName name="MNR7userdisc_sdxc" localSheetId="5">[53]Discount!#REF!</definedName>
    <definedName name="MNR7userdisc_sdxc" localSheetId="3">[53]Discount!#REF!</definedName>
    <definedName name="MNR7userdisc_sdxc" localSheetId="10">[53]Discount!#REF!</definedName>
    <definedName name="MNR7userdisc_sdxc" localSheetId="2">[53]Discount!#REF!</definedName>
    <definedName name="MNR7userdisc_sdxc">[53]Discount!#REF!</definedName>
    <definedName name="MNR7userdisc_spares" localSheetId="6">[53]Discount!#REF!</definedName>
    <definedName name="MNR7userdisc_spares" localSheetId="5">[53]Discount!#REF!</definedName>
    <definedName name="MNR7userdisc_spares" localSheetId="3">[53]Discount!#REF!</definedName>
    <definedName name="MNR7userdisc_spares" localSheetId="10">[53]Discount!#REF!</definedName>
    <definedName name="MNR7userdisc_spares" localSheetId="2">[53]Discount!#REF!</definedName>
    <definedName name="MNR7userdisc_spares">[53]Discount!#REF!</definedName>
    <definedName name="MNR8tp_155_3_CP" localSheetId="6">[53]Discount!#REF!</definedName>
    <definedName name="MNR8tp_155_3_CP" localSheetId="5">[53]Discount!#REF!</definedName>
    <definedName name="MNR8tp_155_3_CP" localSheetId="3">[53]Discount!#REF!</definedName>
    <definedName name="MNR8tp_155_3_CP" localSheetId="10">[53]Discount!#REF!</definedName>
    <definedName name="MNR8tp_155_3_CP" localSheetId="2">[53]Discount!#REF!</definedName>
    <definedName name="MNR8tp_155_3_CP">[53]Discount!#REF!</definedName>
    <definedName name="MNR8user_155_3CP" localSheetId="6">[53]Discount!#REF!</definedName>
    <definedName name="MNR8user_155_3CP" localSheetId="5">[53]Discount!#REF!</definedName>
    <definedName name="MNR8user_155_3CP" localSheetId="3">[53]Discount!#REF!</definedName>
    <definedName name="MNR8user_155_3CP" localSheetId="10">[53]Discount!#REF!</definedName>
    <definedName name="MNR8user_155_3CP" localSheetId="2">[53]Discount!#REF!</definedName>
    <definedName name="MNR8user_155_3CP">[53]Discount!#REF!</definedName>
    <definedName name="MNT6tpdisc_155_3c" localSheetId="6">[53]Discount!#REF!</definedName>
    <definedName name="MNT6tpdisc_155_3c" localSheetId="5">[53]Discount!#REF!</definedName>
    <definedName name="MNT6tpdisc_155_3c" localSheetId="3">[53]Discount!#REF!</definedName>
    <definedName name="MNT6tpdisc_155_3c" localSheetId="10">[53]Discount!#REF!</definedName>
    <definedName name="MNT6tpdisc_155_3c" localSheetId="2">[53]Discount!#REF!</definedName>
    <definedName name="MNT6tpdisc_155_3c">[53]Discount!#REF!</definedName>
    <definedName name="MOD1.add_site" localSheetId="6">[91]!MOD1.add_site</definedName>
    <definedName name="MOD1.add_site" localSheetId="5">[91]!MOD1.add_site</definedName>
    <definedName name="MOD1.add_site" localSheetId="3">[91]!MOD1.add_site</definedName>
    <definedName name="MOD1.add_site" localSheetId="10">[91]!MOD1.add_site</definedName>
    <definedName name="MOD1.add_site" localSheetId="2">[91]!MOD1.add_site</definedName>
    <definedName name="MOD1.add_site">[91]!MOD1.add_site</definedName>
    <definedName name="MOD1.BUKA" localSheetId="6">[91]!MOD1.BUKA</definedName>
    <definedName name="MOD1.BUKA" localSheetId="5">[91]!MOD1.BUKA</definedName>
    <definedName name="MOD1.BUKA" localSheetId="3">[91]!MOD1.BUKA</definedName>
    <definedName name="MOD1.BUKA" localSheetId="10">[91]!MOD1.BUKA</definedName>
    <definedName name="MOD1.BUKA" localSheetId="2">[91]!MOD1.BUKA</definedName>
    <definedName name="MOD1.BUKA">[91]!MOD1.BUKA</definedName>
    <definedName name="MOD1.listestations_Change" localSheetId="6">[33]!MOD1.listestations_Change</definedName>
    <definedName name="MOD1.listestations_Change" localSheetId="5">[33]!MOD1.listestations_Change</definedName>
    <definedName name="MOD1.listestations_Change" localSheetId="3">[33]!MOD1.listestations_Change</definedName>
    <definedName name="MOD1.listestations_Change" localSheetId="10">[33]!MOD1.listestations_Change</definedName>
    <definedName name="MOD1.listestations_Change" localSheetId="2">[33]!MOD1.listestations_Change</definedName>
    <definedName name="MOD1.listestations_Change">[33]!MOD1.listestations_Change</definedName>
    <definedName name="MOD1.PADAM" localSheetId="6">[91]!MOD1.PADAM</definedName>
    <definedName name="MOD1.PADAM" localSheetId="5">[91]!MOD1.PADAM</definedName>
    <definedName name="MOD1.PADAM" localSheetId="3">[91]!MOD1.PADAM</definedName>
    <definedName name="MOD1.PADAM" localSheetId="10">[91]!MOD1.PADAM</definedName>
    <definedName name="MOD1.PADAM" localSheetId="2">[91]!MOD1.PADAM</definedName>
    <definedName name="MOD1.PADAM">[91]!MOD1.PADAM</definedName>
    <definedName name="ModelType1">[143]Customize!$H$10</definedName>
    <definedName name="ModelType2">[143]Customize!$H$11</definedName>
    <definedName name="ModelType3">[143]Customize!$H$12</definedName>
    <definedName name="ModelType4">[143]Customize!$H$13</definedName>
    <definedName name="ModelType5">[143]Customize!$H$14</definedName>
    <definedName name="ModelType6">[143]Customize!$H$15</definedName>
    <definedName name="ModelType7">[143]Customize!$H$16</definedName>
    <definedName name="ModelType8">[143]Customize!$H$17</definedName>
    <definedName name="Module1.TRY" localSheetId="6">'3cc-2G EOS'!Module1.TRY</definedName>
    <definedName name="Module1.TRY" localSheetId="8">'LTE Nationwide'!Module1.TRY</definedName>
    <definedName name="Module1.TRY" localSheetId="9">'New Sites'!Module1.TRY</definedName>
    <definedName name="Module1.TRY" localSheetId="10">'Other Misc'!Module1.TRY</definedName>
    <definedName name="Module1.TRY">[0]!Module1.TRY</definedName>
    <definedName name="Module3.print_Click" localSheetId="6">[144]!Module3.print_Click</definedName>
    <definedName name="Module3.print_Click" localSheetId="5">[144]!Module3.print_Click</definedName>
    <definedName name="Module3.print_Click" localSheetId="3">[144]!Module3.print_Click</definedName>
    <definedName name="Module3.print_Click" localSheetId="10">[144]!Module3.print_Click</definedName>
    <definedName name="Module3.print_Click" localSheetId="2">[144]!Module3.print_Click</definedName>
    <definedName name="Module3.print_Click">[144]!Module3.print_Click</definedName>
    <definedName name="MON" localSheetId="6">#REF!</definedName>
    <definedName name="MON" localSheetId="5">#REF!</definedName>
    <definedName name="MON" localSheetId="3">#REF!</definedName>
    <definedName name="MON" localSheetId="10">#REF!</definedName>
    <definedName name="MON" localSheetId="2">#REF!</definedName>
    <definedName name="MON">#REF!</definedName>
    <definedName name="mpl">'[145]Master Price List'!$A$8:$M$87</definedName>
    <definedName name="mrate" localSheetId="6">#REF!</definedName>
    <definedName name="mrate" localSheetId="5">#REF!</definedName>
    <definedName name="mrate" localSheetId="3">#REF!</definedName>
    <definedName name="mrate" localSheetId="10">#REF!</definedName>
    <definedName name="mrate" localSheetId="2">#REF!</definedName>
    <definedName name="mrate">#REF!</definedName>
    <definedName name="Ms_tot">#REF!</definedName>
    <definedName name="MSC_FAR" localSheetId="6">[17]Assumpt_Cons!#REF!</definedName>
    <definedName name="MSC_FAR" localSheetId="5">[17]Assumpt_Cons!#REF!</definedName>
    <definedName name="MSC_FAR" localSheetId="3">[17]Assumpt_Cons!#REF!</definedName>
    <definedName name="MSC_FAR" localSheetId="10">[17]Assumpt_Cons!#REF!</definedName>
    <definedName name="MSC_FAR" localSheetId="2">[17]Assumpt_Cons!#REF!</definedName>
    <definedName name="MSC_FAR">[17]Assumpt_Cons!#REF!</definedName>
    <definedName name="MSC_HW">#REF!</definedName>
    <definedName name="MSC_Models">#REF!</definedName>
    <definedName name="MSC_Product_Characteristics_table">#REF!</definedName>
    <definedName name="MSC_SW">#REF!</definedName>
    <definedName name="Msc_tot">#REF!</definedName>
    <definedName name="Msc2_gatew">#REF!</definedName>
    <definedName name="Msc2_ms_ms">#REF!</definedName>
    <definedName name="Msc2_term">#REF!</definedName>
    <definedName name="MSCs" localSheetId="6">[17]Assumpt_Cons!#REF!</definedName>
    <definedName name="MSCs" localSheetId="5">[17]Assumpt_Cons!#REF!</definedName>
    <definedName name="MSCs" localSheetId="3">[17]Assumpt_Cons!#REF!</definedName>
    <definedName name="MSCs" localSheetId="10">[17]Assumpt_Cons!#REF!</definedName>
    <definedName name="MSCs" localSheetId="2">[17]Assumpt_Cons!#REF!</definedName>
    <definedName name="MSCs">[17]Assumpt_Cons!#REF!</definedName>
    <definedName name="Msg_per_day">#REF!</definedName>
    <definedName name="Msg_Residency">#REF!</definedName>
    <definedName name="Msgperday">#REF!</definedName>
    <definedName name="MSHtpdisc_mgmtfee" localSheetId="6">[53]Discount!#REF!</definedName>
    <definedName name="MSHtpdisc_mgmtfee" localSheetId="5">[53]Discount!#REF!</definedName>
    <definedName name="MSHtpdisc_mgmtfee" localSheetId="3">[53]Discount!#REF!</definedName>
    <definedName name="MSHtpdisc_mgmtfee" localSheetId="10">[53]Discount!#REF!</definedName>
    <definedName name="MSHtpdisc_mgmtfee" localSheetId="2">[53]Discount!#REF!</definedName>
    <definedName name="MSHtpdisc_mgmtfee">[53]Discount!#REF!</definedName>
    <definedName name="MSHuserdisc_mgmtfee" localSheetId="6">[53]Discount!#REF!</definedName>
    <definedName name="MSHuserdisc_mgmtfee" localSheetId="5">[53]Discount!#REF!</definedName>
    <definedName name="MSHuserdisc_mgmtfee" localSheetId="3">[53]Discount!#REF!</definedName>
    <definedName name="MSHuserdisc_mgmtfee" localSheetId="10">[53]Discount!#REF!</definedName>
    <definedName name="MSHuserdisc_mgmtfee" localSheetId="2">[53]Discount!#REF!</definedName>
    <definedName name="MSHuserdisc_mgmtfee">[53]Discount!#REF!</definedName>
    <definedName name="MSP" localSheetId="6">#REF!</definedName>
    <definedName name="MSP" localSheetId="5">#REF!</definedName>
    <definedName name="MSP" localSheetId="3">#REF!</definedName>
    <definedName name="MSP" localSheetId="10">#REF!</definedName>
    <definedName name="MSP" localSheetId="2">#REF!</definedName>
    <definedName name="MSP">#REF!</definedName>
    <definedName name="MSP補正">#REF!</definedName>
    <definedName name="Multiplier">[12]PriceList!$B$15:$N$54</definedName>
    <definedName name="mux">[42]Outil!$D$15</definedName>
    <definedName name="n_t1e1">'[146]MSC Dimensioner'!$C$7:$C$7</definedName>
    <definedName name="NAME_Change">#N/A</definedName>
    <definedName name="Name_msc" localSheetId="6">[89]Sheet5!#REF!</definedName>
    <definedName name="Name_msc" localSheetId="5">[89]Sheet5!#REF!</definedName>
    <definedName name="Name_msc" localSheetId="3">[89]Sheet5!#REF!</definedName>
    <definedName name="Name_msc" localSheetId="10">[89]Sheet5!#REF!</definedName>
    <definedName name="Name_msc" localSheetId="2">[89]Sheet5!#REF!</definedName>
    <definedName name="Name_msc">[89]Sheet5!#REF!</definedName>
    <definedName name="nb_lambda">[42]Outil!$D$7</definedName>
    <definedName name="nb_lambda_fin" localSheetId="6">[42]Outil!#REF!</definedName>
    <definedName name="nb_lambda_fin" localSheetId="5">[42]Outil!#REF!</definedName>
    <definedName name="nb_lambda_fin" localSheetId="3">[42]Outil!#REF!</definedName>
    <definedName name="nb_lambda_fin" localSheetId="10">[42]Outil!#REF!</definedName>
    <definedName name="nb_lambda_fin" localSheetId="2">[42]Outil!#REF!</definedName>
    <definedName name="nb_lambda_fin">[42]Outil!#REF!</definedName>
    <definedName name="nb_lambda_initial">[42]Outil!$D$6</definedName>
    <definedName name="ncelli" localSheetId="6">[147]Calculation!#REF!</definedName>
    <definedName name="ncelli" localSheetId="5">[147]Calculation!#REF!</definedName>
    <definedName name="ncelli" localSheetId="3">[147]Calculation!#REF!</definedName>
    <definedName name="ncelli" localSheetId="10">[147]Calculation!#REF!</definedName>
    <definedName name="ncelli" localSheetId="2">[147]Calculation!#REF!</definedName>
    <definedName name="ncelli">[147]Calculation!#REF!</definedName>
    <definedName name="NCS">#REF!</definedName>
    <definedName name="NE_LIC_26">#REF!</definedName>
    <definedName name="NE_LIC_40">#REF!</definedName>
    <definedName name="NE_LIC_42EMC">#REF!</definedName>
    <definedName name="NE_LIC_42EMUX">#REF!</definedName>
    <definedName name="NE_LIC_50">#REF!</definedName>
    <definedName name="NE_LIC_60R4">#REF!</definedName>
    <definedName name="NE_LIC_60R5">#REF!</definedName>
    <definedName name="NE_LIC_62">#REF!</definedName>
    <definedName name="NE_LIC_70">#REF!</definedName>
    <definedName name="NE_LIC_78">#REF!</definedName>
    <definedName name="NE_LIC_92">#REF!</definedName>
    <definedName name="NE_LIC_93">#REF!</definedName>
    <definedName name="NE_LIC_96">#REF!</definedName>
    <definedName name="NE_LIC_96SE">#REF!</definedName>
    <definedName name="NE_LIC_ROADM">#REF!</definedName>
    <definedName name="NEC_Discount">#REF!</definedName>
    <definedName name="NEM_tp_HAS" localSheetId="6">[53]Discount!#REF!</definedName>
    <definedName name="NEM_tp_HAS" localSheetId="5">[53]Discount!#REF!</definedName>
    <definedName name="NEM_tp_HAS" localSheetId="3">[53]Discount!#REF!</definedName>
    <definedName name="NEM_tp_HAS" localSheetId="10">[53]Discount!#REF!</definedName>
    <definedName name="NEM_tp_HAS" localSheetId="2">[53]Discount!#REF!</definedName>
    <definedName name="NEM_tp_HAS">[53]Discount!#REF!</definedName>
    <definedName name="NEM_tp_misc" localSheetId="6">[53]Discount!#REF!</definedName>
    <definedName name="NEM_tp_misc" localSheetId="5">[53]Discount!#REF!</definedName>
    <definedName name="NEM_tp_misc" localSheetId="3">[53]Discount!#REF!</definedName>
    <definedName name="NEM_tp_misc" localSheetId="10">[53]Discount!#REF!</definedName>
    <definedName name="NEM_tp_misc" localSheetId="2">[53]Discount!#REF!</definedName>
    <definedName name="NEM_tp_misc">[53]Discount!#REF!</definedName>
    <definedName name="NEM_tpdisc_configs" localSheetId="6">[53]Discount!#REF!</definedName>
    <definedName name="NEM_tpdisc_configs" localSheetId="5">[53]Discount!#REF!</definedName>
    <definedName name="NEM_tpdisc_configs" localSheetId="3">[53]Discount!#REF!</definedName>
    <definedName name="NEM_tpdisc_configs" localSheetId="10">[53]Discount!#REF!</definedName>
    <definedName name="NEM_tpdisc_configs" localSheetId="2">[53]Discount!#REF!</definedName>
    <definedName name="NEM_tpdisc_configs">[53]Discount!#REF!</definedName>
    <definedName name="NEM_tpdisc_hw" localSheetId="6">[53]Discount!#REF!</definedName>
    <definedName name="NEM_tpdisc_hw" localSheetId="5">[53]Discount!#REF!</definedName>
    <definedName name="NEM_tpdisc_hw" localSheetId="3">[53]Discount!#REF!</definedName>
    <definedName name="NEM_tpdisc_hw" localSheetId="10">[53]Discount!#REF!</definedName>
    <definedName name="NEM_tpdisc_hw" localSheetId="2">[53]Discount!#REF!</definedName>
    <definedName name="NEM_tpdisc_hw">[53]Discount!#REF!</definedName>
    <definedName name="NEM_tpdisc_interfaces" localSheetId="6">[53]Discount!#REF!</definedName>
    <definedName name="NEM_tpdisc_interfaces" localSheetId="5">[53]Discount!#REF!</definedName>
    <definedName name="NEM_tpdisc_interfaces" localSheetId="3">[53]Discount!#REF!</definedName>
    <definedName name="NEM_tpdisc_interfaces" localSheetId="10">[53]Discount!#REF!</definedName>
    <definedName name="NEM_tpdisc_interfaces" localSheetId="2">[53]Discount!#REF!</definedName>
    <definedName name="NEM_tpdisc_interfaces">[53]Discount!#REF!</definedName>
    <definedName name="NEM_tpdisc_printer" localSheetId="6">[53]Discount!#REF!</definedName>
    <definedName name="NEM_tpdisc_printer" localSheetId="5">[53]Discount!#REF!</definedName>
    <definedName name="NEM_tpdisc_printer" localSheetId="3">[53]Discount!#REF!</definedName>
    <definedName name="NEM_tpdisc_printer" localSheetId="10">[53]Discount!#REF!</definedName>
    <definedName name="NEM_tpdisc_printer" localSheetId="2">[53]Discount!#REF!</definedName>
    <definedName name="NEM_tpdisc_printer">[53]Discount!#REF!</definedName>
    <definedName name="NEM_tpdisc_protection" localSheetId="6">[53]Discount!#REF!</definedName>
    <definedName name="NEM_tpdisc_protection" localSheetId="5">[53]Discount!#REF!</definedName>
    <definedName name="NEM_tpdisc_protection" localSheetId="3">[53]Discount!#REF!</definedName>
    <definedName name="NEM_tpdisc_protection" localSheetId="10">[53]Discount!#REF!</definedName>
    <definedName name="NEM_tpdisc_protection" localSheetId="2">[53]Discount!#REF!</definedName>
    <definedName name="NEM_tpdisc_protection">[53]Discount!#REF!</definedName>
    <definedName name="NEM_tpdisc_upgrades" localSheetId="6">[53]Discount!#REF!</definedName>
    <definedName name="NEM_tpdisc_upgrades" localSheetId="5">[53]Discount!#REF!</definedName>
    <definedName name="NEM_tpdisc_upgrades" localSheetId="3">[53]Discount!#REF!</definedName>
    <definedName name="NEM_tpdisc_upgrades" localSheetId="10">[53]Discount!#REF!</definedName>
    <definedName name="NEM_tpdisc_upgrades" localSheetId="2">[53]Discount!#REF!</definedName>
    <definedName name="NEM_tpdisc_upgrades">[53]Discount!#REF!</definedName>
    <definedName name="NEM_user_HAS" localSheetId="6">[53]Discount!#REF!</definedName>
    <definedName name="NEM_user_HAS" localSheetId="5">[53]Discount!#REF!</definedName>
    <definedName name="NEM_user_HAS" localSheetId="3">[53]Discount!#REF!</definedName>
    <definedName name="NEM_user_HAS" localSheetId="10">[53]Discount!#REF!</definedName>
    <definedName name="NEM_user_HAS" localSheetId="2">[53]Discount!#REF!</definedName>
    <definedName name="NEM_user_HAS">[53]Discount!#REF!</definedName>
    <definedName name="NEM_user_misc" localSheetId="6">[53]Discount!#REF!</definedName>
    <definedName name="NEM_user_misc" localSheetId="5">[53]Discount!#REF!</definedName>
    <definedName name="NEM_user_misc" localSheetId="3">[53]Discount!#REF!</definedName>
    <definedName name="NEM_user_misc" localSheetId="10">[53]Discount!#REF!</definedName>
    <definedName name="NEM_user_misc" localSheetId="2">[53]Discount!#REF!</definedName>
    <definedName name="NEM_user_misc">[53]Discount!#REF!</definedName>
    <definedName name="NEM_userdisc_configs" localSheetId="6">[53]Discount!#REF!</definedName>
    <definedName name="NEM_userdisc_configs" localSheetId="5">[53]Discount!#REF!</definedName>
    <definedName name="NEM_userdisc_configs" localSheetId="3">[53]Discount!#REF!</definedName>
    <definedName name="NEM_userdisc_configs" localSheetId="10">[53]Discount!#REF!</definedName>
    <definedName name="NEM_userdisc_configs" localSheetId="2">[53]Discount!#REF!</definedName>
    <definedName name="NEM_userdisc_configs">[53]Discount!#REF!</definedName>
    <definedName name="NEM_userdisc_hw" localSheetId="6">[53]Discount!#REF!</definedName>
    <definedName name="NEM_userdisc_hw" localSheetId="5">[53]Discount!#REF!</definedName>
    <definedName name="NEM_userdisc_hw" localSheetId="3">[53]Discount!#REF!</definedName>
    <definedName name="NEM_userdisc_hw" localSheetId="10">[53]Discount!#REF!</definedName>
    <definedName name="NEM_userdisc_hw" localSheetId="2">[53]Discount!#REF!</definedName>
    <definedName name="NEM_userdisc_hw">[53]Discount!#REF!</definedName>
    <definedName name="NEM_userdisc_interfaces" localSheetId="6">[53]Discount!#REF!</definedName>
    <definedName name="NEM_userdisc_interfaces" localSheetId="5">[53]Discount!#REF!</definedName>
    <definedName name="NEM_userdisc_interfaces" localSheetId="3">[53]Discount!#REF!</definedName>
    <definedName name="NEM_userdisc_interfaces" localSheetId="10">[53]Discount!#REF!</definedName>
    <definedName name="NEM_userdisc_interfaces" localSheetId="2">[53]Discount!#REF!</definedName>
    <definedName name="NEM_userdisc_interfaces">[53]Discount!#REF!</definedName>
    <definedName name="NEM_userdisc_printer" localSheetId="6">[53]Discount!#REF!</definedName>
    <definedName name="NEM_userdisc_printer" localSheetId="5">[53]Discount!#REF!</definedName>
    <definedName name="NEM_userdisc_printer" localSheetId="3">[53]Discount!#REF!</definedName>
    <definedName name="NEM_userdisc_printer" localSheetId="10">[53]Discount!#REF!</definedName>
    <definedName name="NEM_userdisc_printer" localSheetId="2">[53]Discount!#REF!</definedName>
    <definedName name="NEM_userdisc_printer">[53]Discount!#REF!</definedName>
    <definedName name="NEM_userdisc_protection" localSheetId="6">[53]Discount!#REF!</definedName>
    <definedName name="NEM_userdisc_protection" localSheetId="5">[53]Discount!#REF!</definedName>
    <definedName name="NEM_userdisc_protection" localSheetId="3">[53]Discount!#REF!</definedName>
    <definedName name="NEM_userdisc_protection" localSheetId="10">[53]Discount!#REF!</definedName>
    <definedName name="NEM_userdisc_protection" localSheetId="2">[53]Discount!#REF!</definedName>
    <definedName name="NEM_userdisc_protection">[53]Discount!#REF!</definedName>
    <definedName name="NEM_userdisc_upgrades" localSheetId="6">[53]Discount!#REF!</definedName>
    <definedName name="NEM_userdisc_upgrades" localSheetId="5">[53]Discount!#REF!</definedName>
    <definedName name="NEM_userdisc_upgrades" localSheetId="3">[53]Discount!#REF!</definedName>
    <definedName name="NEM_userdisc_upgrades" localSheetId="10">[53]Discount!#REF!</definedName>
    <definedName name="NEM_userdisc_upgrades" localSheetId="2">[53]Discount!#REF!</definedName>
    <definedName name="NEM_userdisc_upgrades">[53]Discount!#REF!</definedName>
    <definedName name="new" localSheetId="6">#REF!</definedName>
    <definedName name="new" localSheetId="5">#REF!</definedName>
    <definedName name="new" localSheetId="3">#REF!</definedName>
    <definedName name="new" localSheetId="10">#REF!</definedName>
    <definedName name="new" localSheetId="2">#REF!</definedName>
    <definedName name="new">#REF!</definedName>
    <definedName name="New_Price" localSheetId="6">'[113]1670SM2'!#REF!</definedName>
    <definedName name="New_Price" localSheetId="5">'[113]1670SM2'!#REF!</definedName>
    <definedName name="New_Price" localSheetId="3">'[113]1670SM2'!#REF!</definedName>
    <definedName name="New_Price" localSheetId="10">'[113]1670SM2'!#REF!</definedName>
    <definedName name="New_Price" localSheetId="2">'[113]1670SM2'!#REF!</definedName>
    <definedName name="New_Price">'[113]1670SM2'!#REF!</definedName>
    <definedName name="new_site" localSheetId="6">#REF!</definedName>
    <definedName name="new_site" localSheetId="5">#REF!</definedName>
    <definedName name="new_site" localSheetId="3">#REF!</definedName>
    <definedName name="new_site" localSheetId="10">#REF!</definedName>
    <definedName name="new_site" localSheetId="2">#REF!</definedName>
    <definedName name="new_site">#REF!</definedName>
    <definedName name="NEW_userdisc_printer" localSheetId="6">[53]Discount!#REF!</definedName>
    <definedName name="NEW_userdisc_printer" localSheetId="5">[53]Discount!#REF!</definedName>
    <definedName name="NEW_userdisc_printer" localSheetId="3">[53]Discount!#REF!</definedName>
    <definedName name="NEW_userdisc_printer" localSheetId="10">[53]Discount!#REF!</definedName>
    <definedName name="NEW_userdisc_printer" localSheetId="2">[53]Discount!#REF!</definedName>
    <definedName name="NEW_userdisc_printer">[53]Discount!#REF!</definedName>
    <definedName name="_new1800" localSheetId="6">#REF!</definedName>
    <definedName name="_new1800" localSheetId="5">#REF!</definedName>
    <definedName name="_new1800" localSheetId="3">#REF!</definedName>
    <definedName name="_new1800" localSheetId="10">#REF!</definedName>
    <definedName name="_new1800" localSheetId="2">#REF!</definedName>
    <definedName name="_new1800">#REF!</definedName>
    <definedName name="newsystem_on" localSheetId="6">'[148]NMS Configuration'!#REF!</definedName>
    <definedName name="newsystem_on" localSheetId="5">'[148]NMS Configuration'!#REF!</definedName>
    <definedName name="newsystem_on" localSheetId="3">'[148]NMS Configuration'!#REF!</definedName>
    <definedName name="newsystem_on" localSheetId="10">'[148]NMS Configuration'!#REF!</definedName>
    <definedName name="newsystem_on" localSheetId="2">'[148]NMS Configuration'!#REF!</definedName>
    <definedName name="newsystem_on">'[148]NMS Configuration'!#REF!</definedName>
    <definedName name="NKI_6.5">'[9]by cell'!$G$130</definedName>
    <definedName name="NKI_TRX">'[9]by cell'!$T$130</definedName>
    <definedName name="nksub" localSheetId="6">[28]Input!#REF!</definedName>
    <definedName name="nksub" localSheetId="5">[28]Input!#REF!</definedName>
    <definedName name="nksub" localSheetId="3">[28]Input!#REF!</definedName>
    <definedName name="nksub" localSheetId="10">[28]Input!#REF!</definedName>
    <definedName name="nksub" localSheetId="2">[28]Input!#REF!</definedName>
    <definedName name="nksub">[28]Input!#REF!</definedName>
    <definedName name="NLP_6.5">'[9]by cell'!$G$139</definedName>
    <definedName name="NLP_TRX">'[9]by cell'!$T$139</definedName>
    <definedName name="NMA_6.5">'[9]by cell'!$G$402</definedName>
    <definedName name="NMA_TRX">'[9]by cell'!$T$402</definedName>
    <definedName name="NMS">#REF!</definedName>
    <definedName name="NMS_ALIC">#REF!</definedName>
    <definedName name="NMS_ASW">#REF!</definedName>
    <definedName name="NMS_LP">#REF!</definedName>
    <definedName name="NMS_OEM_HW">#REF!</definedName>
    <definedName name="NMS_OEM_SW">#REF!</definedName>
    <definedName name="nms2000_tender_area">#REF!</definedName>
    <definedName name="NMT">#REF!</definedName>
    <definedName name="nn" localSheetId="6">L141C4</definedName>
    <definedName name="nn" localSheetId="5">L141C4</definedName>
    <definedName name="nn" localSheetId="3">L141C4</definedName>
    <definedName name="nn" localSheetId="8">L141C4</definedName>
    <definedName name="nn" localSheetId="9">L141C4</definedName>
    <definedName name="nn" localSheetId="10">L141C4</definedName>
    <definedName name="nn" localSheetId="2">L141C4</definedName>
    <definedName name="nn">L141C4</definedName>
    <definedName name="No">[150]Definitions!$A$100</definedName>
    <definedName name="No_avd">#REF!</definedName>
    <definedName name="no_site">#REF!</definedName>
    <definedName name="NOK">#REF!</definedName>
    <definedName name="NOK_Cur">[16]Parameter!$B$5</definedName>
    <definedName name="NOK2USD">#REF!</definedName>
    <definedName name="NP_H">#REF!</definedName>
    <definedName name="NP_P" localSheetId="6">#REF!</definedName>
    <definedName name="NP_P" localSheetId="5">#REF!</definedName>
    <definedName name="NP_P" localSheetId="3">#REF!</definedName>
    <definedName name="NP_P" localSheetId="10">#REF!</definedName>
    <definedName name="NP_P" localSheetId="2">#REF!</definedName>
    <definedName name="NP_P">#REF!</definedName>
    <definedName name="NP_S">#REF!</definedName>
    <definedName name="NPM_6.5">'[9]by cell'!$G$152</definedName>
    <definedName name="NPM_TRX">'[9]by cell'!$T$152</definedName>
    <definedName name="nss_tender_area">#REF!</definedName>
    <definedName name="NT_ALIC">#REF!</definedName>
    <definedName name="NT_ASW">#REF!</definedName>
    <definedName name="NT_OEM_HW">#REF!</definedName>
    <definedName name="NT_OEM_SW">#REF!</definedName>
    <definedName name="number_of_MLS" localSheetId="6">'[37]Material list'!#REF!</definedName>
    <definedName name="number_of_MLS" localSheetId="5">'[37]Material list'!#REF!</definedName>
    <definedName name="number_of_MLS" localSheetId="3">'[37]Material list'!#REF!</definedName>
    <definedName name="number_of_MLS" localSheetId="10">'[37]Material list'!#REF!</definedName>
    <definedName name="number_of_MLS" localSheetId="2">'[37]Material list'!#REF!</definedName>
    <definedName name="number_of_MLS">'[37]Material list'!#REF!</definedName>
    <definedName name="NumberOfResources">'[55]Resource Costs'!$G$5</definedName>
    <definedName name="NumberOfTrips">'[55]Resource Costs'!$I$7</definedName>
    <definedName name="N販乗率_H">#REF!</definedName>
    <definedName name="N販乗率_S">#REF!</definedName>
    <definedName name="OAD">#REF!</definedName>
    <definedName name="oadm1">[42]Outil!$D$40</definedName>
    <definedName name="oadm16ch">[42]Outil!$D$39</definedName>
    <definedName name="oadm2">[42]Outil!$D$41</definedName>
    <definedName name="oadm3">[42]Outil!$D$42</definedName>
    <definedName name="oadm4">[42]Outil!$D$43</definedName>
    <definedName name="oadm5">[42]Outil!$D$44</definedName>
    <definedName name="oadm50" localSheetId="6">'[11]typical links'!#REF!</definedName>
    <definedName name="oadm50" localSheetId="5">'[11]typical links'!#REF!</definedName>
    <definedName name="oadm50" localSheetId="3">'[11]typical links'!#REF!</definedName>
    <definedName name="oadm50" localSheetId="10">'[11]typical links'!#REF!</definedName>
    <definedName name="oadm50" localSheetId="2">'[11]typical links'!#REF!</definedName>
    <definedName name="oadm50">'[11]typical links'!#REF!</definedName>
    <definedName name="oadm6">[42]Outil!$D$45</definedName>
    <definedName name="oadm7">[42]Outil!$D$46</definedName>
    <definedName name="oadm8">[42]Outil!$D$47</definedName>
    <definedName name="oadm8ch">[42]Outil!$D$38</definedName>
    <definedName name="OC_CNDPM" localSheetId="6">#REF!</definedName>
    <definedName name="OC_CNDPM" localSheetId="5">#REF!</definedName>
    <definedName name="OC_CNDPM" localSheetId="3">#REF!</definedName>
    <definedName name="OC_CNDPM" localSheetId="10">#REF!</definedName>
    <definedName name="OC_CNDPM" localSheetId="2">#REF!</definedName>
    <definedName name="OC_CNDPM">#REF!</definedName>
    <definedName name="OC_Feedback">#REF!</definedName>
    <definedName name="OC_Imp" localSheetId="6">#REF!</definedName>
    <definedName name="OC_Imp" localSheetId="5">#REF!</definedName>
    <definedName name="OC_Imp" localSheetId="3">#REF!</definedName>
    <definedName name="OC_Imp" localSheetId="10">#REF!</definedName>
    <definedName name="OC_Imp" localSheetId="2">#REF!</definedName>
    <definedName name="OC_Imp">#REF!</definedName>
    <definedName name="OC_LegalInterception">#REF!</definedName>
    <definedName name="OC_NwMig">#REF!</definedName>
    <definedName name="OC_ProcessMapping">#REF!</definedName>
    <definedName name="OC_ServiceAssurance">#REF!</definedName>
    <definedName name="OC_ServicesPlanning" localSheetId="6">#REF!</definedName>
    <definedName name="OC_ServicesPlanning" localSheetId="5">#REF!</definedName>
    <definedName name="OC_ServicesPlanning" localSheetId="3">#REF!</definedName>
    <definedName name="OC_ServicesPlanning" localSheetId="10">#REF!</definedName>
    <definedName name="OC_ServicesPlanning" localSheetId="2">#REF!</definedName>
    <definedName name="OC_ServicesPlanning">#REF!</definedName>
    <definedName name="OC_TransNw">#REF!</definedName>
    <definedName name="oh_netserv">#REF!</definedName>
    <definedName name="oh_subserv">#REF!</definedName>
    <definedName name="OHIPvsAp" localSheetId="6">[28]Calculation!#REF!</definedName>
    <definedName name="OHIPvsAp" localSheetId="5">[28]Calculation!#REF!</definedName>
    <definedName name="OHIPvsAp" localSheetId="3">[28]Calculation!#REF!</definedName>
    <definedName name="OHIPvsAp" localSheetId="10">[28]Calculation!#REF!</definedName>
    <definedName name="OHIPvsAp" localSheetId="2">[28]Calculation!#REF!</definedName>
    <definedName name="OHIPvsAp">[28]Calculation!#REF!</definedName>
    <definedName name="ohl1vsip" localSheetId="6">[28]Calculation!#REF!</definedName>
    <definedName name="ohl1vsip" localSheetId="5">[28]Calculation!#REF!</definedName>
    <definedName name="ohl1vsip" localSheetId="3">[28]Calculation!#REF!</definedName>
    <definedName name="ohl1vsip" localSheetId="10">[28]Calculation!#REF!</definedName>
    <definedName name="ohl1vsip" localSheetId="2">[28]Calculation!#REF!</definedName>
    <definedName name="ohl1vsip">[28]Calculation!#REF!</definedName>
    <definedName name="OID">'[65]Tender Information'!$C$17</definedName>
    <definedName name="OLA">#REF!</definedName>
    <definedName name="Old_Price" localSheetId="6">'[113]1670SM2'!#REF!</definedName>
    <definedName name="Old_Price" localSheetId="5">'[113]1670SM2'!#REF!</definedName>
    <definedName name="Old_Price" localSheetId="3">'[113]1670SM2'!#REF!</definedName>
    <definedName name="Old_Price" localSheetId="10">'[113]1670SM2'!#REF!</definedName>
    <definedName name="Old_Price" localSheetId="2">'[113]1670SM2'!#REF!</definedName>
    <definedName name="Old_Price">'[113]1670SM2'!#REF!</definedName>
    <definedName name="OMSN_I_O">#REF!</definedName>
    <definedName name="OMSN_OFA">#REF!</definedName>
    <definedName name="OMSN_WDM">#REF!</definedName>
    <definedName name="one" localSheetId="6">'[92]NDC HW Repair'!#REF!</definedName>
    <definedName name="one" localSheetId="5">'[92]NDC HW Repair'!#REF!</definedName>
    <definedName name="one" localSheetId="3">'[92]NDC HW Repair'!#REF!</definedName>
    <definedName name="one" localSheetId="10">'[92]NDC HW Repair'!#REF!</definedName>
    <definedName name="one" localSheetId="2">'[92]NDC HW Repair'!#REF!</definedName>
    <definedName name="one">'[92]NDC HW Repair'!#REF!</definedName>
    <definedName name="oneperc" localSheetId="6">'[92]NDC HW Repair'!#REF!</definedName>
    <definedName name="oneperc" localSheetId="5">'[92]NDC HW Repair'!#REF!</definedName>
    <definedName name="oneperc" localSheetId="3">'[92]NDC HW Repair'!#REF!</definedName>
    <definedName name="oneperc" localSheetId="10">'[92]NDC HW Repair'!#REF!</definedName>
    <definedName name="oneperc" localSheetId="2">'[92]NDC HW Repair'!#REF!</definedName>
    <definedName name="oneperc">'[92]NDC HW Repair'!#REF!</definedName>
    <definedName name="onservice">#REF!</definedName>
    <definedName name="Orig_ms">#REF!</definedName>
    <definedName name="os_accom">[93]Assumpt_Cons!$B$30</definedName>
    <definedName name="other">'[151]Currency &amp; Site Names'!$C$6</definedName>
    <definedName name="Other_mn">#REF!</definedName>
    <definedName name="Other_mn_term">#REF!</definedName>
    <definedName name="Other_mn_tot">#REF!</definedName>
    <definedName name="Other_ms">#REF!</definedName>
    <definedName name="Outg_pstn">#REF!</definedName>
    <definedName name="OVER">'[152]Services Breakdown'!$D$23</definedName>
    <definedName name="OVERHEAD">#REF!</definedName>
    <definedName name="_p1">#REF!</definedName>
    <definedName name="PADAM" localSheetId="6">[33]!PADAM</definedName>
    <definedName name="PADAM" localSheetId="5">[33]!PADAM</definedName>
    <definedName name="PADAM" localSheetId="3">[33]!PADAM</definedName>
    <definedName name="PADAM" localSheetId="10">[33]!PADAM</definedName>
    <definedName name="PADAM" localSheetId="2">[33]!PADAM</definedName>
    <definedName name="PADAM">[33]!PADAM</definedName>
    <definedName name="Part_Number" localSheetId="6">#REF!</definedName>
    <definedName name="Part_Number" localSheetId="5">#REF!</definedName>
    <definedName name="Part_Number" localSheetId="3">#REF!</definedName>
    <definedName name="Part_Number" localSheetId="10">#REF!</definedName>
    <definedName name="Part_Number" localSheetId="2">#REF!</definedName>
    <definedName name="Part_Number">#REF!</definedName>
    <definedName name="pcdd">#REF!</definedName>
    <definedName name="PCM_DISC" localSheetId="6">#REF!</definedName>
    <definedName name="PCM_DISC" localSheetId="5">#REF!</definedName>
    <definedName name="PCM_DISC" localSheetId="3">#REF!</definedName>
    <definedName name="PCM_DISC" localSheetId="10">#REF!</definedName>
    <definedName name="PCM_DISC" localSheetId="2">#REF!</definedName>
    <definedName name="PCM_DISC">#REF!</definedName>
    <definedName name="_pd10" localSheetId="6" hidden="1">{"'Summary'!$A$1:$J$46"}</definedName>
    <definedName name="_pd10" localSheetId="8" hidden="1">{"'Summary'!$A$1:$J$46"}</definedName>
    <definedName name="_pd10" localSheetId="9" hidden="1">{"'Summary'!$A$1:$J$46"}</definedName>
    <definedName name="_pd10" localSheetId="10" hidden="1">{"'Summary'!$A$1:$J$46"}</definedName>
    <definedName name="_pd10" hidden="1">{"'Summary'!$A$1:$J$46"}</definedName>
    <definedName name="_PD11" localSheetId="6" hidden="1">{"'Summary'!$A$1:$J$46"}</definedName>
    <definedName name="_PD11" localSheetId="8" hidden="1">{"'Summary'!$A$1:$J$46"}</definedName>
    <definedName name="_PD11" localSheetId="9" hidden="1">{"'Summary'!$A$1:$J$46"}</definedName>
    <definedName name="_PD11" localSheetId="10" hidden="1">{"'Summary'!$A$1:$J$46"}</definedName>
    <definedName name="_PD11" hidden="1">{"'Summary'!$A$1:$J$46"}</definedName>
    <definedName name="_pd12" localSheetId="6" hidden="1">{"'Summary'!$A$1:$J$46"}</definedName>
    <definedName name="_pd12" localSheetId="8" hidden="1">{"'Summary'!$A$1:$J$46"}</definedName>
    <definedName name="_pd12" localSheetId="9" hidden="1">{"'Summary'!$A$1:$J$46"}</definedName>
    <definedName name="_pd12" localSheetId="10" hidden="1">{"'Summary'!$A$1:$J$46"}</definedName>
    <definedName name="_pd12" hidden="1">{"'Summary'!$A$1:$J$46"}</definedName>
    <definedName name="_pd9" localSheetId="6" hidden="1">{"'Summary'!$A$1:$J$46"}</definedName>
    <definedName name="_pd9" localSheetId="8" hidden="1">{"'Summary'!$A$1:$J$46"}</definedName>
    <definedName name="_pd9" localSheetId="9" hidden="1">{"'Summary'!$A$1:$J$46"}</definedName>
    <definedName name="_pd9" localSheetId="10" hidden="1">{"'Summary'!$A$1:$J$46"}</definedName>
    <definedName name="_pd9" hidden="1">{"'Summary'!$A$1:$J$46"}</definedName>
    <definedName name="PDO" localSheetId="6" hidden="1">{"'Summary'!$A$1:$J$46"}</definedName>
    <definedName name="PDO" localSheetId="8" hidden="1">{"'Summary'!$A$1:$J$46"}</definedName>
    <definedName name="PDO" localSheetId="9" hidden="1">{"'Summary'!$A$1:$J$46"}</definedName>
    <definedName name="PDO" localSheetId="10" hidden="1">{"'Summary'!$A$1:$J$46"}</definedName>
    <definedName name="PDO" hidden="1">{"'Summary'!$A$1:$J$46"}</definedName>
    <definedName name="pdq" localSheetId="6" hidden="1">{"'Summary'!$A$1:$J$46"}</definedName>
    <definedName name="pdq" localSheetId="8" hidden="1">{"'Summary'!$A$1:$J$46"}</definedName>
    <definedName name="pdq" localSheetId="9" hidden="1">{"'Summary'!$A$1:$J$46"}</definedName>
    <definedName name="pdq" localSheetId="10" hidden="1">{"'Summary'!$A$1:$J$46"}</definedName>
    <definedName name="pdq" hidden="1">{"'Summary'!$A$1:$J$46"}</definedName>
    <definedName name="PEInterfaces" localSheetId="6">#REF!</definedName>
    <definedName name="PEInterfaces" localSheetId="5">#REF!</definedName>
    <definedName name="PEInterfaces" localSheetId="3">#REF!</definedName>
    <definedName name="PEInterfaces" localSheetId="10">#REF!</definedName>
    <definedName name="PEInterfaces" localSheetId="2">#REF!</definedName>
    <definedName name="PEInterfaces">#REF!</definedName>
    <definedName name="Percent_SMS_Subs">#REF!</definedName>
    <definedName name="peripherals">'[97]AM-MARGIN'!$E$10</definedName>
    <definedName name="permit" localSheetId="6">[17]Assumpt_Cons!#REF!</definedName>
    <definedName name="permit" localSheetId="5">[17]Assumpt_Cons!#REF!</definedName>
    <definedName name="permit" localSheetId="3">[17]Assumpt_Cons!#REF!</definedName>
    <definedName name="permit" localSheetId="10">[17]Assumpt_Cons!#REF!</definedName>
    <definedName name="permit" localSheetId="2">[17]Assumpt_Cons!#REF!</definedName>
    <definedName name="permit">[17]Assumpt_Cons!#REF!</definedName>
    <definedName name="PersistentObjectType_List">#REF!</definedName>
    <definedName name="PGb" localSheetId="6">[28]Input!#REF!</definedName>
    <definedName name="PGb" localSheetId="5">[28]Input!#REF!</definedName>
    <definedName name="PGb" localSheetId="3">[28]Input!#REF!</definedName>
    <definedName name="PGb" localSheetId="10">[28]Input!#REF!</definedName>
    <definedName name="PGb" localSheetId="2">[28]Input!#REF!</definedName>
    <definedName name="PGb">[28]Input!#REF!</definedName>
    <definedName name="PGbalt1" localSheetId="6">[28]Calculation!#REF!</definedName>
    <definedName name="PGbalt1" localSheetId="5">[28]Calculation!#REF!</definedName>
    <definedName name="PGbalt1" localSheetId="3">[28]Calculation!#REF!</definedName>
    <definedName name="PGbalt1" localSheetId="10">[28]Calculation!#REF!</definedName>
    <definedName name="PGbalt1" localSheetId="2">[28]Calculation!#REF!</definedName>
    <definedName name="PGbalt1">[28]Calculation!#REF!</definedName>
    <definedName name="Ph_margin" localSheetId="6">'[76]AM-MARGIN'!#REF!</definedName>
    <definedName name="Ph_margin" localSheetId="5">'[76]AM-MARGIN'!#REF!</definedName>
    <definedName name="Ph_margin" localSheetId="3">'[76]AM-MARGIN'!#REF!</definedName>
    <definedName name="Ph_margin" localSheetId="10">'[76]AM-MARGIN'!#REF!</definedName>
    <definedName name="Ph_margin" localSheetId="2">'[76]AM-MARGIN'!#REF!</definedName>
    <definedName name="Ph_margin">'[76]AM-MARGIN'!#REF!</definedName>
    <definedName name="_ph3">#REF!</definedName>
    <definedName name="Ph8_Disc" localSheetId="6">'[63]Tender Information'!#REF!</definedName>
    <definedName name="Ph8_Disc" localSheetId="5">'[63]Tender Information'!#REF!</definedName>
    <definedName name="Ph8_Disc" localSheetId="3">'[63]Tender Information'!#REF!</definedName>
    <definedName name="Ph8_Disc" localSheetId="10">'[63]Tender Information'!#REF!</definedName>
    <definedName name="Ph8_Disc" localSheetId="2">'[63]Tender Information'!#REF!</definedName>
    <definedName name="Ph8_Disc">'[63]Tender Information'!#REF!</definedName>
    <definedName name="phase7bsc">#REF!</definedName>
    <definedName name="Pheripherals" localSheetId="6">'[76]AM-MARGIN'!#REF!</definedName>
    <definedName name="Pheripherals" localSheetId="5">'[76]AM-MARGIN'!#REF!</definedName>
    <definedName name="Pheripherals" localSheetId="3">'[76]AM-MARGIN'!#REF!</definedName>
    <definedName name="Pheripherals" localSheetId="10">'[76]AM-MARGIN'!#REF!</definedName>
    <definedName name="Pheripherals" localSheetId="2">'[76]AM-MARGIN'!#REF!</definedName>
    <definedName name="Pheripherals">'[76]AM-MARGIN'!#REF!</definedName>
    <definedName name="PIE">#REF!</definedName>
    <definedName name="PInterfaces" localSheetId="6">#REF!</definedName>
    <definedName name="PInterfaces" localSheetId="5">#REF!</definedName>
    <definedName name="PInterfaces" localSheetId="3">#REF!</definedName>
    <definedName name="PInterfaces" localSheetId="10">#REF!</definedName>
    <definedName name="PInterfaces" localSheetId="2">#REF!</definedName>
    <definedName name="PInterfaces">#REF!</definedName>
    <definedName name="PJ">#REF!</definedName>
    <definedName name="PJリスク対策費">#REF!</definedName>
    <definedName name="PMM" localSheetId="6">#REF!</definedName>
    <definedName name="PMM" localSheetId="5">#REF!</definedName>
    <definedName name="PMM" localSheetId="3">#REF!</definedName>
    <definedName name="PMM" localSheetId="10">#REF!</definedName>
    <definedName name="PMM" localSheetId="2">#REF!</definedName>
    <definedName name="PMM">#REF!</definedName>
    <definedName name="POAccessType_List">#REF!</definedName>
    <definedName name="PoissonSpares">[97]Macro1!$B$5</definedName>
    <definedName name="port">#REF!</definedName>
    <definedName name="Posiciones_de_DUMPA_ocupadas" localSheetId="6">'[37]Material list'!#REF!</definedName>
    <definedName name="Posiciones_de_DUMPA_ocupadas" localSheetId="5">'[37]Material list'!#REF!</definedName>
    <definedName name="Posiciones_de_DUMPA_ocupadas" localSheetId="3">'[37]Material list'!#REF!</definedName>
    <definedName name="Posiciones_de_DUMPA_ocupadas" localSheetId="10">'[37]Material list'!#REF!</definedName>
    <definedName name="Posiciones_de_DUMPA_ocupadas" localSheetId="2">'[37]Material list'!#REF!</definedName>
    <definedName name="Posiciones_de_DUMPA_ocupadas">'[37]Material list'!#REF!</definedName>
    <definedName name="Posiciones_de_DUMPA_totales" localSheetId="6">'[37]Material list'!#REF!</definedName>
    <definedName name="Posiciones_de_DUMPA_totales" localSheetId="5">'[37]Material list'!#REF!</definedName>
    <definedName name="Posiciones_de_DUMPA_totales" localSheetId="3">'[37]Material list'!#REF!</definedName>
    <definedName name="Posiciones_de_DUMPA_totales" localSheetId="10">'[37]Material list'!#REF!</definedName>
    <definedName name="Posiciones_de_DUMPA_totales" localSheetId="2">'[37]Material list'!#REF!</definedName>
    <definedName name="Posiciones_de_DUMPA_totales">'[37]Material list'!#REF!</definedName>
    <definedName name="pot">#REF!</definedName>
    <definedName name="POTS_con_ring" localSheetId="6">'[37]Material list'!#REF!</definedName>
    <definedName name="POTS_con_ring" localSheetId="5">'[37]Material list'!#REF!</definedName>
    <definedName name="POTS_con_ring" localSheetId="3">'[37]Material list'!#REF!</definedName>
    <definedName name="POTS_con_ring" localSheetId="10">'[37]Material list'!#REF!</definedName>
    <definedName name="POTS_con_ring" localSheetId="2">'[37]Material list'!#REF!</definedName>
    <definedName name="POTS_con_ring">'[37]Material list'!#REF!</definedName>
    <definedName name="pow" localSheetId="6">'[87]Factor '!#REF!</definedName>
    <definedName name="pow" localSheetId="5">'[87]Factor '!#REF!</definedName>
    <definedName name="pow" localSheetId="3">'[87]Factor '!#REF!</definedName>
    <definedName name="pow" localSheetId="10">'[87]Factor '!#REF!</definedName>
    <definedName name="pow" localSheetId="2">'[87]Factor '!#REF!</definedName>
    <definedName name="pow">'[87]Factor '!#REF!</definedName>
    <definedName name="PPCS_SI">#REF!</definedName>
    <definedName name="prep" localSheetId="6">#REF!</definedName>
    <definedName name="prep" localSheetId="5">#REF!</definedName>
    <definedName name="prep" localSheetId="3">#REF!</definedName>
    <definedName name="prep" localSheetId="10">#REF!</definedName>
    <definedName name="prep" localSheetId="2">#REF!</definedName>
    <definedName name="prep">#REF!</definedName>
    <definedName name="Price_100K_BHMR">#REF!</definedName>
    <definedName name="Price_SP" localSheetId="6">[24]Inputs!#REF!</definedName>
    <definedName name="Price_SP" localSheetId="5">[24]Inputs!#REF!</definedName>
    <definedName name="Price_SP" localSheetId="3">[24]Inputs!#REF!</definedName>
    <definedName name="Price_SP" localSheetId="10">[24]Inputs!#REF!</definedName>
    <definedName name="Price_SP" localSheetId="2">[24]Inputs!#REF!</definedName>
    <definedName name="Price_SP">[24]Inputs!#REF!</definedName>
    <definedName name="price_type">'[153]SALES ITEMS'!$E$2</definedName>
    <definedName name="_xlnm.Print_Area" localSheetId="6">'3cc-2G EOS'!$A$1:$L$96</definedName>
    <definedName name="_xlnm.Print_Area" localSheetId="7">'3G Capacity Expansion'!$A$1:$L$140</definedName>
    <definedName name="_xlnm.Print_Area" localSheetId="5">'4cc'!$A$1:$L$153</definedName>
    <definedName name="_xlnm.Print_Area" localSheetId="3">'CU Expansion'!$A$1:$L$28</definedName>
    <definedName name="_xlnm.Print_Area" localSheetId="0">'DAS FTK'!$A$1:$O$101</definedName>
    <definedName name="_xlnm.Print_Area" localSheetId="1">'DAS Sectorisation'!$A$1:$L$86</definedName>
    <definedName name="_xlnm.Print_Area" localSheetId="8">'LTE Nationwide'!$A$1:$L$399</definedName>
    <definedName name="_xlnm.Print_Area" localSheetId="9">'New Sites'!$A$1:$L$676</definedName>
    <definedName name="_xlnm.Print_Area" localSheetId="10">'Other Misc'!$A$1:$L$380</definedName>
    <definedName name="_xlnm.Print_Area" localSheetId="4">'Radio Features'!$A$1:$L$90</definedName>
    <definedName name="_xlnm.Print_Area" localSheetId="2">'SON Bundle'!$A$1:$L$39</definedName>
    <definedName name="_xlnm.Print_Area">#N/A</definedName>
    <definedName name="Print_Area_MI">#REF!</definedName>
    <definedName name="print_Click" localSheetId="6">[26]!print_Click</definedName>
    <definedName name="print_Click" localSheetId="5">[26]!print_Click</definedName>
    <definedName name="print_Click" localSheetId="3">[26]!print_Click</definedName>
    <definedName name="print_Click" localSheetId="10">[26]!print_Click</definedName>
    <definedName name="print_Click" localSheetId="2">[26]!print_Click</definedName>
    <definedName name="print_Click">[26]!print_Click</definedName>
    <definedName name="Print_Terms_Tatene">"Text 2"</definedName>
    <definedName name="_xlnm.Print_Titles" localSheetId="7">'3G Capacity Expansion'!$1:$10</definedName>
    <definedName name="_xlnm.Print_Titles" localSheetId="5">'4cc'!$1:$10</definedName>
    <definedName name="_xlnm.Print_Titles" localSheetId="0">'DAS FTK'!$1:$10</definedName>
    <definedName name="_xlnm.Print_Titles" localSheetId="8">'LTE Nationwide'!$1:$10</definedName>
    <definedName name="_xlnm.Print_Titles" localSheetId="9">'New Sites'!$1:$10</definedName>
    <definedName name="_xlnm.Print_Titles" localSheetId="10">'Other Misc'!$1:$10</definedName>
    <definedName name="_xlnm.Print_Titles">#N/A</definedName>
    <definedName name="Print_Titles_MI">#REF!,#REF!</definedName>
    <definedName name="ProcessNames">[24]Data!$A$15:$A$19</definedName>
    <definedName name="ProcessorType_List">#REF!</definedName>
    <definedName name="ProcessorType_List_SelectionMaintenance">#REF!</definedName>
    <definedName name="ProcessorType_List_SelectionOAM">#REF!</definedName>
    <definedName name="ProcessorType_List_SelectionSignallingStack">#REF!</definedName>
    <definedName name="ProcessorType_List_SelectionTraffic">#REF!</definedName>
    <definedName name="product">#REF!</definedName>
    <definedName name="projectName" localSheetId="6">#REF!</definedName>
    <definedName name="projectName" localSheetId="5">#REF!</definedName>
    <definedName name="projectName" localSheetId="3">#REF!</definedName>
    <definedName name="projectName" localSheetId="10">#REF!</definedName>
    <definedName name="projectName" localSheetId="2">#REF!</definedName>
    <definedName name="projectName">#REF!</definedName>
    <definedName name="ProjectName1" localSheetId="6">'[155]MS1 3G Radio'!#REF!</definedName>
    <definedName name="ProjectName1" localSheetId="5">'[155]MS1 3G Radio'!#REF!</definedName>
    <definedName name="ProjectName1" localSheetId="3">'[155]MS1 3G Radio'!#REF!</definedName>
    <definedName name="ProjectName1" localSheetId="10">'[155]MS1 3G Radio'!#REF!</definedName>
    <definedName name="ProjectName1" localSheetId="2">'[155]MS1 3G Radio'!#REF!</definedName>
    <definedName name="ProjectName1">'[155]MS1 3G Radio'!#REF!</definedName>
    <definedName name="PSIZEIP" localSheetId="6">[28]Input!#REF!</definedName>
    <definedName name="PSIZEIP" localSheetId="5">[28]Input!#REF!</definedName>
    <definedName name="PSIZEIP" localSheetId="3">[28]Input!#REF!</definedName>
    <definedName name="PSIZEIP" localSheetId="10">[28]Input!#REF!</definedName>
    <definedName name="PSIZEIP" localSheetId="2">[28]Input!#REF!</definedName>
    <definedName name="PSIZEIP">[28]Input!#REF!</definedName>
    <definedName name="PSS_CORE_RPF" localSheetId="6">#REF!</definedName>
    <definedName name="PSS_CORE_RPF" localSheetId="5">#REF!</definedName>
    <definedName name="PSS_CORE_RPF" localSheetId="3">#REF!</definedName>
    <definedName name="PSS_CORE_RPF" localSheetId="10">#REF!</definedName>
    <definedName name="PSS_CORE_RPF" localSheetId="2">#REF!</definedName>
    <definedName name="PSS_CORE_RPF">#REF!</definedName>
    <definedName name="Pstn_tot">#REF!</definedName>
    <definedName name="pwr_bsc">#REF!</definedName>
    <definedName name="q" localSheetId="6">'3cc-2G EOS'!q</definedName>
    <definedName name="q" localSheetId="8">'LTE Nationwide'!q</definedName>
    <definedName name="q" localSheetId="9">'New Sites'!q</definedName>
    <definedName name="q" localSheetId="10">'Other Misc'!q</definedName>
    <definedName name="q">[0]!q</definedName>
    <definedName name="Q_1353_IOO" localSheetId="6">'[37]Net Mngnt'!#REF!</definedName>
    <definedName name="Q_1353_IOO" localSheetId="5">'[37]Net Mngnt'!#REF!</definedName>
    <definedName name="Q_1353_IOO" localSheetId="3">'[37]Net Mngnt'!#REF!</definedName>
    <definedName name="Q_1353_IOO" localSheetId="10">'[37]Net Mngnt'!#REF!</definedName>
    <definedName name="Q_1353_IOO" localSheetId="2">'[37]Net Mngnt'!#REF!</definedName>
    <definedName name="Q_1353_IOO">'[37]Net Mngnt'!#REF!</definedName>
    <definedName name="Q_1353_PC_OSS" localSheetId="6">'[37]Net Mngnt'!#REF!</definedName>
    <definedName name="Q_1353_PC_OSS" localSheetId="5">'[37]Net Mngnt'!#REF!</definedName>
    <definedName name="Q_1353_PC_OSS" localSheetId="3">'[37]Net Mngnt'!#REF!</definedName>
    <definedName name="Q_1353_PC_OSS" localSheetId="10">'[37]Net Mngnt'!#REF!</definedName>
    <definedName name="Q_1353_PC_OSS" localSheetId="2">'[37]Net Mngnt'!#REF!</definedName>
    <definedName name="Q_1353_PC_OSS">'[37]Net Mngnt'!#REF!</definedName>
    <definedName name="QOSCDR">#REF!</definedName>
    <definedName name="Qty" localSheetId="6">'[113]1670SM2'!#REF!</definedName>
    <definedName name="Qty" localSheetId="5">'[113]1670SM2'!#REF!</definedName>
    <definedName name="Qty" localSheetId="3">'[113]1670SM2'!#REF!</definedName>
    <definedName name="Qty" localSheetId="10">'[113]1670SM2'!#REF!</definedName>
    <definedName name="Qty" localSheetId="2">'[113]1670SM2'!#REF!</definedName>
    <definedName name="Qty">'[113]1670SM2'!#REF!</definedName>
    <definedName name="QUANTITIESItem">#REF!</definedName>
    <definedName name="QUANTITIESRoute1">#REF!</definedName>
    <definedName name="QuotationSaveAsName">[55]Data!$B$11</definedName>
    <definedName name="r_PS_traffic" localSheetId="6">[147]Calculation!#REF!</definedName>
    <definedName name="r_PS_traffic" localSheetId="5">[147]Calculation!#REF!</definedName>
    <definedName name="r_PS_traffic" localSheetId="3">[147]Calculation!#REF!</definedName>
    <definedName name="r_PS_traffic" localSheetId="10">[147]Calculation!#REF!</definedName>
    <definedName name="r_PS_traffic" localSheetId="2">[147]Calculation!#REF!</definedName>
    <definedName name="r_PS_traffic">[147]Calculation!#REF!</definedName>
    <definedName name="rack">#REF!</definedName>
    <definedName name="RACK_78">#REF!</definedName>
    <definedName name="rad_redraw" localSheetId="6">[17]Assumpt_Cons!#REF!</definedName>
    <definedName name="rad_redraw" localSheetId="5">[17]Assumpt_Cons!#REF!</definedName>
    <definedName name="rad_redraw" localSheetId="3">[17]Assumpt_Cons!#REF!</definedName>
    <definedName name="rad_redraw" localSheetId="10">[17]Assumpt_Cons!#REF!</definedName>
    <definedName name="rad_redraw" localSheetId="2">[17]Assumpt_Cons!#REF!</definedName>
    <definedName name="rad_redraw">[17]Assumpt_Cons!#REF!</definedName>
    <definedName name="rad_update" localSheetId="6">[17]Assumpt_Cons!#REF!</definedName>
    <definedName name="rad_update" localSheetId="5">[17]Assumpt_Cons!#REF!</definedName>
    <definedName name="rad_update" localSheetId="3">[17]Assumpt_Cons!#REF!</definedName>
    <definedName name="rad_update" localSheetId="10">[17]Assumpt_Cons!#REF!</definedName>
    <definedName name="rad_update" localSheetId="2">[17]Assumpt_Cons!#REF!</definedName>
    <definedName name="rad_update">[17]Assumpt_Cons!#REF!</definedName>
    <definedName name="range">#REF!</definedName>
    <definedName name="rate">[53]Curr!$C$6</definedName>
    <definedName name="Rate_COMM">#REF!</definedName>
    <definedName name="Rate_INST">#REF!</definedName>
    <definedName name="Rate_SPV">#REF!</definedName>
    <definedName name="rate_stby" localSheetId="6">#REF!</definedName>
    <definedName name="rate_stby" localSheetId="5">#REF!</definedName>
    <definedName name="rate_stby" localSheetId="3">#REF!</definedName>
    <definedName name="rate_stby" localSheetId="10">#REF!</definedName>
    <definedName name="rate_stby" localSheetId="2">#REF!</definedName>
    <definedName name="rate_stby">#REF!</definedName>
    <definedName name="Rate_US__NT">#REF!</definedName>
    <definedName name="RBS_Avg_Indoor" localSheetId="6">[17]Assumpt_Cons!#REF!</definedName>
    <definedName name="RBS_Avg_Indoor" localSheetId="5">[17]Assumpt_Cons!#REF!</definedName>
    <definedName name="RBS_Avg_Indoor" localSheetId="3">[17]Assumpt_Cons!#REF!</definedName>
    <definedName name="RBS_Avg_Indoor" localSheetId="10">[17]Assumpt_Cons!#REF!</definedName>
    <definedName name="RBS_Avg_Indoor" localSheetId="2">[17]Assumpt_Cons!#REF!</definedName>
    <definedName name="RBS_Avg_Indoor">[17]Assumpt_Cons!#REF!</definedName>
    <definedName name="RBS_Avg_Outdoor" localSheetId="6">[17]Assumpt_Cons!#REF!</definedName>
    <definedName name="RBS_Avg_Outdoor" localSheetId="5">[17]Assumpt_Cons!#REF!</definedName>
    <definedName name="RBS_Avg_Outdoor" localSheetId="3">[17]Assumpt_Cons!#REF!</definedName>
    <definedName name="RBS_Avg_Outdoor" localSheetId="10">[17]Assumpt_Cons!#REF!</definedName>
    <definedName name="RBS_Avg_Outdoor" localSheetId="2">[17]Assumpt_Cons!#REF!</definedName>
    <definedName name="RBS_Avg_Outdoor">[17]Assumpt_Cons!#REF!</definedName>
    <definedName name="RBS_S" localSheetId="6">'[156]Main Sheet'!#REF!</definedName>
    <definedName name="RBS_S" localSheetId="5">'[156]Main Sheet'!#REF!</definedName>
    <definedName name="RBS_S" localSheetId="3">'[156]Main Sheet'!#REF!</definedName>
    <definedName name="RBS_S" localSheetId="10">'[156]Main Sheet'!#REF!</definedName>
    <definedName name="RBS_S" localSheetId="2">'[156]Main Sheet'!#REF!</definedName>
    <definedName name="RBS_S">'[156]Main Sheet'!#REF!</definedName>
    <definedName name="rcelli" localSheetId="6">[28]Input!#REF!</definedName>
    <definedName name="rcelli" localSheetId="5">[28]Input!#REF!</definedName>
    <definedName name="rcelli" localSheetId="3">[28]Input!#REF!</definedName>
    <definedName name="rcelli" localSheetId="10">[28]Input!#REF!</definedName>
    <definedName name="rcelli" localSheetId="2">[28]Input!#REF!</definedName>
    <definedName name="rcelli">[28]Input!#REF!</definedName>
    <definedName name="RCT_26">#REF!</definedName>
    <definedName name="RCT_40">#REF!</definedName>
    <definedName name="RCT_42EMC">#REF!</definedName>
    <definedName name="RCT_42EMUX">#REF!</definedName>
    <definedName name="RCT_50">#REF!</definedName>
    <definedName name="RCT_60R4">#REF!</definedName>
    <definedName name="RCT_60R5">#REF!</definedName>
    <definedName name="RCT_62">#REF!</definedName>
    <definedName name="RCT_70">#REF!</definedName>
    <definedName name="RCT_78">#REF!</definedName>
    <definedName name="RCT_92">#REF!</definedName>
    <definedName name="RCT_93">#REF!</definedName>
    <definedName name="RCT_96">#REF!</definedName>
    <definedName name="RCT_96SE">#REF!</definedName>
    <definedName name="RCT_ROADM">#REF!</definedName>
    <definedName name="_xlnm.Recorder">#REF!</definedName>
    <definedName name="Reference" localSheetId="6">[157]Cashflow!#REF!</definedName>
    <definedName name="Reference" localSheetId="5">[157]Cashflow!#REF!</definedName>
    <definedName name="Reference" localSheetId="3">[157]Cashflow!#REF!</definedName>
    <definedName name="Reference" localSheetId="10">[157]Cashflow!#REF!</definedName>
    <definedName name="Reference" localSheetId="2">[157]Cashflow!#REF!</definedName>
    <definedName name="Reference">[157]Cashflow!#REF!</definedName>
    <definedName name="Reference_Currency">[82]Listings!$B$2</definedName>
    <definedName name="REG">#REF!</definedName>
    <definedName name="regions" localSheetId="6">[17]Assumpt_Cons!#REF!</definedName>
    <definedName name="regions" localSheetId="5">[17]Assumpt_Cons!#REF!</definedName>
    <definedName name="regions" localSheetId="3">[17]Assumpt_Cons!#REF!</definedName>
    <definedName name="regions" localSheetId="10">[17]Assumpt_Cons!#REF!</definedName>
    <definedName name="regions" localSheetId="2">[17]Assumpt_Cons!#REF!</definedName>
    <definedName name="regions">[17]Assumpt_Cons!#REF!</definedName>
    <definedName name="regionto_erase">'[19]Price List'!$F$121:$F$122,'[19]Price List'!$F$126:$F$128,'[19]Price List'!$F$226:$F$231</definedName>
    <definedName name="REL2DISC2002">#REF!</definedName>
    <definedName name="RemoteAccess">#REF!</definedName>
    <definedName name="ReplicationType_List">#REF!</definedName>
    <definedName name="RequestDate">'[55]Work Requirement'!$E$5</definedName>
    <definedName name="RequestedBy">'[55]Work Requirement'!$E$7</definedName>
    <definedName name="RequestedByAddress">'[55]Work Requirement'!$E$8</definedName>
    <definedName name="requestreason">'[103]Input Table'!$S$3:$S$8</definedName>
    <definedName name="requestreason2">'[158]Input Table'!$S$3:$S$8</definedName>
    <definedName name="resourceno">'[99]MVV Costs - Overview'!$F$6</definedName>
    <definedName name="ResourceQuantity">'[55]Resource Costs'!$A$6</definedName>
    <definedName name="RET_6.5">'[9]by cell'!$G$173</definedName>
    <definedName name="rev" localSheetId="6">#REF!</definedName>
    <definedName name="rev" localSheetId="5">#REF!</definedName>
    <definedName name="rev" localSheetId="3">#REF!</definedName>
    <definedName name="rev" localSheetId="10">#REF!</definedName>
    <definedName name="rev" localSheetId="2">#REF!</definedName>
    <definedName name="rev">#REF!</definedName>
    <definedName name="REVISION">"TPCM 2005_3"</definedName>
    <definedName name="RGSL" localSheetId="6">[28]Input!#REF!</definedName>
    <definedName name="RGSL" localSheetId="5">[28]Input!#REF!</definedName>
    <definedName name="RGSL" localSheetId="3">[28]Input!#REF!</definedName>
    <definedName name="RGSL" localSheetId="10">[28]Input!#REF!</definedName>
    <definedName name="RGSL" localSheetId="2">[28]Input!#REF!</definedName>
    <definedName name="RGSL">[28]Input!#REF!</definedName>
    <definedName name="RID">[22]SCT2!$W$16</definedName>
    <definedName name="risk" localSheetId="6">'[92]NDC HW Repair'!#REF!</definedName>
    <definedName name="risk" localSheetId="5">'[92]NDC HW Repair'!#REF!</definedName>
    <definedName name="risk" localSheetId="3">'[92]NDC HW Repair'!#REF!</definedName>
    <definedName name="risk" localSheetId="10">'[92]NDC HW Repair'!#REF!</definedName>
    <definedName name="risk" localSheetId="2">'[92]NDC HW Repair'!#REF!</definedName>
    <definedName name="risk">'[92]NDC HW Repair'!#REF!</definedName>
    <definedName name="RiskType">[159]Listings!$W$2</definedName>
    <definedName name="RNC_MAX_LOAD" localSheetId="6">#REF!</definedName>
    <definedName name="RNC_MAX_LOAD" localSheetId="5">#REF!</definedName>
    <definedName name="RNC_MAX_LOAD" localSheetId="3">#REF!</definedName>
    <definedName name="RNC_MAX_LOAD" localSheetId="10">#REF!</definedName>
    <definedName name="RNC_MAX_LOAD" localSheetId="2">#REF!</definedName>
    <definedName name="RNC_MAX_LOAD">#REF!</definedName>
    <definedName name="ROE_TRX">'[9]by cell'!$T$173</definedName>
    <definedName name="rollout_wks" localSheetId="6">[17]Assumpt_Cons!#REF!</definedName>
    <definedName name="rollout_wks" localSheetId="5">[17]Assumpt_Cons!#REF!</definedName>
    <definedName name="rollout_wks" localSheetId="3">[17]Assumpt_Cons!#REF!</definedName>
    <definedName name="rollout_wks" localSheetId="10">[17]Assumpt_Cons!#REF!</definedName>
    <definedName name="rollout_wks" localSheetId="2">[17]Assumpt_Cons!#REF!</definedName>
    <definedName name="rollout_wks">[17]Assumpt_Cons!#REF!</definedName>
    <definedName name="round">#REF!</definedName>
    <definedName name="ROUTER">#REF!</definedName>
    <definedName name="router_dual_ix" localSheetId="6">'[153]NMS Configuration'!#REF!</definedName>
    <definedName name="router_dual_ix" localSheetId="5">'[153]NMS Configuration'!#REF!</definedName>
    <definedName name="router_dual_ix" localSheetId="3">'[153]NMS Configuration'!#REF!</definedName>
    <definedName name="router_dual_ix" localSheetId="10">'[153]NMS Configuration'!#REF!</definedName>
    <definedName name="router_dual_ix" localSheetId="2">'[153]NMS Configuration'!#REF!</definedName>
    <definedName name="router_dual_ix">'[153]NMS Configuration'!#REF!</definedName>
    <definedName name="router_dual_service_ix" localSheetId="6">'[153]NMS Configuration'!#REF!</definedName>
    <definedName name="router_dual_service_ix" localSheetId="5">'[153]NMS Configuration'!#REF!</definedName>
    <definedName name="router_dual_service_ix" localSheetId="3">'[153]NMS Configuration'!#REF!</definedName>
    <definedName name="router_dual_service_ix" localSheetId="10">'[153]NMS Configuration'!#REF!</definedName>
    <definedName name="router_dual_service_ix" localSheetId="2">'[153]NMS Configuration'!#REF!</definedName>
    <definedName name="router_dual_service_ix">'[153]NMS Configuration'!#REF!</definedName>
    <definedName name="Rp" localSheetId="6">[147]Calculation!#REF!</definedName>
    <definedName name="Rp" localSheetId="5">[147]Calculation!#REF!</definedName>
    <definedName name="Rp" localSheetId="3">[147]Calculation!#REF!</definedName>
    <definedName name="Rp" localSheetId="10">[147]Calculation!#REF!</definedName>
    <definedName name="Rp" localSheetId="2">[147]Calculation!#REF!</definedName>
    <definedName name="Rp">[147]Calculation!#REF!</definedName>
    <definedName name="RPbuschoice">[105]Input!$R$5</definedName>
    <definedName name="rpf_documentum">[48]Assumptions!$G$61</definedName>
    <definedName name="rpf_hw_sun">[48]Assumptions!$C$54</definedName>
    <definedName name="rpf_sw_3pp">[48]Assumptions!$G$53</definedName>
    <definedName name="_RPF1">'[65]Tender Information'!$C$20</definedName>
    <definedName name="_RPF2">'[65]Tender Information'!$C$21</definedName>
    <definedName name="_RPF3">'[65]Tender Information'!$C$22</definedName>
    <definedName name="_RPF4">'[65]Tender Information'!$C$23</definedName>
    <definedName name="_RPF5">'[65]Tender Information'!$C$24</definedName>
    <definedName name="_rpf6" localSheetId="6">'[63]Tender Information'!#REF!</definedName>
    <definedName name="_rpf6" localSheetId="5">'[63]Tender Information'!#REF!</definedName>
    <definedName name="_rpf6" localSheetId="3">'[63]Tender Information'!#REF!</definedName>
    <definedName name="_rpf6" localSheetId="10">'[63]Tender Information'!#REF!</definedName>
    <definedName name="_rpf6" localSheetId="2">'[63]Tender Information'!#REF!</definedName>
    <definedName name="_rpf6">'[63]Tender Information'!#REF!</definedName>
    <definedName name="S_HourlyCost">#REF!</definedName>
    <definedName name="S2販直">#REF!</definedName>
    <definedName name="sauv2" localSheetId="6">[26]!sauv2</definedName>
    <definedName name="sauv2" localSheetId="5">[26]!sauv2</definedName>
    <definedName name="sauv2" localSheetId="3">[26]!sauv2</definedName>
    <definedName name="sauv2" localSheetId="10">[26]!sauv2</definedName>
    <definedName name="sauv2" localSheetId="2">[26]!sauv2</definedName>
    <definedName name="sauv2">[26]!sauv2</definedName>
    <definedName name="SBU">#REF!</definedName>
    <definedName name="SCPStep1" localSheetId="6">'[160]SCS Pricing 17 Jan 03'!#REF!</definedName>
    <definedName name="SCPStep1" localSheetId="5">'[160]SCS Pricing 17 Jan 03'!#REF!</definedName>
    <definedName name="SCPStep1" localSheetId="3">'[160]SCS Pricing 17 Jan 03'!#REF!</definedName>
    <definedName name="SCPStep1" localSheetId="10">'[160]SCS Pricing 17 Jan 03'!#REF!</definedName>
    <definedName name="SCPStep1" localSheetId="2">'[160]SCS Pricing 17 Jan 03'!#REF!</definedName>
    <definedName name="SCPStep1">'[160]SCS Pricing 17 Jan 03'!#REF!</definedName>
    <definedName name="SCPStep2" localSheetId="6">'[160]SCS Pricing 17 Jan 03'!#REF!</definedName>
    <definedName name="SCPStep2" localSheetId="5">'[160]SCS Pricing 17 Jan 03'!#REF!</definedName>
    <definedName name="SCPStep2" localSheetId="3">'[160]SCS Pricing 17 Jan 03'!#REF!</definedName>
    <definedName name="SCPStep2" localSheetId="10">'[160]SCS Pricing 17 Jan 03'!#REF!</definedName>
    <definedName name="SCPStep2" localSheetId="2">'[160]SCS Pricing 17 Jan 03'!#REF!</definedName>
    <definedName name="SCPStep2">'[160]SCS Pricing 17 Jan 03'!#REF!</definedName>
    <definedName name="SCPStep3" localSheetId="6">'[160]SCS Pricing 17 Jan 03'!#REF!</definedName>
    <definedName name="SCPStep3" localSheetId="5">'[160]SCS Pricing 17 Jan 03'!#REF!</definedName>
    <definedName name="SCPStep3" localSheetId="3">'[160]SCS Pricing 17 Jan 03'!#REF!</definedName>
    <definedName name="SCPStep3" localSheetId="10">'[160]SCS Pricing 17 Jan 03'!#REF!</definedName>
    <definedName name="SCPStep3" localSheetId="2">'[160]SCS Pricing 17 Jan 03'!#REF!</definedName>
    <definedName name="SCPStep3">'[160]SCS Pricing 17 Jan 03'!#REF!</definedName>
    <definedName name="SCPStep4" localSheetId="6">'[160]SCS Pricing 17 Jan 03'!#REF!</definedName>
    <definedName name="SCPStep4" localSheetId="5">'[160]SCS Pricing 17 Jan 03'!#REF!</definedName>
    <definedName name="SCPStep4" localSheetId="3">'[160]SCS Pricing 17 Jan 03'!#REF!</definedName>
    <definedName name="SCPStep4" localSheetId="10">'[160]SCS Pricing 17 Jan 03'!#REF!</definedName>
    <definedName name="SCPStep4" localSheetId="2">'[160]SCS Pricing 17 Jan 03'!#REF!</definedName>
    <definedName name="SCPStep4">'[160]SCS Pricing 17 Jan 03'!#REF!</definedName>
    <definedName name="SCPStep5" localSheetId="6">'[160]SCS Pricing 17 Jan 03'!#REF!</definedName>
    <definedName name="SCPStep5" localSheetId="5">'[160]SCS Pricing 17 Jan 03'!#REF!</definedName>
    <definedName name="SCPStep5" localSheetId="3">'[160]SCS Pricing 17 Jan 03'!#REF!</definedName>
    <definedName name="SCPStep5" localSheetId="10">'[160]SCS Pricing 17 Jan 03'!#REF!</definedName>
    <definedName name="SCPStep5" localSheetId="2">'[160]SCS Pricing 17 Jan 03'!#REF!</definedName>
    <definedName name="SCPStep5">'[160]SCS Pricing 17 Jan 03'!#REF!</definedName>
    <definedName name="SD">#REF!</definedName>
    <definedName name="_SD30" localSheetId="6" hidden="1">{"'Summary'!$A$1:$J$46"}</definedName>
    <definedName name="_SD30" localSheetId="8" hidden="1">{"'Summary'!$A$1:$J$46"}</definedName>
    <definedName name="_SD30" localSheetId="9" hidden="1">{"'Summary'!$A$1:$J$46"}</definedName>
    <definedName name="_SD30" localSheetId="10" hidden="1">{"'Summary'!$A$1:$J$46"}</definedName>
    <definedName name="_SD30" hidden="1">{"'Summary'!$A$1:$J$46"}</definedName>
    <definedName name="_sd31" localSheetId="6" hidden="1">{"'Summary'!$A$1:$J$46"}</definedName>
    <definedName name="_sd31" localSheetId="8" hidden="1">{"'Summary'!$A$1:$J$46"}</definedName>
    <definedName name="_sd31" localSheetId="9" hidden="1">{"'Summary'!$A$1:$J$46"}</definedName>
    <definedName name="_sd31" localSheetId="10" hidden="1">{"'Summary'!$A$1:$J$46"}</definedName>
    <definedName name="_sd31" hidden="1">{"'Summary'!$A$1:$J$46"}</definedName>
    <definedName name="sdad" localSheetId="6">'3cc-2G EOS'!sdad</definedName>
    <definedName name="sdad" localSheetId="8">'LTE Nationwide'!sdad</definedName>
    <definedName name="sdad" localSheetId="9">'New Sites'!sdad</definedName>
    <definedName name="sdad" localSheetId="10">'Other Misc'!sdad</definedName>
    <definedName name="sdad">[0]!sdad</definedName>
    <definedName name="sdf">#REF!</definedName>
    <definedName name="sdfasdf">#REF!</definedName>
    <definedName name="SDFASDFSDF">#REF!</definedName>
    <definedName name="sdfsdf" localSheetId="6">'[161]MSC Dimensioner'!#REF!</definedName>
    <definedName name="sdfsdf" localSheetId="5">'[161]MSC Dimensioner'!#REF!</definedName>
    <definedName name="sdfsdf" localSheetId="3">'[161]MSC Dimensioner'!#REF!</definedName>
    <definedName name="sdfsdf" localSheetId="10">'[161]MSC Dimensioner'!#REF!</definedName>
    <definedName name="sdfsdf" localSheetId="2">'[161]MSC Dimensioner'!#REF!</definedName>
    <definedName name="sdfsdf">'[161]MSC Dimensioner'!#REF!</definedName>
    <definedName name="sdsf" localSheetId="6">#REF!</definedName>
    <definedName name="sdsf" localSheetId="5">#REF!</definedName>
    <definedName name="sdsf" localSheetId="3">#REF!</definedName>
    <definedName name="sdsf" localSheetId="10">#REF!</definedName>
    <definedName name="sdsf" localSheetId="2">#REF!</definedName>
    <definedName name="sdsf">#REF!</definedName>
    <definedName name="SDXC">[142]MNR6!$A$384</definedName>
    <definedName name="SEK" localSheetId="6">#REF!</definedName>
    <definedName name="SEK" localSheetId="5">#REF!</definedName>
    <definedName name="SEK" localSheetId="3">#REF!</definedName>
    <definedName name="SEK" localSheetId="10">#REF!</definedName>
    <definedName name="SEK" localSheetId="2">#REF!</definedName>
    <definedName name="SEK">#REF!</definedName>
    <definedName name="SelectDésignation_QuandChangement" localSheetId="6">[131]!SelectDésignation_QuandChangement</definedName>
    <definedName name="SelectDésignation_QuandChangement" localSheetId="5">[131]!SelectDésignation_QuandChangement</definedName>
    <definedName name="SelectDésignation_QuandChangement" localSheetId="3">[131]!SelectDésignation_QuandChangement</definedName>
    <definedName name="SelectDésignation_QuandChangement" localSheetId="10">[131]!SelectDésignation_QuandChangement</definedName>
    <definedName name="SelectDésignation_QuandChangement" localSheetId="2">[131]!SelectDésignation_QuandChangement</definedName>
    <definedName name="SelectDésignation_QuandChangement">[131]!SelectDésignation_QuandChangement</definedName>
    <definedName name="SélectProduit_QuandChangement" localSheetId="6">[131]!SélectProduit_QuandChangement</definedName>
    <definedName name="SélectProduit_QuandChangement" localSheetId="5">[131]!SélectProduit_QuandChangement</definedName>
    <definedName name="SélectProduit_QuandChangement" localSheetId="3">[131]!SélectProduit_QuandChangement</definedName>
    <definedName name="SélectProduit_QuandChangement" localSheetId="10">[131]!SélectProduit_QuandChangement</definedName>
    <definedName name="SélectProduit_QuandChangement" localSheetId="2">[131]!SélectProduit_QuandChangement</definedName>
    <definedName name="SélectProduit_QuandChangement">[131]!SélectProduit_QuandChangement</definedName>
    <definedName name="Sélectréférence_QuandChangement" localSheetId="6">[131]!Sélectréférence_QuandChangement</definedName>
    <definedName name="Sélectréférence_QuandChangement" localSheetId="5">[131]!Sélectréférence_QuandChangement</definedName>
    <definedName name="Sélectréférence_QuandChangement" localSheetId="3">[131]!Sélectréférence_QuandChangement</definedName>
    <definedName name="Sélectréférence_QuandChangement" localSheetId="10">[131]!Sélectréférence_QuandChangement</definedName>
    <definedName name="Sélectréférence_QuandChangement" localSheetId="2">[131]!Sélectréférence_QuandChangement</definedName>
    <definedName name="Sélectréférence_QuandChangement">[131]!Sélectréférence_QuandChangement</definedName>
    <definedName name="Selecttypeproduit_QuandChangement" localSheetId="6">[131]!Selecttypeproduit_QuandChangement</definedName>
    <definedName name="Selecttypeproduit_QuandChangement" localSheetId="5">[131]!Selecttypeproduit_QuandChangement</definedName>
    <definedName name="Selecttypeproduit_QuandChangement" localSheetId="3">[131]!Selecttypeproduit_QuandChangement</definedName>
    <definedName name="Selecttypeproduit_QuandChangement" localSheetId="10">[131]!Selecttypeproduit_QuandChangement</definedName>
    <definedName name="Selecttypeproduit_QuandChangement" localSheetId="2">[131]!Selecttypeproduit_QuandChangement</definedName>
    <definedName name="Selecttypeproduit_QuandChangement">[131]!Selecttypeproduit_QuandChangement</definedName>
    <definedName name="Serv_ADSL_4" localSheetId="6">'[37]Material list'!#REF!</definedName>
    <definedName name="Serv_ADSL_4" localSheetId="5">'[37]Material list'!#REF!</definedName>
    <definedName name="Serv_ADSL_4" localSheetId="3">'[37]Material list'!#REF!</definedName>
    <definedName name="Serv_ADSL_4" localSheetId="10">'[37]Material list'!#REF!</definedName>
    <definedName name="Serv_ADSL_4" localSheetId="2">'[37]Material list'!#REF!</definedName>
    <definedName name="Serv_ADSL_4">'[37]Material list'!#REF!</definedName>
    <definedName name="Serv_DS3_BB" localSheetId="6">'[37]Material list'!#REF!</definedName>
    <definedName name="Serv_DS3_BB" localSheetId="5">'[37]Material list'!#REF!</definedName>
    <definedName name="Serv_DS3_BB" localSheetId="3">'[37]Material list'!#REF!</definedName>
    <definedName name="Serv_DS3_BB" localSheetId="10">'[37]Material list'!#REF!</definedName>
    <definedName name="Serv_DS3_BB" localSheetId="2">'[37]Material list'!#REF!</definedName>
    <definedName name="Serv_DS3_BB">'[37]Material list'!#REF!</definedName>
    <definedName name="Serv_E3_DS3_BB" localSheetId="6">'[37]Material list'!#REF!</definedName>
    <definedName name="Serv_E3_DS3_BB" localSheetId="5">'[37]Material list'!#REF!</definedName>
    <definedName name="Serv_E3_DS3_BB" localSheetId="3">'[37]Material list'!#REF!</definedName>
    <definedName name="Serv_E3_DS3_BB" localSheetId="10">'[37]Material list'!#REF!</definedName>
    <definedName name="Serv_E3_DS3_BB" localSheetId="2">'[37]Material list'!#REF!</definedName>
    <definedName name="Serv_E3_DS3_BB">'[37]Material list'!#REF!</definedName>
    <definedName name="Serv_POTS_30_1.5Km" localSheetId="6">'[37]Material list'!#REF!</definedName>
    <definedName name="Serv_POTS_30_1.5Km" localSheetId="5">'[37]Material list'!#REF!</definedName>
    <definedName name="Serv_POTS_30_1.5Km" localSheetId="3">'[37]Material list'!#REF!</definedName>
    <definedName name="Serv_POTS_30_1.5Km" localSheetId="10">'[37]Material list'!#REF!</definedName>
    <definedName name="Serv_POTS_30_1.5Km" localSheetId="2">'[37]Material list'!#REF!</definedName>
    <definedName name="Serv_POTS_30_1.5Km">'[37]Material list'!#REF!</definedName>
    <definedName name="SERVER">#REF!</definedName>
    <definedName name="ServerRelease">#REF!</definedName>
    <definedName name="Service_List">#REF!</definedName>
    <definedName name="Service_List_Selection">#REF!</definedName>
    <definedName name="Service_List1">#REF!</definedName>
    <definedName name="Service_List1_Selection">#REF!</definedName>
    <definedName name="Service_List2">#REF!</definedName>
    <definedName name="Service_List2_Selection">#REF!</definedName>
    <definedName name="Service_option_name">[24]Inputs!$E$5</definedName>
    <definedName name="ServiceName1">[143]Customize!$D$8</definedName>
    <definedName name="ServiceName10">[143]Customize!$D$17</definedName>
    <definedName name="ServiceName11">[143]Customize!$D$18</definedName>
    <definedName name="ServiceName12">[143]Customize!$D$19</definedName>
    <definedName name="ServiceName2">[143]Customize!$D$9</definedName>
    <definedName name="ServiceName3">[143]Customize!$D$10</definedName>
    <definedName name="ServiceName4">[143]Customize!$D$11</definedName>
    <definedName name="ServiceName5">[143]Customize!$D$12</definedName>
    <definedName name="ServiceName6">[143]Customize!$D$13</definedName>
    <definedName name="ServiceName7">[143]Customize!$D$14</definedName>
    <definedName name="ServiceName8">[143]Customize!$D$15</definedName>
    <definedName name="ServiceName9">[143]Customize!$D$16</definedName>
    <definedName name="SF_CNOSS" localSheetId="6">[24]Data!#REF!</definedName>
    <definedName name="SF_CNOSS" localSheetId="5">[24]Data!#REF!</definedName>
    <definedName name="SF_CNOSS" localSheetId="3">[24]Data!#REF!</definedName>
    <definedName name="SF_CNOSS" localSheetId="10">[24]Data!#REF!</definedName>
    <definedName name="SF_CNOSS" localSheetId="2">[24]Data!#REF!</definedName>
    <definedName name="SF_CNOSS">[24]Data!#REF!</definedName>
    <definedName name="SF_OnMINF" localSheetId="6">[24]Data!#REF!</definedName>
    <definedName name="SF_OnMINF" localSheetId="5">[24]Data!#REF!</definedName>
    <definedName name="SF_OnMINF" localSheetId="3">[24]Data!#REF!</definedName>
    <definedName name="SF_OnMINF" localSheetId="10">[24]Data!#REF!</definedName>
    <definedName name="SF_OnMINF" localSheetId="2">[24]Data!#REF!</definedName>
    <definedName name="SF_OnMINF">[24]Data!#REF!</definedName>
    <definedName name="SFI">'[162]Tender Information'!$C$11</definedName>
    <definedName name="SFP_CWDM">#REF!</definedName>
    <definedName name="SGAe" localSheetId="6">#REF!</definedName>
    <definedName name="SGAe" localSheetId="5">#REF!</definedName>
    <definedName name="SGAe" localSheetId="3">#REF!</definedName>
    <definedName name="SGAe" localSheetId="10">#REF!</definedName>
    <definedName name="SGAe" localSheetId="2">#REF!</definedName>
    <definedName name="SGAe">#REF!</definedName>
    <definedName name="SGAf" localSheetId="6">#REF!</definedName>
    <definedName name="SGAf" localSheetId="5">#REF!</definedName>
    <definedName name="SGAf" localSheetId="3">#REF!</definedName>
    <definedName name="SGAf" localSheetId="10">#REF!</definedName>
    <definedName name="SGAf" localSheetId="2">#REF!</definedName>
    <definedName name="SGAf">#REF!</definedName>
    <definedName name="SGAn" localSheetId="6">#REF!</definedName>
    <definedName name="SGAn" localSheetId="5">#REF!</definedName>
    <definedName name="SGAn" localSheetId="3">#REF!</definedName>
    <definedName name="SGAn" localSheetId="10">#REF!</definedName>
    <definedName name="SGAn" localSheetId="2">#REF!</definedName>
    <definedName name="SGAn">#REF!</definedName>
    <definedName name="SGAo" localSheetId="6">#REF!</definedName>
    <definedName name="SGAo" localSheetId="5">#REF!</definedName>
    <definedName name="SGAo" localSheetId="3">#REF!</definedName>
    <definedName name="SGAo" localSheetId="10">#REF!</definedName>
    <definedName name="SGAo" localSheetId="2">#REF!</definedName>
    <definedName name="SGAo">#REF!</definedName>
    <definedName name="SGD">'[65]Tender Information'!$C$12</definedName>
    <definedName name="SGD_SEK">#REF!</definedName>
    <definedName name="Shelf1660">#REF!</definedName>
    <definedName name="Shelf60">#REF!</definedName>
    <definedName name="ShowUSD">#REF!</definedName>
    <definedName name="SI_Rate">#REF!</definedName>
    <definedName name="SID">'[162]Tender Information'!$C$12</definedName>
    <definedName name="site">'[163]HW on Central Site'!$A$6</definedName>
    <definedName name="Site_1">'[164]Currency &amp; Site Names'!$C$14</definedName>
    <definedName name="Site_10">'[164]Currency &amp; Site Names'!$C$23</definedName>
    <definedName name="Site_11">'[164]Currency &amp; Site Names'!$C$24</definedName>
    <definedName name="Site_12">'[164]Currency &amp; Site Names'!$C$25</definedName>
    <definedName name="Site_13">'[164]Currency &amp; Site Names'!$C$26</definedName>
    <definedName name="Site_14">'[164]Currency &amp; Site Names'!$C$27</definedName>
    <definedName name="Site_15">'[164]Currency &amp; Site Names'!$C$28</definedName>
    <definedName name="Site_16">'[164]Currency &amp; Site Names'!$C$29</definedName>
    <definedName name="Site_17">'[164]Currency &amp; Site Names'!$C$30</definedName>
    <definedName name="Site_18">'[164]Currency &amp; Site Names'!$C$31</definedName>
    <definedName name="Site_3">'[164]Currency &amp; Site Names'!$C$16</definedName>
    <definedName name="Site_4">'[164]Currency &amp; Site Names'!$C$17</definedName>
    <definedName name="Site_5">'[164]Currency &amp; Site Names'!$C$18</definedName>
    <definedName name="Site_6">'[164]Currency &amp; Site Names'!$C$19</definedName>
    <definedName name="Site_7">'[164]Currency &amp; Site Names'!$C$20</definedName>
    <definedName name="Site_8">'[164]Currency &amp; Site Names'!$C$21</definedName>
    <definedName name="Site_9">'[164]Currency &amp; Site Names'!$C$22</definedName>
    <definedName name="site_tender_area">#REF!</definedName>
    <definedName name="Site1">#REF!</definedName>
    <definedName name="site12">'[165]HW on Central Site'!$A$6</definedName>
    <definedName name="Site2">#REF!</definedName>
    <definedName name="Site3">#REF!</definedName>
    <definedName name="sitea">#REF!</definedName>
    <definedName name="sitecp" localSheetId="6">[40]Newsite!#REF!</definedName>
    <definedName name="sitecp" localSheetId="5">[40]Newsite!#REF!</definedName>
    <definedName name="sitecp" localSheetId="3">[40]Newsite!#REF!</definedName>
    <definedName name="sitecp" localSheetId="10">[40]Newsite!#REF!</definedName>
    <definedName name="sitecp" localSheetId="2">[40]Newsite!#REF!</definedName>
    <definedName name="sitecp">[40]Newsite!#REF!</definedName>
    <definedName name="sitecv" localSheetId="6">#REF!</definedName>
    <definedName name="sitecv" localSheetId="5">#REF!</definedName>
    <definedName name="sitecv" localSheetId="3">#REF!</definedName>
    <definedName name="sitecv" localSheetId="10">#REF!</definedName>
    <definedName name="sitecv" localSheetId="2">#REF!</definedName>
    <definedName name="sitecv">#REF!</definedName>
    <definedName name="sitef">#REF!</definedName>
    <definedName name="sitenew">[31]NewSite!$Q$7:$Q$282</definedName>
    <definedName name="siteovh" localSheetId="6">#REF!</definedName>
    <definedName name="siteovh" localSheetId="5">#REF!</definedName>
    <definedName name="siteovh" localSheetId="3">#REF!</definedName>
    <definedName name="siteovh" localSheetId="10">#REF!</definedName>
    <definedName name="siteovh" localSheetId="2">#REF!</definedName>
    <definedName name="siteovh">#REF!</definedName>
    <definedName name="sites" localSheetId="6">[17]Assumpt_Cons!#REF!</definedName>
    <definedName name="sites" localSheetId="5">[17]Assumpt_Cons!#REF!</definedName>
    <definedName name="sites" localSheetId="3">[17]Assumpt_Cons!#REF!</definedName>
    <definedName name="sites" localSheetId="10">[17]Assumpt_Cons!#REF!</definedName>
    <definedName name="sites" localSheetId="2">[17]Assumpt_Cons!#REF!</definedName>
    <definedName name="sites">[17]Assumpt_Cons!#REF!</definedName>
    <definedName name="SKN_TRX">'[9]by cell'!$T$194</definedName>
    <definedName name="_sl1" localSheetId="6">#REF!</definedName>
    <definedName name="_sl1" localSheetId="5">#REF!</definedName>
    <definedName name="_sl1" localSheetId="3">#REF!</definedName>
    <definedName name="_sl1" localSheetId="10">#REF!</definedName>
    <definedName name="_sl1" localSheetId="2">#REF!</definedName>
    <definedName name="_sl1">#REF!</definedName>
    <definedName name="_sl2" localSheetId="6">#REF!</definedName>
    <definedName name="_sl2" localSheetId="5">#REF!</definedName>
    <definedName name="_sl2" localSheetId="3">#REF!</definedName>
    <definedName name="_sl2" localSheetId="10">#REF!</definedName>
    <definedName name="_sl2" localSheetId="2">#REF!</definedName>
    <definedName name="_sl2">#REF!</definedName>
    <definedName name="_sl3" localSheetId="6">#REF!</definedName>
    <definedName name="_sl3" localSheetId="5">#REF!</definedName>
    <definedName name="_sl3" localSheetId="3">#REF!</definedName>
    <definedName name="_sl3" localSheetId="10">#REF!</definedName>
    <definedName name="_sl3" localSheetId="2">#REF!</definedName>
    <definedName name="_sl3">#REF!</definedName>
    <definedName name="_sl4" localSheetId="6">#REF!</definedName>
    <definedName name="_sl4" localSheetId="5">#REF!</definedName>
    <definedName name="_sl4" localSheetId="3">#REF!</definedName>
    <definedName name="_sl4" localSheetId="10">#REF!</definedName>
    <definedName name="_sl4" localSheetId="2">#REF!</definedName>
    <definedName name="_sl4">#REF!</definedName>
    <definedName name="SlopeOH">3.38</definedName>
    <definedName name="SlopeWI">3.8</definedName>
    <definedName name="sm">[42]Outil!$D$19</definedName>
    <definedName name="SM_discount" localSheetId="6">[38]Metro_area_4!#REF!</definedName>
    <definedName name="SM_discount" localSheetId="5">[38]Metro_area_4!#REF!</definedName>
    <definedName name="SM_discount" localSheetId="3">[38]Metro_area_4!#REF!</definedName>
    <definedName name="SM_discount" localSheetId="10">[38]Metro_area_4!#REF!</definedName>
    <definedName name="SM_discount" localSheetId="2">[38]Metro_area_4!#REF!</definedName>
    <definedName name="SM_discount">[38]Metro_area_4!#REF!</definedName>
    <definedName name="SMAtpdisc_mgmtfee" localSheetId="6">[53]Discount!#REF!</definedName>
    <definedName name="SMAtpdisc_mgmtfee" localSheetId="5">[53]Discount!#REF!</definedName>
    <definedName name="SMAtpdisc_mgmtfee" localSheetId="3">[53]Discount!#REF!</definedName>
    <definedName name="SMAtpdisc_mgmtfee" localSheetId="10">[53]Discount!#REF!</definedName>
    <definedName name="SMAtpdisc_mgmtfee" localSheetId="2">[53]Discount!#REF!</definedName>
    <definedName name="SMAtpdisc_mgmtfee">[53]Discount!#REF!</definedName>
    <definedName name="SMAuserdisc_mgtfee" localSheetId="6">[53]Discount!#REF!</definedName>
    <definedName name="SMAuserdisc_mgtfee" localSheetId="5">[53]Discount!#REF!</definedName>
    <definedName name="SMAuserdisc_mgtfee" localSheetId="3">[53]Discount!#REF!</definedName>
    <definedName name="SMAuserdisc_mgtfee" localSheetId="10">[53]Discount!#REF!</definedName>
    <definedName name="SMAuserdisc_mgtfee" localSheetId="2">[53]Discount!#REF!</definedName>
    <definedName name="SMAuserdisc_mgtfee">[53]Discount!#REF!</definedName>
    <definedName name="SMSMsg_per_sub_day">#REF!</definedName>
    <definedName name="SMSTraffic_in_Busy_hr">#REF!</definedName>
    <definedName name="snd">#REF!</definedName>
    <definedName name="sndmarg">#REF!</definedName>
    <definedName name="SNK_6.5">'[9]by cell'!$G$194</definedName>
    <definedName name="Software" localSheetId="6">#REF!</definedName>
    <definedName name="Software" localSheetId="5">#REF!</definedName>
    <definedName name="Software" localSheetId="3">#REF!</definedName>
    <definedName name="Software" localSheetId="10">#REF!</definedName>
    <definedName name="Software" localSheetId="2">#REF!</definedName>
    <definedName name="Software">#REF!</definedName>
    <definedName name="Software_Options">'[97]AM-MARGIN'!$E$5</definedName>
    <definedName name="SOW">#REF!</definedName>
    <definedName name="sp">[42]Outil!$D$17</definedName>
    <definedName name="SP_inp_boards">#REF!</definedName>
    <definedName name="SP_inp_cab">#REF!</definedName>
    <definedName name="SP_inp_hw">#REF!</definedName>
    <definedName name="SP_inp_links">#REF!</definedName>
    <definedName name="spare">[150]Definitions!$B$14</definedName>
    <definedName name="Spare.Count">#REF!</definedName>
    <definedName name="spare_margin">#REF!</definedName>
    <definedName name="SparePartDisc">'[162]Tender Information'!$C$15</definedName>
    <definedName name="Spares" localSheetId="6">#REF!</definedName>
    <definedName name="Spares" localSheetId="5">#REF!</definedName>
    <definedName name="Spares" localSheetId="3">#REF!</definedName>
    <definedName name="Spares" localSheetId="10">#REF!</definedName>
    <definedName name="Spares" localSheetId="2">#REF!</definedName>
    <definedName name="Spares">#REF!</definedName>
    <definedName name="spares2">'[97]AM-MARGIN'!$E$11</definedName>
    <definedName name="SPM" localSheetId="6">#REF!</definedName>
    <definedName name="SPM" localSheetId="5">#REF!</definedName>
    <definedName name="SPM" localSheetId="3">#REF!</definedName>
    <definedName name="SPM" localSheetId="10">#REF!</definedName>
    <definedName name="SPM" localSheetId="2">#REF!</definedName>
    <definedName name="SPM">#REF!</definedName>
    <definedName name="_spm4" localSheetId="6">#REF!</definedName>
    <definedName name="_spm4" localSheetId="5">#REF!</definedName>
    <definedName name="_spm4" localSheetId="3">#REF!</definedName>
    <definedName name="_spm4" localSheetId="10">#REF!</definedName>
    <definedName name="_spm4" localSheetId="2">#REF!</definedName>
    <definedName name="_spm4">#REF!</definedName>
    <definedName name="SRN_6.5">'[9]by cell'!$G$426</definedName>
    <definedName name="SRN_TRX">'[9]by cell'!$T$426</definedName>
    <definedName name="ss" localSheetId="6">'3cc-2G EOS'!ss</definedName>
    <definedName name="ss" localSheetId="8">'LTE Nationwide'!ss</definedName>
    <definedName name="ss" localSheetId="9">'New Sites'!ss</definedName>
    <definedName name="ss" localSheetId="10">'Other Misc'!ss</definedName>
    <definedName name="ss">[0]!ss</definedName>
    <definedName name="ssd" localSheetId="6">#REF!</definedName>
    <definedName name="ssd" localSheetId="5">#REF!</definedName>
    <definedName name="ssd" localSheetId="3">#REF!</definedName>
    <definedName name="ssd" localSheetId="10">#REF!</definedName>
    <definedName name="ssd" localSheetId="2">#REF!</definedName>
    <definedName name="ssd">#REF!</definedName>
    <definedName name="SSK_6.5">'[9]by cell'!$G$445</definedName>
    <definedName name="SSK_TRX">'[9]by cell'!$T$445</definedName>
    <definedName name="SSS">#REF!</definedName>
    <definedName name="ssss" localSheetId="6">'3cc-2G EOS'!ssss</definedName>
    <definedName name="ssss" localSheetId="8">'LTE Nationwide'!ssss</definedName>
    <definedName name="ssss" localSheetId="9">'New Sites'!ssss</definedName>
    <definedName name="ssss" localSheetId="10">'Other Misc'!ssss</definedName>
    <definedName name="ssss">[0]!ssss</definedName>
    <definedName name="_ST7">#REF!</definedName>
    <definedName name="StageName">[24]Inputs!$K$13:$K$16</definedName>
    <definedName name="STANDALONE_viaIP_SW_price_list_area">'[19]Price List'!$A$90:$H$116,'[19]Price List'!$A$131:$H$164,'[19]Price List'!$A$118:$H$129</definedName>
    <definedName name="standard">#REF!</definedName>
    <definedName name="START">#REF!</definedName>
    <definedName name="StartDate">'[55]Resource Costs'!$G$3</definedName>
    <definedName name="startDate_phase1">'[18]General Info'!$C$44</definedName>
    <definedName name="startDate_phase2">'[159]General Info'!$C$47</definedName>
    <definedName name="startDate_phase3">'[159]General Info'!$C$48</definedName>
    <definedName name="startDate_phase4">'[159]General Info'!$C$49</definedName>
    <definedName name="STCM">#REF!</definedName>
    <definedName name="STE_IMP_RATE" localSheetId="6">[135]IN_Rates!#REF!</definedName>
    <definedName name="STE_IMP_RATE" localSheetId="5">[135]IN_Rates!#REF!</definedName>
    <definedName name="STE_IMP_RATE" localSheetId="3">[135]IN_Rates!#REF!</definedName>
    <definedName name="STE_IMP_RATE" localSheetId="10">[135]IN_Rates!#REF!</definedName>
    <definedName name="STE_IMP_RATE" localSheetId="2">[135]IN_Rates!#REF!</definedName>
    <definedName name="STE_IMP_RATE">[135]IN_Rates!#REF!</definedName>
    <definedName name="STE_TR_RATE" localSheetId="6">[135]IN_Rates!#REF!</definedName>
    <definedName name="STE_TR_RATE" localSheetId="5">[135]IN_Rates!#REF!</definedName>
    <definedName name="STE_TR_RATE" localSheetId="3">[135]IN_Rates!#REF!</definedName>
    <definedName name="STE_TR_RATE" localSheetId="10">[135]IN_Rates!#REF!</definedName>
    <definedName name="STE_TR_RATE" localSheetId="2">[135]IN_Rates!#REF!</definedName>
    <definedName name="STE_TR_RATE">[135]IN_Rates!#REF!</definedName>
    <definedName name="STM_1_4_16_OPAMP" localSheetId="6">[137]coeffs!#REF!</definedName>
    <definedName name="STM_1_4_16_OPAMP" localSheetId="5">[137]coeffs!#REF!</definedName>
    <definedName name="STM_1_4_16_OPAMP" localSheetId="3">[137]coeffs!#REF!</definedName>
    <definedName name="STM_1_4_16_OPAMP" localSheetId="10">[137]coeffs!#REF!</definedName>
    <definedName name="STM_1_4_16_OPAMP" localSheetId="2">[137]coeffs!#REF!</definedName>
    <definedName name="STM_1_4_16_OPAMP">[137]coeffs!#REF!</definedName>
    <definedName name="STM_64_OPAMP" localSheetId="6">[137]coeffs!#REF!</definedName>
    <definedName name="STM_64_OPAMP" localSheetId="5">[137]coeffs!#REF!</definedName>
    <definedName name="STM_64_OPAMP" localSheetId="3">[137]coeffs!#REF!</definedName>
    <definedName name="STM_64_OPAMP" localSheetId="10">[137]coeffs!#REF!</definedName>
    <definedName name="STM_64_OPAMP" localSheetId="2">[137]coeffs!#REF!</definedName>
    <definedName name="STM_64_OPAMP">[137]coeffs!#REF!</definedName>
    <definedName name="STM1_E_INT">#REF!</definedName>
    <definedName name="STM1_E_IO">#REF!</definedName>
    <definedName name="STM1_IO" localSheetId="6">#REF!</definedName>
    <definedName name="STM1_IO" localSheetId="5">#REF!</definedName>
    <definedName name="STM1_IO" localSheetId="3">#REF!</definedName>
    <definedName name="STM1_IO" localSheetId="10">#REF!</definedName>
    <definedName name="STM1_IO" localSheetId="2">#REF!</definedName>
    <definedName name="STM1_IO">#REF!</definedName>
    <definedName name="STM1_O_INT">#REF!</definedName>
    <definedName name="STM1_O_IO">#REF!</definedName>
    <definedName name="STM1_SFP">#REF!</definedName>
    <definedName name="STM16_IO">#REF!</definedName>
    <definedName name="STM16_SFP">#REF!</definedName>
    <definedName name="STM4_IO">#REF!</definedName>
    <definedName name="STM4_O_INT">#REF!</definedName>
    <definedName name="STM4_SFP">#REF!</definedName>
    <definedName name="STM64_IO">#REF!</definedName>
    <definedName name="STM64_IOSH">#REF!</definedName>
    <definedName name="stp_tot" localSheetId="6">#REF!</definedName>
    <definedName name="stp_tot" localSheetId="5">#REF!</definedName>
    <definedName name="stp_tot" localSheetId="3">#REF!</definedName>
    <definedName name="stp_tot" localSheetId="10">#REF!</definedName>
    <definedName name="stp_tot" localSheetId="2">#REF!</definedName>
    <definedName name="stp_tot">#REF!</definedName>
    <definedName name="STPcost" localSheetId="6">#REF!</definedName>
    <definedName name="STPcost" localSheetId="5">#REF!</definedName>
    <definedName name="STPcost" localSheetId="3">#REF!</definedName>
    <definedName name="STPcost" localSheetId="10">#REF!</definedName>
    <definedName name="STPcost" localSheetId="2">#REF!</definedName>
    <definedName name="STPcost">#REF!</definedName>
    <definedName name="STPHourRate" localSheetId="6">#REF!</definedName>
    <definedName name="STPHourRate" localSheetId="5">#REF!</definedName>
    <definedName name="STPHourRate" localSheetId="3">#REF!</definedName>
    <definedName name="STPHourRate" localSheetId="10">#REF!</definedName>
    <definedName name="STPHourRate" localSheetId="2">#REF!</definedName>
    <definedName name="STPHourRate">#REF!</definedName>
    <definedName name="sub_total" localSheetId="6">'[113]1670SM2'!#REF!</definedName>
    <definedName name="sub_total" localSheetId="5">'[113]1670SM2'!#REF!</definedName>
    <definedName name="sub_total" localSheetId="3">'[113]1670SM2'!#REF!</definedName>
    <definedName name="sub_total" localSheetId="10">'[113]1670SM2'!#REF!</definedName>
    <definedName name="sub_total" localSheetId="2">'[113]1670SM2'!#REF!</definedName>
    <definedName name="sub_total">'[113]1670SM2'!#REF!</definedName>
    <definedName name="sub_total_afterdiscount" localSheetId="6">'[113]1670SM2'!#REF!</definedName>
    <definedName name="sub_total_afterdiscount" localSheetId="5">'[113]1670SM2'!#REF!</definedName>
    <definedName name="sub_total_afterdiscount" localSheetId="3">'[113]1670SM2'!#REF!</definedName>
    <definedName name="sub_total_afterdiscount" localSheetId="10">'[113]1670SM2'!#REF!</definedName>
    <definedName name="sub_total_afterdiscount" localSheetId="2">'[113]1670SM2'!#REF!</definedName>
    <definedName name="sub_total_afterdiscount">'[113]1670SM2'!#REF!</definedName>
    <definedName name="sub_total_ref" localSheetId="6">'[113]1670SM2'!#REF!</definedName>
    <definedName name="sub_total_ref" localSheetId="5">'[113]1670SM2'!#REF!</definedName>
    <definedName name="sub_total_ref" localSheetId="3">'[113]1670SM2'!#REF!</definedName>
    <definedName name="sub_total_ref" localSheetId="10">'[113]1670SM2'!#REF!</definedName>
    <definedName name="sub_total_ref" localSheetId="2">'[113]1670SM2'!#REF!</definedName>
    <definedName name="sub_total_ref">'[113]1670SM2'!#REF!</definedName>
    <definedName name="subcon">[167]contents!$E$30</definedName>
    <definedName name="subscribers">#REF!</definedName>
    <definedName name="sum_bts">#REF!</definedName>
    <definedName name="SUM_CAB">#REF!</definedName>
    <definedName name="sum_cabrp">#REF!</definedName>
    <definedName name="sum_ccs">#REF!</definedName>
    <definedName name="sum_cps">#REF!</definedName>
    <definedName name="sum_gss">#REF!</definedName>
    <definedName name="sum_ios">#REF!</definedName>
    <definedName name="sum_rcs">#REF!</definedName>
    <definedName name="SUM_RPM">#REF!</definedName>
    <definedName name="sum_tas">#REF!</definedName>
    <definedName name="sum_trx">#REF!</definedName>
    <definedName name="Support">#REF!</definedName>
    <definedName name="Support_hw">[48]Assumptions!$C$47</definedName>
    <definedName name="Support2">#REF!,#REF!</definedName>
    <definedName name="support3">#REF!,#REF!</definedName>
    <definedName name="sur_a">#REF!</definedName>
    <definedName name="sur_b">#REF!</definedName>
    <definedName name="sur_c">#REF!</definedName>
    <definedName name="sur_d">#REF!</definedName>
    <definedName name="sur_e">'[44]Detail Services'!$O$16</definedName>
    <definedName name="sur_f">#REF!</definedName>
    <definedName name="sur_g">#REF!</definedName>
    <definedName name="sur_h">#REF!</definedName>
    <definedName name="Survey_A">#REF!</definedName>
    <definedName name="Survey_AH">#REF!</definedName>
    <definedName name="Survey_I" localSheetId="6">#REF!</definedName>
    <definedName name="Survey_I" localSheetId="5">#REF!</definedName>
    <definedName name="Survey_I" localSheetId="3">#REF!</definedName>
    <definedName name="Survey_I" localSheetId="10">#REF!</definedName>
    <definedName name="Survey_I" localSheetId="2">#REF!</definedName>
    <definedName name="Survey_I">#REF!</definedName>
    <definedName name="Survey_J" localSheetId="6">#REF!</definedName>
    <definedName name="Survey_J" localSheetId="5">#REF!</definedName>
    <definedName name="Survey_J" localSheetId="3">#REF!</definedName>
    <definedName name="Survey_J" localSheetId="10">#REF!</definedName>
    <definedName name="Survey_J" localSheetId="2">#REF!</definedName>
    <definedName name="Survey_J">#REF!</definedName>
    <definedName name="Survey_K" localSheetId="6">#REF!</definedName>
    <definedName name="Survey_K" localSheetId="5">#REF!</definedName>
    <definedName name="Survey_K" localSheetId="3">#REF!</definedName>
    <definedName name="Survey_K" localSheetId="10">#REF!</definedName>
    <definedName name="Survey_K" localSheetId="2">#REF!</definedName>
    <definedName name="Survey_K">#REF!</definedName>
    <definedName name="svc" localSheetId="6">'[60]SUN Warranty'!#REF!</definedName>
    <definedName name="svc" localSheetId="5">'[60]SUN Warranty'!#REF!</definedName>
    <definedName name="svc" localSheetId="3">'[60]SUN Warranty'!#REF!</definedName>
    <definedName name="svc" localSheetId="10">'[60]SUN Warranty'!#REF!</definedName>
    <definedName name="svc" localSheetId="2">'[60]SUN Warranty'!#REF!</definedName>
    <definedName name="svc">'[60]SUN Warranty'!#REF!</definedName>
    <definedName name="SW_DISC2" localSheetId="6">#REF!</definedName>
    <definedName name="SW_DISC2" localSheetId="5">#REF!</definedName>
    <definedName name="SW_DISC2" localSheetId="3">#REF!</definedName>
    <definedName name="SW_DISC2" localSheetId="10">#REF!</definedName>
    <definedName name="SW_DISC2" localSheetId="2">#REF!</definedName>
    <definedName name="SW_DISC2">#REF!</definedName>
    <definedName name="Sw_support" localSheetId="6">'[48]Original Summary'!#REF!</definedName>
    <definedName name="Sw_support" localSheetId="5">'[48]Original Summary'!#REF!</definedName>
    <definedName name="Sw_support" localSheetId="3">'[48]Original Summary'!#REF!</definedName>
    <definedName name="Sw_support" localSheetId="10">'[48]Original Summary'!#REF!</definedName>
    <definedName name="Sw_support" localSheetId="2">'[48]Original Summary'!#REF!</definedName>
    <definedName name="Sw_support">'[48]Original Summary'!#REF!</definedName>
    <definedName name="SwBaseVersion">#REF!</definedName>
    <definedName name="switch" localSheetId="6">[42]Outil!#REF!</definedName>
    <definedName name="switch" localSheetId="5">[42]Outil!#REF!</definedName>
    <definedName name="switch" localSheetId="3">[42]Outil!#REF!</definedName>
    <definedName name="switch" localSheetId="10">[42]Outil!#REF!</definedName>
    <definedName name="switch" localSheetId="2">[42]Outil!#REF!</definedName>
    <definedName name="switch">[42]Outil!#REF!</definedName>
    <definedName name="swotlstprice">#REF!</definedName>
    <definedName name="SWP_26">#REF!</definedName>
    <definedName name="SWP_40">#REF!</definedName>
    <definedName name="SWP_42EMC">#REF!</definedName>
    <definedName name="SWP_42EMUX">#REF!</definedName>
    <definedName name="SWP_50">#REF!</definedName>
    <definedName name="SWP_60R4">#REF!</definedName>
    <definedName name="SWP_60R5">#REF!</definedName>
    <definedName name="SWP_62">#REF!</definedName>
    <definedName name="SWP_70">#REF!</definedName>
    <definedName name="SWP_78">#REF!</definedName>
    <definedName name="SWP_92">#REF!</definedName>
    <definedName name="SWP_93">#REF!</definedName>
    <definedName name="SWP_96">#REF!</definedName>
    <definedName name="SWP_96SE">#REF!</definedName>
    <definedName name="SWP_ROADM">#REF!</definedName>
    <definedName name="Syrvey_AH" localSheetId="6">#REF!</definedName>
    <definedName name="Syrvey_AH" localSheetId="5">#REF!</definedName>
    <definedName name="Syrvey_AH" localSheetId="3">#REF!</definedName>
    <definedName name="Syrvey_AH" localSheetId="10">#REF!</definedName>
    <definedName name="Syrvey_AH" localSheetId="2">#REF!</definedName>
    <definedName name="Syrvey_AH">#REF!</definedName>
    <definedName name="System">#REF!</definedName>
    <definedName name="SYSTEMS">#REF!</definedName>
    <definedName name="S販直">#REF!</definedName>
    <definedName name="T" localSheetId="6">[169]RCU!#REF!</definedName>
    <definedName name="T" localSheetId="5">[169]RCU!#REF!</definedName>
    <definedName name="T" localSheetId="3">[169]RCU!#REF!</definedName>
    <definedName name="T" localSheetId="10">[169]RCU!#REF!</definedName>
    <definedName name="T" localSheetId="2">[169]RCU!#REF!</definedName>
    <definedName name="T">[169]RCU!#REF!</definedName>
    <definedName name="table" localSheetId="6">#REF!</definedName>
    <definedName name="table" localSheetId="5">#REF!</definedName>
    <definedName name="table" localSheetId="3">#REF!</definedName>
    <definedName name="table" localSheetId="10">#REF!</definedName>
    <definedName name="table" localSheetId="2">#REF!</definedName>
    <definedName name="table">#REF!</definedName>
    <definedName name="tablecosts">#REF!</definedName>
    <definedName name="tableproduct">'[103]Input Table'!$A$4:$C$48</definedName>
    <definedName name="TauxDollar" localSheetId="6">#REF!</definedName>
    <definedName name="TauxDollar" localSheetId="5">#REF!</definedName>
    <definedName name="TauxDollar" localSheetId="3">#REF!</definedName>
    <definedName name="TauxDollar" localSheetId="10">#REF!</definedName>
    <definedName name="TauxDollar" localSheetId="2">#REF!</definedName>
    <definedName name="TauxDollar">#REF!</definedName>
    <definedName name="taxed" localSheetId="6">#REF!</definedName>
    <definedName name="taxed" localSheetId="5">#REF!</definedName>
    <definedName name="taxed" localSheetId="3">#REF!</definedName>
    <definedName name="taxed" localSheetId="10">#REF!</definedName>
    <definedName name="taxed" localSheetId="2">#REF!</definedName>
    <definedName name="taxed">#REF!</definedName>
    <definedName name="tblCommission" localSheetId="6">#REF!</definedName>
    <definedName name="tblCommission" localSheetId="5">#REF!</definedName>
    <definedName name="tblCommission" localSheetId="3">#REF!</definedName>
    <definedName name="tblCommission" localSheetId="10">#REF!</definedName>
    <definedName name="tblCommission" localSheetId="2">#REF!</definedName>
    <definedName name="tblCommission">#REF!</definedName>
    <definedName name="TCH_CH" localSheetId="6">[89]Sheet5!#REF!</definedName>
    <definedName name="TCH_CH" localSheetId="5">[89]Sheet5!#REF!</definedName>
    <definedName name="TCH_CH" localSheetId="3">[89]Sheet5!#REF!</definedName>
    <definedName name="TCH_CH" localSheetId="10">[89]Sheet5!#REF!</definedName>
    <definedName name="TCH_CH" localSheetId="2">[89]Sheet5!#REF!</definedName>
    <definedName name="TCH_CH">[89]Sheet5!#REF!</definedName>
    <definedName name="TEN" localSheetId="6">'[92]NDC HW Repair'!#REF!</definedName>
    <definedName name="TEN" localSheetId="5">'[92]NDC HW Repair'!#REF!</definedName>
    <definedName name="TEN" localSheetId="3">'[92]NDC HW Repair'!#REF!</definedName>
    <definedName name="TEN" localSheetId="10">'[92]NDC HW Repair'!#REF!</definedName>
    <definedName name="TEN" localSheetId="2">'[92]NDC HW Repair'!#REF!</definedName>
    <definedName name="TEN">'[92]NDC HW Repair'!#REF!</definedName>
    <definedName name="tender_qty_col">#REF!</definedName>
    <definedName name="tenperc" localSheetId="6">'[92]NDC HW Repair'!#REF!</definedName>
    <definedName name="tenperc" localSheetId="5">'[92]NDC HW Repair'!#REF!</definedName>
    <definedName name="tenperc" localSheetId="3">'[92]NDC HW Repair'!#REF!</definedName>
    <definedName name="tenperc" localSheetId="10">'[92]NDC HW Repair'!#REF!</definedName>
    <definedName name="tenperc" localSheetId="2">'[92]NDC HW Repair'!#REF!</definedName>
    <definedName name="tenperc">'[92]NDC HW Repair'!#REF!</definedName>
    <definedName name="ter">[171]Outil!$C$23</definedName>
    <definedName name="TERM">#REF!</definedName>
    <definedName name="Term_ms">#REF!</definedName>
    <definedName name="term1414">[42]Outil!$D$26</definedName>
    <definedName name="term1417">[42]Outil!$D$27</definedName>
    <definedName name="term1717">[42]Outil!$D$28</definedName>
    <definedName name="term1720">[42]Outil!$D$29</definedName>
    <definedName name="term2020">[42]Outil!$D$30</definedName>
    <definedName name="test" localSheetId="6">#REF!</definedName>
    <definedName name="test" localSheetId="5">#REF!</definedName>
    <definedName name="test" localSheetId="3">#REF!</definedName>
    <definedName name="test" localSheetId="10">#REF!</definedName>
    <definedName name="test" localSheetId="2">#REF!</definedName>
    <definedName name="test">#REF!</definedName>
    <definedName name="THB">'[172]1SGSN 3.0 &amp; GGSN J20 R1.5'!$T$2</definedName>
    <definedName name="THB_SEK">#REF!</definedName>
    <definedName name="THB_USD">#REF!</definedName>
    <definedName name="ticketcost">[32]Overview!$D$28</definedName>
    <definedName name="time" localSheetId="6">'[92]NDC HW Repair'!#REF!</definedName>
    <definedName name="time" localSheetId="5">'[92]NDC HW Repair'!#REF!</definedName>
    <definedName name="time" localSheetId="3">'[92]NDC HW Repair'!#REF!</definedName>
    <definedName name="time" localSheetId="10">'[92]NDC HW Repair'!#REF!</definedName>
    <definedName name="time" localSheetId="2">'[92]NDC HW Repair'!#REF!</definedName>
    <definedName name="time">'[92]NDC HW Repair'!#REF!</definedName>
    <definedName name="title" localSheetId="6">#REF!</definedName>
    <definedName name="title" localSheetId="5">#REF!</definedName>
    <definedName name="title" localSheetId="3">#REF!</definedName>
    <definedName name="title" localSheetId="10">#REF!</definedName>
    <definedName name="title" localSheetId="2">#REF!</definedName>
    <definedName name="title">#REF!</definedName>
    <definedName name="title1" localSheetId="6">'[155]MS1 3G Radio'!#REF!</definedName>
    <definedName name="title1" localSheetId="5">'[155]MS1 3G Radio'!#REF!</definedName>
    <definedName name="title1" localSheetId="3">'[155]MS1 3G Radio'!#REF!</definedName>
    <definedName name="title1" localSheetId="10">'[155]MS1 3G Radio'!#REF!</definedName>
    <definedName name="title1" localSheetId="2">'[155]MS1 3G Radio'!#REF!</definedName>
    <definedName name="title1">'[155]MS1 3G Radio'!#REF!</definedName>
    <definedName name="Titoli_stampa">#REF!</definedName>
    <definedName name="tnd">#REF!</definedName>
    <definedName name="tndmarg">#REF!</definedName>
    <definedName name="TnMGLPDisc">#REF!</definedName>
    <definedName name="toolcost">'[99]MVV Costs - Overview'!$F$18</definedName>
    <definedName name="tot">#REF!</definedName>
    <definedName name="total_ADSL" localSheetId="6">'[37]Material list'!#REF!</definedName>
    <definedName name="total_ADSL" localSheetId="5">'[37]Material list'!#REF!</definedName>
    <definedName name="total_ADSL" localSheetId="3">'[37]Material list'!#REF!</definedName>
    <definedName name="total_ADSL" localSheetId="10">'[37]Material list'!#REF!</definedName>
    <definedName name="total_ADSL" localSheetId="2">'[37]Material list'!#REF!</definedName>
    <definedName name="total_ADSL">'[37]Material list'!#REF!</definedName>
    <definedName name="Total_Expense_per_day">#REF!</definedName>
    <definedName name="Total_Factor_for_Support___Training">#REF!</definedName>
    <definedName name="TotalAccomodationCosts">'[55]Resource Costs'!$N$9</definedName>
    <definedName name="totalAirfareCost">'[55]Resource Costs'!$N$7</definedName>
    <definedName name="TotalAllowanceCosts">'[55]Resource Costs'!$N$11</definedName>
    <definedName name="toto" localSheetId="6">#REF!</definedName>
    <definedName name="toto" localSheetId="5">#REF!</definedName>
    <definedName name="toto" localSheetId="3">#REF!</definedName>
    <definedName name="toto" localSheetId="10">#REF!</definedName>
    <definedName name="toto" localSheetId="2">#REF!</definedName>
    <definedName name="toto">#REF!</definedName>
    <definedName name="tpdisc_manuals" localSheetId="6">[53]Discount!#REF!</definedName>
    <definedName name="tpdisc_manuals" localSheetId="5">[53]Discount!#REF!</definedName>
    <definedName name="tpdisc_manuals" localSheetId="3">[53]Discount!#REF!</definedName>
    <definedName name="tpdisc_manuals" localSheetId="10">[53]Discount!#REF!</definedName>
    <definedName name="tpdisc_manuals" localSheetId="2">[53]Discount!#REF!</definedName>
    <definedName name="tpdisc_manuals">[53]Discount!#REF!</definedName>
    <definedName name="TPMs_eq_int" localSheetId="6">'[37]Net Mngnt'!#REF!</definedName>
    <definedName name="TPMs_eq_int" localSheetId="5">'[37]Net Mngnt'!#REF!</definedName>
    <definedName name="TPMs_eq_int" localSheetId="3">'[37]Net Mngnt'!#REF!</definedName>
    <definedName name="TPMs_eq_int" localSheetId="10">'[37]Net Mngnt'!#REF!</definedName>
    <definedName name="TPMs_eq_int" localSheetId="2">'[37]Net Mngnt'!#REF!</definedName>
    <definedName name="TPMs_eq_int">'[37]Net Mngnt'!#REF!</definedName>
    <definedName name="tpsmamnr7" localSheetId="6">[53]Discount!#REF!</definedName>
    <definedName name="tpsmamnr7" localSheetId="5">[53]Discount!#REF!</definedName>
    <definedName name="tpsmamnr7" localSheetId="3">[53]Discount!#REF!</definedName>
    <definedName name="tpsmamnr7" localSheetId="10">[53]Discount!#REF!</definedName>
    <definedName name="tpsmamnr7" localSheetId="2">[53]Discount!#REF!</definedName>
    <definedName name="tpsmamnr7">[53]Discount!#REF!</definedName>
    <definedName name="tra" localSheetId="6">#REF!</definedName>
    <definedName name="tra" localSheetId="5">#REF!</definedName>
    <definedName name="tra" localSheetId="3">#REF!</definedName>
    <definedName name="tra" localSheetId="10">#REF!</definedName>
    <definedName name="tra" localSheetId="2">#REF!</definedName>
    <definedName name="tra">#REF!</definedName>
    <definedName name="_TRA4" localSheetId="6">#REF!</definedName>
    <definedName name="_TRA4" localSheetId="5">#REF!</definedName>
    <definedName name="_TRA4" localSheetId="3">#REF!</definedName>
    <definedName name="_TRA4" localSheetId="10">#REF!</definedName>
    <definedName name="_TRA4" localSheetId="2">#REF!</definedName>
    <definedName name="_TRA4">#REF!</definedName>
    <definedName name="_TRA8" localSheetId="6">#REF!</definedName>
    <definedName name="_TRA8" localSheetId="5">#REF!</definedName>
    <definedName name="_TRA8" localSheetId="3">#REF!</definedName>
    <definedName name="_TRA8" localSheetId="10">#REF!</definedName>
    <definedName name="_TRA8" localSheetId="2">#REF!</definedName>
    <definedName name="_TRA8">#REF!</definedName>
    <definedName name="traf">#REF!</definedName>
    <definedName name="traf2">#REF!</definedName>
    <definedName name="TrafficProcessorPool_Selection" localSheetId="6">#REF!</definedName>
    <definedName name="TrafficProcessorPool_Selection" localSheetId="5">#REF!</definedName>
    <definedName name="TrafficProcessorPool_Selection" localSheetId="3">#REF!</definedName>
    <definedName name="TrafficProcessorPool_Selection" localSheetId="10">#REF!</definedName>
    <definedName name="TrafficProcessorPool_Selection" localSheetId="2">#REF!</definedName>
    <definedName name="TrafficProcessorPool_Selection">#REF!</definedName>
    <definedName name="Training_Rate">#REF!</definedName>
    <definedName name="Traitement" localSheetId="6">[175]!Traitement</definedName>
    <definedName name="Traitement" localSheetId="5">[175]!Traitement</definedName>
    <definedName name="Traitement" localSheetId="3">[175]!Traitement</definedName>
    <definedName name="Traitement" localSheetId="10">[175]!Traitement</definedName>
    <definedName name="Traitement" localSheetId="2">[175]!Traitement</definedName>
    <definedName name="Traitement">[175]!Traitement</definedName>
    <definedName name="Traitement.Traitement" localSheetId="6">[176]!Traitement.Traitement</definedName>
    <definedName name="Traitement.Traitement" localSheetId="5">[176]!Traitement.Traitement</definedName>
    <definedName name="Traitement.Traitement" localSheetId="3">[176]!Traitement.Traitement</definedName>
    <definedName name="Traitement.Traitement" localSheetId="10">[176]!Traitement.Traitement</definedName>
    <definedName name="Traitement.Traitement" localSheetId="2">[176]!Traitement.Traitement</definedName>
    <definedName name="Traitement.Traitement">[176]!Traitement.Traitement</definedName>
    <definedName name="trans_load">#REF!</definedName>
    <definedName name="Transfer">'[177]Summary sheet-1'!$C$20</definedName>
    <definedName name="transmission_tender_area">#REF!</definedName>
    <definedName name="transport">[32]Overview!$H$28</definedName>
    <definedName name="TravelDaysRate">#REF!</definedName>
    <definedName name="traveltime">[32]Overview!$D$26</definedName>
    <definedName name="TRC">[28]Input!$AF$2</definedName>
    <definedName name="trh">#REF!</definedName>
    <definedName name="TRHload" localSheetId="6">[147]Input!#REF!</definedName>
    <definedName name="TRHload" localSheetId="5">[147]Input!#REF!</definedName>
    <definedName name="TRHload" localSheetId="3">[147]Input!#REF!</definedName>
    <definedName name="TRHload" localSheetId="10">[147]Input!#REF!</definedName>
    <definedName name="TRHload" localSheetId="2">[147]Input!#REF!</definedName>
    <definedName name="TRHload">[147]Input!#REF!</definedName>
    <definedName name="TRHM">#REF!</definedName>
    <definedName name="TripQuantity">'[55]Resource Costs'!$A$5</definedName>
    <definedName name="TRU">#REF!</definedName>
    <definedName name="trx">#REF!</definedName>
    <definedName name="trxa">#REF!</definedName>
    <definedName name="trxcp" localSheetId="6">[40]Newsite!#REF!</definedName>
    <definedName name="trxcp" localSheetId="5">[40]Newsite!#REF!</definedName>
    <definedName name="trxcp" localSheetId="3">[40]Newsite!#REF!</definedName>
    <definedName name="trxcp" localSheetId="10">[40]Newsite!#REF!</definedName>
    <definedName name="trxcp" localSheetId="2">[40]Newsite!#REF!</definedName>
    <definedName name="trxcp">[40]Newsite!#REF!</definedName>
    <definedName name="trxcv" localSheetId="6">#REF!</definedName>
    <definedName name="trxcv" localSheetId="5">#REF!</definedName>
    <definedName name="trxcv" localSheetId="3">#REF!</definedName>
    <definedName name="trxcv" localSheetId="10">#REF!</definedName>
    <definedName name="trxcv" localSheetId="2">#REF!</definedName>
    <definedName name="trxcv">#REF!</definedName>
    <definedName name="trxe">'[31]Detail config existing network'!$J$3:$J$835</definedName>
    <definedName name="trxf">#REF!</definedName>
    <definedName name="trxnew">[31]NewSite!$R$7:$R$282</definedName>
    <definedName name="TRY" localSheetId="6">[178]!TRY</definedName>
    <definedName name="TRY" localSheetId="5">[178]!TRY</definedName>
    <definedName name="TRY" localSheetId="3">[178]!TRY</definedName>
    <definedName name="TRY" localSheetId="10">[178]!TRY</definedName>
    <definedName name="TRY" localSheetId="2">[178]!TRY</definedName>
    <definedName name="TRY">[178]!TRY</definedName>
    <definedName name="TSM">#REF!</definedName>
    <definedName name="tt" localSheetId="6">#REF!</definedName>
    <definedName name="tt" localSheetId="5">#REF!</definedName>
    <definedName name="tt" localSheetId="3">#REF!</definedName>
    <definedName name="tt" localSheetId="10">#REF!</definedName>
    <definedName name="tt" localSheetId="2">#REF!</definedName>
    <definedName name="tt">#REF!</definedName>
    <definedName name="tum">#REF!</definedName>
    <definedName name="Type">[12]PriceList!$P$3:$Q$28</definedName>
    <definedName name="Type_A16">#REF!</definedName>
    <definedName name="Type_A4" localSheetId="6">#REF!</definedName>
    <definedName name="Type_A4" localSheetId="5">#REF!</definedName>
    <definedName name="Type_A4" localSheetId="3">#REF!</definedName>
    <definedName name="Type_A4" localSheetId="10">#REF!</definedName>
    <definedName name="Type_A4" localSheetId="2">#REF!</definedName>
    <definedName name="Type_A4">#REF!</definedName>
    <definedName name="Type_B16">#REF!</definedName>
    <definedName name="Type_B4" localSheetId="6">#REF!</definedName>
    <definedName name="Type_B4" localSheetId="5">#REF!</definedName>
    <definedName name="Type_B4" localSheetId="3">#REF!</definedName>
    <definedName name="Type_B4" localSheetId="10">#REF!</definedName>
    <definedName name="Type_B4" localSheetId="2">#REF!</definedName>
    <definedName name="Type_B4">#REF!</definedName>
    <definedName name="Type_C16">#REF!</definedName>
    <definedName name="TYPE_C4" localSheetId="6">#REF!</definedName>
    <definedName name="TYPE_C4" localSheetId="5">#REF!</definedName>
    <definedName name="TYPE_C4" localSheetId="3">#REF!</definedName>
    <definedName name="TYPE_C4" localSheetId="10">#REF!</definedName>
    <definedName name="TYPE_C4" localSheetId="2">#REF!</definedName>
    <definedName name="TYPE_C4">#REF!</definedName>
    <definedName name="Type_D16">#REF!</definedName>
    <definedName name="Type_D4" localSheetId="6">#REF!</definedName>
    <definedName name="Type_D4" localSheetId="5">#REF!</definedName>
    <definedName name="Type_D4" localSheetId="3">#REF!</definedName>
    <definedName name="Type_D4" localSheetId="10">#REF!</definedName>
    <definedName name="Type_D4" localSheetId="2">#REF!</definedName>
    <definedName name="Type_D4">#REF!</definedName>
    <definedName name="Type_E16">#REF!</definedName>
    <definedName name="Type_E4" localSheetId="6">#REF!</definedName>
    <definedName name="Type_E4" localSheetId="5">#REF!</definedName>
    <definedName name="Type_E4" localSheetId="3">#REF!</definedName>
    <definedName name="Type_E4" localSheetId="10">#REF!</definedName>
    <definedName name="Type_E4" localSheetId="2">#REF!</definedName>
    <definedName name="Type_E4">#REF!</definedName>
    <definedName name="Type_F16">#REF!</definedName>
    <definedName name="Type_F4" localSheetId="6">#REF!</definedName>
    <definedName name="Type_F4" localSheetId="5">#REF!</definedName>
    <definedName name="Type_F4" localSheetId="3">#REF!</definedName>
    <definedName name="Type_F4" localSheetId="10">#REF!</definedName>
    <definedName name="Type_F4" localSheetId="2">#REF!</definedName>
    <definedName name="Type_F4">#REF!</definedName>
    <definedName name="Type_G16">#REF!</definedName>
    <definedName name="Type_G4" localSheetId="6">#REF!</definedName>
    <definedName name="Type_G4" localSheetId="5">#REF!</definedName>
    <definedName name="Type_G4" localSheetId="3">#REF!</definedName>
    <definedName name="Type_G4" localSheetId="10">#REF!</definedName>
    <definedName name="Type_G4" localSheetId="2">#REF!</definedName>
    <definedName name="Type_G4">#REF!</definedName>
    <definedName name="Type_H16">#REF!</definedName>
    <definedName name="Type_H4" localSheetId="6">#REF!</definedName>
    <definedName name="Type_H4" localSheetId="5">#REF!</definedName>
    <definedName name="Type_H4" localSheetId="3">#REF!</definedName>
    <definedName name="Type_H4" localSheetId="10">#REF!</definedName>
    <definedName name="Type_H4" localSheetId="2">#REF!</definedName>
    <definedName name="Type_H4">#REF!</definedName>
    <definedName name="Type_I16" localSheetId="6">#REF!</definedName>
    <definedName name="Type_I16" localSheetId="5">#REF!</definedName>
    <definedName name="Type_I16" localSheetId="3">#REF!</definedName>
    <definedName name="Type_I16" localSheetId="10">#REF!</definedName>
    <definedName name="Type_I16" localSheetId="2">#REF!</definedName>
    <definedName name="Type_I16">#REF!</definedName>
    <definedName name="Type_J16" localSheetId="6">#REF!</definedName>
    <definedName name="Type_J16" localSheetId="5">#REF!</definedName>
    <definedName name="Type_J16" localSheetId="3">#REF!</definedName>
    <definedName name="Type_J16" localSheetId="10">#REF!</definedName>
    <definedName name="Type_J16" localSheetId="2">#REF!</definedName>
    <definedName name="Type_J16">#REF!</definedName>
    <definedName name="Type_K16" localSheetId="6">#REF!</definedName>
    <definedName name="Type_K16" localSheetId="5">#REF!</definedName>
    <definedName name="Type_K16" localSheetId="3">#REF!</definedName>
    <definedName name="Type_K16" localSheetId="10">#REF!</definedName>
    <definedName name="Type_K16" localSheetId="2">#REF!</definedName>
    <definedName name="Type_K16">#REF!</definedName>
    <definedName name="UBN_6.5">'[9]by cell'!$G$485</definedName>
    <definedName name="UBN_TRX">'[9]by cell'!$T$485</definedName>
    <definedName name="UDN_6.5">'[9]by cell'!$G$235</definedName>
    <definedName name="UDN_TRX">'[9]by cell'!$T$235</definedName>
    <definedName name="UG_tpdisc_ima22" localSheetId="6">[53]Discount!#REF!</definedName>
    <definedName name="UG_tpdisc_ima22" localSheetId="5">[53]Discount!#REF!</definedName>
    <definedName name="UG_tpdisc_ima22" localSheetId="3">[53]Discount!#REF!</definedName>
    <definedName name="UG_tpdisc_ima22" localSheetId="10">[53]Discount!#REF!</definedName>
    <definedName name="UG_tpdisc_ima22" localSheetId="2">[53]Discount!#REF!</definedName>
    <definedName name="UG_tpdisc_ima22">[53]Discount!#REF!</definedName>
    <definedName name="UG_tpdisc_unem" localSheetId="6">[53]Discount!#REF!</definedName>
    <definedName name="UG_tpdisc_unem" localSheetId="5">[53]Discount!#REF!</definedName>
    <definedName name="UG_tpdisc_unem" localSheetId="3">[53]Discount!#REF!</definedName>
    <definedName name="UG_tpdisc_unem" localSheetId="10">[53]Discount!#REF!</definedName>
    <definedName name="UG_tpdisc_unem" localSheetId="2">[53]Discount!#REF!</definedName>
    <definedName name="UG_tpdisc_unem">[53]Discount!#REF!</definedName>
    <definedName name="UG_userdisc_ima22" localSheetId="6">[53]Discount!#REF!</definedName>
    <definedName name="UG_userdisc_ima22" localSheetId="5">[53]Discount!#REF!</definedName>
    <definedName name="UG_userdisc_ima22" localSheetId="3">[53]Discount!#REF!</definedName>
    <definedName name="UG_userdisc_ima22" localSheetId="10">[53]Discount!#REF!</definedName>
    <definedName name="UG_userdisc_ima22" localSheetId="2">[53]Discount!#REF!</definedName>
    <definedName name="UG_userdisc_ima22">[53]Discount!#REF!</definedName>
    <definedName name="UG_userdisc_unem" localSheetId="6">[53]Discount!#REF!</definedName>
    <definedName name="UG_userdisc_unem" localSheetId="5">[53]Discount!#REF!</definedName>
    <definedName name="UG_userdisc_unem" localSheetId="3">[53]Discount!#REF!</definedName>
    <definedName name="UG_userdisc_unem" localSheetId="10">[53]Discount!#REF!</definedName>
    <definedName name="UG_userdisc_unem" localSheetId="2">[53]Discount!#REF!</definedName>
    <definedName name="UG_userdisc_unem">[53]Discount!#REF!</definedName>
    <definedName name="Undelivered">#REF!</definedName>
    <definedName name="UNEM_tpdisc_hw" localSheetId="6">[53]Discount!#REF!</definedName>
    <definedName name="UNEM_tpdisc_hw" localSheetId="5">[53]Discount!#REF!</definedName>
    <definedName name="UNEM_tpdisc_hw" localSheetId="3">[53]Discount!#REF!</definedName>
    <definedName name="UNEM_tpdisc_hw" localSheetId="10">[53]Discount!#REF!</definedName>
    <definedName name="UNEM_tpdisc_hw" localSheetId="2">[53]Discount!#REF!</definedName>
    <definedName name="UNEM_tpdisc_hw">[53]Discount!#REF!</definedName>
    <definedName name="UNEM_tpdisc_licenses" localSheetId="6">[53]Discount!#REF!</definedName>
    <definedName name="UNEM_tpdisc_licenses" localSheetId="5">[53]Discount!#REF!</definedName>
    <definedName name="UNEM_tpdisc_licenses" localSheetId="3">[53]Discount!#REF!</definedName>
    <definedName name="UNEM_tpdisc_licenses" localSheetId="10">[53]Discount!#REF!</definedName>
    <definedName name="UNEM_tpdisc_licenses" localSheetId="2">[53]Discount!#REF!</definedName>
    <definedName name="UNEM_tpdisc_licenses">[53]Discount!#REF!</definedName>
    <definedName name="UNEM_userdisc_licenses" localSheetId="6">[53]Discount!#REF!</definedName>
    <definedName name="UNEM_userdisc_licenses" localSheetId="5">[53]Discount!#REF!</definedName>
    <definedName name="UNEM_userdisc_licenses" localSheetId="3">[53]Discount!#REF!</definedName>
    <definedName name="UNEM_userdisc_licenses" localSheetId="10">[53]Discount!#REF!</definedName>
    <definedName name="UNEM_userdisc_licenses" localSheetId="2">[53]Discount!#REF!</definedName>
    <definedName name="UNEM_userdisc_licenses">[53]Discount!#REF!</definedName>
    <definedName name="unit">'[99]MVV Costs - Overview'!$F$19</definedName>
    <definedName name="UNIT._Selling___US">'[128]Installation Materials-cpc'!$I$2</definedName>
    <definedName name="UP_first_item" localSheetId="6">L141C4</definedName>
    <definedName name="UP_first_item" localSheetId="5">L141C4</definedName>
    <definedName name="UP_first_item" localSheetId="3">L141C4</definedName>
    <definedName name="UP_first_item" localSheetId="8">L141C4</definedName>
    <definedName name="UP_first_item" localSheetId="9">L141C4</definedName>
    <definedName name="UP_first_item" localSheetId="10">L141C4</definedName>
    <definedName name="UP_first_item" localSheetId="2">L141C4</definedName>
    <definedName name="UP_first_item">L141C4</definedName>
    <definedName name="Uplift">#REF!</definedName>
    <definedName name="us">46</definedName>
    <definedName name="usd">[68]Factors!$C$7</definedName>
    <definedName name="usd\" localSheetId="6">[104]Assumption!#REF!</definedName>
    <definedName name="usd\" localSheetId="5">[104]Assumption!#REF!</definedName>
    <definedName name="usd\" localSheetId="3">[104]Assumption!#REF!</definedName>
    <definedName name="usd\" localSheetId="10">[104]Assumption!#REF!</definedName>
    <definedName name="usd\" localSheetId="2">[104]Assumption!#REF!</definedName>
    <definedName name="usd\">[104]Assumption!#REF!</definedName>
    <definedName name="USD_Local">#REF!</definedName>
    <definedName name="USD_RM">#REF!</definedName>
    <definedName name="USD_to_AUD">'[78]Telstra Summary'!$H$3</definedName>
    <definedName name="USDSGD">#REF!</definedName>
    <definedName name="usersmamnr7" localSheetId="6">[53]Discount!#REF!</definedName>
    <definedName name="usersmamnr7" localSheetId="5">[53]Discount!#REF!</definedName>
    <definedName name="usersmamnr7" localSheetId="3">[53]Discount!#REF!</definedName>
    <definedName name="usersmamnr7" localSheetId="10">[53]Discount!#REF!</definedName>
    <definedName name="usersmamnr7" localSheetId="2">[53]Discount!#REF!</definedName>
    <definedName name="usersmamnr7">[53]Discount!#REF!</definedName>
    <definedName name="v">[182]Input!$AF$3</definedName>
    <definedName name="Valley">#REF!</definedName>
    <definedName name="vat">[183]Factor!$D$28</definedName>
    <definedName name="vika">#REF!</definedName>
    <definedName name="Virheilm">#REF!</definedName>
    <definedName name="Vms_ms_orig">#REF!</definedName>
    <definedName name="Vms_pstn">#REF!</definedName>
    <definedName name="Vms_tot">#REF!</definedName>
    <definedName name="VPN_P" localSheetId="6">#REF!</definedName>
    <definedName name="VPN_P" localSheetId="5">#REF!</definedName>
    <definedName name="VPN_P" localSheetId="3">#REF!</definedName>
    <definedName name="VPN_P" localSheetId="10">#REF!</definedName>
    <definedName name="VPN_P" localSheetId="2">#REF!</definedName>
    <definedName name="VPN_P">#REF!</definedName>
    <definedName name="Warranty">#REF!</definedName>
    <definedName name="Warranty_CS">#REF!</definedName>
    <definedName name="Warranty_EMM">#REF!</definedName>
    <definedName name="WDM_XFP_10G" localSheetId="6">#REF!</definedName>
    <definedName name="WDM_XFP_10G" localSheetId="5">#REF!</definedName>
    <definedName name="WDM_XFP_10G" localSheetId="3">#REF!</definedName>
    <definedName name="WDM_XFP_10G" localSheetId="10">#REF!</definedName>
    <definedName name="WDM_XFP_10G" localSheetId="2">#REF!</definedName>
    <definedName name="WDM_XFP_10G">#REF!</definedName>
    <definedName name="we">'[158]Input Table'!$J$4:$J$14</definedName>
    <definedName name="week">[20]Assumpt_Cons!$B$13</definedName>
    <definedName name="What_are_the_special_arrangements_for_EBR__Belgium_?" localSheetId="6">#REF!</definedName>
    <definedName name="What_are_the_special_arrangements_for_EBR__Belgium_?" localSheetId="5">#REF!</definedName>
    <definedName name="What_are_the_special_arrangements_for_EBR__Belgium_?" localSheetId="3">#REF!</definedName>
    <definedName name="What_are_the_special_arrangements_for_EBR__Belgium_?" localSheetId="10">#REF!</definedName>
    <definedName name="What_are_the_special_arrangements_for_EBR__Belgium_?" localSheetId="2">#REF!</definedName>
    <definedName name="What_are_the_special_arrangements_for_EBR__Belgium_?">#REF!</definedName>
    <definedName name="What_are_the_special_arrangements_for_EED__Germany_?" localSheetId="6">#REF!</definedName>
    <definedName name="What_are_the_special_arrangements_for_EED__Germany_?" localSheetId="5">#REF!</definedName>
    <definedName name="What_are_the_special_arrangements_for_EED__Germany_?" localSheetId="3">#REF!</definedName>
    <definedName name="What_are_the_special_arrangements_for_EED__Germany_?" localSheetId="10">#REF!</definedName>
    <definedName name="What_are_the_special_arrangements_for_EED__Germany_?" localSheetId="2">#REF!</definedName>
    <definedName name="What_are_the_special_arrangements_for_EED__Germany_?">#REF!</definedName>
    <definedName name="What_are_the_special_arrangements_for_ETM__Netherlands_Holland_?" localSheetId="6">#REF!</definedName>
    <definedName name="What_are_the_special_arrangements_for_ETM__Netherlands_Holland_?" localSheetId="5">#REF!</definedName>
    <definedName name="What_are_the_special_arrangements_for_ETM__Netherlands_Holland_?" localSheetId="3">#REF!</definedName>
    <definedName name="What_are_the_special_arrangements_for_ETM__Netherlands_Holland_?" localSheetId="10">#REF!</definedName>
    <definedName name="What_are_the_special_arrangements_for_ETM__Netherlands_Holland_?" localSheetId="2">#REF!</definedName>
    <definedName name="What_are_the_special_arrangements_for_ETM__Netherlands_Holland_?">#REF!</definedName>
    <definedName name="What_do_I_do_if_the_course_required_is_not_in_the_course_list?" localSheetId="6">#REF!</definedName>
    <definedName name="What_do_I_do_if_the_course_required_is_not_in_the_course_list?" localSheetId="5">#REF!</definedName>
    <definedName name="What_do_I_do_if_the_course_required_is_not_in_the_course_list?" localSheetId="3">#REF!</definedName>
    <definedName name="What_do_I_do_if_the_course_required_is_not_in_the_course_list?" localSheetId="10">#REF!</definedName>
    <definedName name="What_do_I_do_if_the_course_required_is_not_in_the_course_list?" localSheetId="2">#REF!</definedName>
    <definedName name="What_do_I_do_if_the_course_required_is_not_in_the_course_list?">#REF!</definedName>
    <definedName name="What_is_the_purpose_of_the_Remote_Access_field_s_?" localSheetId="6">#REF!</definedName>
    <definedName name="What_is_the_purpose_of_the_Remote_Access_field_s_?" localSheetId="5">#REF!</definedName>
    <definedName name="What_is_the_purpose_of_the_Remote_Access_field_s_?" localSheetId="3">#REF!</definedName>
    <definedName name="What_is_the_purpose_of_the_Remote_Access_field_s_?" localSheetId="10">#REF!</definedName>
    <definedName name="What_is_the_purpose_of_the_Remote_Access_field_s_?" localSheetId="2">#REF!</definedName>
    <definedName name="What_is_the_purpose_of_the_Remote_Access_field_s_?">#REF!</definedName>
    <definedName name="What_numbers_should_I_use_in_the_instructor_expenses_section?" localSheetId="6">#REF!</definedName>
    <definedName name="What_numbers_should_I_use_in_the_instructor_expenses_section?" localSheetId="5">#REF!</definedName>
    <definedName name="What_numbers_should_I_use_in_the_instructor_expenses_section?" localSheetId="3">#REF!</definedName>
    <definedName name="What_numbers_should_I_use_in_the_instructor_expenses_section?" localSheetId="10">#REF!</definedName>
    <definedName name="What_numbers_should_I_use_in_the_instructor_expenses_section?" localSheetId="2">#REF!</definedName>
    <definedName name="What_numbers_should_I_use_in_the_instructor_expenses_section?">#REF!</definedName>
    <definedName name="What_revision_number_should_I_use?">#REF!</definedName>
    <definedName name="What_value_should_I_use_in_the_Travel_Days_field_s_?" localSheetId="6">#REF!</definedName>
    <definedName name="What_value_should_I_use_in_the_Travel_Days_field_s_?" localSheetId="5">#REF!</definedName>
    <definedName name="What_value_should_I_use_in_the_Travel_Days_field_s_?" localSheetId="3">#REF!</definedName>
    <definedName name="What_value_should_I_use_in_the_Travel_Days_field_s_?" localSheetId="10">#REF!</definedName>
    <definedName name="What_value_should_I_use_in_the_Travel_Days_field_s_?" localSheetId="2">#REF!</definedName>
    <definedName name="What_value_should_I_use_in_the_Travel_Days_field_s_?">#REF!</definedName>
    <definedName name="Wheel" localSheetId="6">[14]Installation!#REF!</definedName>
    <definedName name="Wheel" localSheetId="5">[14]Installation!#REF!</definedName>
    <definedName name="Wheel" localSheetId="3">[14]Installation!#REF!</definedName>
    <definedName name="Wheel" localSheetId="10">[14]Installation!#REF!</definedName>
    <definedName name="Wheel" localSheetId="2">[14]Installation!#REF!</definedName>
    <definedName name="Wheel">[14]Installation!#REF!</definedName>
    <definedName name="Wheels" localSheetId="6">[14]Installation!#REF!</definedName>
    <definedName name="Wheels" localSheetId="5">[14]Installation!#REF!</definedName>
    <definedName name="Wheels" localSheetId="3">[14]Installation!#REF!</definedName>
    <definedName name="Wheels" localSheetId="10">[14]Installation!#REF!</definedName>
    <definedName name="Wheels" localSheetId="2">[14]Installation!#REF!</definedName>
    <definedName name="Wheels">[14]Installation!#REF!</definedName>
    <definedName name="wrn.technical._.dept." localSheetId="6" hidden="1">{#N/A,#N/A,FALSE,"TRAFFIC1";#N/A,#N/A,FALSE,"TRAFFIC2";#N/A,#N/A,FALSE,"TRAFFIC3";#N/A,#N/A,FALSE,"ML.ERL"}</definedName>
    <definedName name="wrn.technical._.dept." localSheetId="8" hidden="1">{#N/A,#N/A,FALSE,"TRAFFIC1";#N/A,#N/A,FALSE,"TRAFFIC2";#N/A,#N/A,FALSE,"TRAFFIC3";#N/A,#N/A,FALSE,"ML.ERL"}</definedName>
    <definedName name="wrn.technical._.dept." localSheetId="9" hidden="1">{#N/A,#N/A,FALSE,"TRAFFIC1";#N/A,#N/A,FALSE,"TRAFFIC2";#N/A,#N/A,FALSE,"TRAFFIC3";#N/A,#N/A,FALSE,"ML.ERL"}</definedName>
    <definedName name="wrn.technical._.dept." localSheetId="10" hidden="1">{#N/A,#N/A,FALSE,"TRAFFIC1";#N/A,#N/A,FALSE,"TRAFFIC2";#N/A,#N/A,FALSE,"TRAFFIC3";#N/A,#N/A,FALSE,"ML.ERL"}</definedName>
    <definedName name="wrn.technical._.dept." hidden="1">{#N/A,#N/A,FALSE,"TRAFFIC1";#N/A,#N/A,FALSE,"TRAFFIC2";#N/A,#N/A,FALSE,"TRAFFIC3";#N/A,#N/A,FALSE,"ML.ERL"}</definedName>
    <definedName name="X450HOME">#REF!</definedName>
    <definedName name="X450QTY">#REF!</definedName>
    <definedName name="XFP_10G">#REF!</definedName>
    <definedName name="XSER450">#REF!</definedName>
    <definedName name="xt_pm_mth" localSheetId="6">[17]Assumpt_Cons!#REF!</definedName>
    <definedName name="xt_pm_mth" localSheetId="5">[17]Assumpt_Cons!#REF!</definedName>
    <definedName name="xt_pm_mth" localSheetId="3">[17]Assumpt_Cons!#REF!</definedName>
    <definedName name="xt_pm_mth" localSheetId="10">[17]Assumpt_Cons!#REF!</definedName>
    <definedName name="xt_pm_mth" localSheetId="2">[17]Assumpt_Cons!#REF!</definedName>
    <definedName name="xt_pm_mth">[17]Assumpt_Cons!#REF!</definedName>
    <definedName name="XX">#REF!</definedName>
    <definedName name="xxx" localSheetId="6" hidden="1">{#N/A,#N/A,FALSE,"TRAFFIC1";#N/A,#N/A,FALSE,"TRAFFIC2";#N/A,#N/A,FALSE,"TRAFFIC3";#N/A,#N/A,FALSE,"ML.ERL"}</definedName>
    <definedName name="xxx" localSheetId="8" hidden="1">{#N/A,#N/A,FALSE,"TRAFFIC1";#N/A,#N/A,FALSE,"TRAFFIC2";#N/A,#N/A,FALSE,"TRAFFIC3";#N/A,#N/A,FALSE,"ML.ERL"}</definedName>
    <definedName name="xxx" localSheetId="9" hidden="1">{#N/A,#N/A,FALSE,"TRAFFIC1";#N/A,#N/A,FALSE,"TRAFFIC2";#N/A,#N/A,FALSE,"TRAFFIC3";#N/A,#N/A,FALSE,"ML.ERL"}</definedName>
    <definedName name="xxx" localSheetId="10" hidden="1">{#N/A,#N/A,FALSE,"TRAFFIC1";#N/A,#N/A,FALSE,"TRAFFIC2";#N/A,#N/A,FALSE,"TRAFFIC3";#N/A,#N/A,FALSE,"ML.ERL"}</definedName>
    <definedName name="xxx" hidden="1">{#N/A,#N/A,FALSE,"TRAFFIC1";#N/A,#N/A,FALSE,"TRAFFIC2";#N/A,#N/A,FALSE,"TRAFFIC3";#N/A,#N/A,FALSE,"ML.ERL"}</definedName>
    <definedName name="YesNo">#REF!</definedName>
    <definedName name="YST_6.5">'[9]by cell'!$G$499</definedName>
    <definedName name="YST_TRX">'[9]by cell'!$T$499</definedName>
    <definedName name="yy" localSheetId="6">#REF!</definedName>
    <definedName name="yy" localSheetId="5">#REF!</definedName>
    <definedName name="yy" localSheetId="3">#REF!</definedName>
    <definedName name="yy" localSheetId="10">#REF!</definedName>
    <definedName name="yy" localSheetId="2">#REF!</definedName>
    <definedName name="yy">#REF!</definedName>
    <definedName name="Z_1649870C_B71A_4D2F_BFE3_EF2CE9114986_.wvu.Rows" localSheetId="6" hidden="1">'[184]Summary for SND'!#REF!</definedName>
    <definedName name="Z_1649870C_B71A_4D2F_BFE3_EF2CE9114986_.wvu.Rows" localSheetId="5" hidden="1">'[184]Summary for SND'!#REF!</definedName>
    <definedName name="Z_1649870C_B71A_4D2F_BFE3_EF2CE9114986_.wvu.Rows" localSheetId="3" hidden="1">'[184]Summary for SND'!#REF!</definedName>
    <definedName name="Z_1649870C_B71A_4D2F_BFE3_EF2CE9114986_.wvu.Rows" localSheetId="10" hidden="1">'[184]Summary for SND'!#REF!</definedName>
    <definedName name="Z_1649870C_B71A_4D2F_BFE3_EF2CE9114986_.wvu.Rows" localSheetId="2" hidden="1">'[184]Summary for SND'!#REF!</definedName>
    <definedName name="Z_1649870C_B71A_4D2F_BFE3_EF2CE9114986_.wvu.Rows" hidden="1">'[184]Summary for SND'!#REF!</definedName>
    <definedName name="Z_1C8E6562_2DE1_4A7A_BFF4_7530738A9EB5_.wvu.Rows" localSheetId="6" hidden="1">'[184]Summary for SND'!#REF!</definedName>
    <definedName name="Z_1C8E6562_2DE1_4A7A_BFF4_7530738A9EB5_.wvu.Rows" localSheetId="5" hidden="1">'[184]Summary for SND'!#REF!</definedName>
    <definedName name="Z_1C8E6562_2DE1_4A7A_BFF4_7530738A9EB5_.wvu.Rows" localSheetId="3" hidden="1">'[184]Summary for SND'!#REF!</definedName>
    <definedName name="Z_1C8E6562_2DE1_4A7A_BFF4_7530738A9EB5_.wvu.Rows" localSheetId="10" hidden="1">'[184]Summary for SND'!#REF!</definedName>
    <definedName name="Z_1C8E6562_2DE1_4A7A_BFF4_7530738A9EB5_.wvu.Rows" localSheetId="2" hidden="1">'[184]Summary for SND'!#REF!</definedName>
    <definedName name="Z_1C8E6562_2DE1_4A7A_BFF4_7530738A9EB5_.wvu.Rows" hidden="1">'[184]Summary for SND'!#REF!</definedName>
    <definedName name="Z_2001376C_ABE8_11D4_85F3_444553540000_.wvu.Rows" localSheetId="6" hidden="1">[185]offer!#REF!</definedName>
    <definedName name="Z_2001376C_ABE8_11D4_85F3_444553540000_.wvu.Rows" localSheetId="5" hidden="1">[185]offer!#REF!</definedName>
    <definedName name="Z_2001376C_ABE8_11D4_85F3_444553540000_.wvu.Rows" localSheetId="3" hidden="1">[185]offer!#REF!</definedName>
    <definedName name="Z_2001376C_ABE8_11D4_85F3_444553540000_.wvu.Rows" localSheetId="10" hidden="1">[185]offer!#REF!</definedName>
    <definedName name="Z_2001376C_ABE8_11D4_85F3_444553540000_.wvu.Rows" localSheetId="2" hidden="1">[185]offer!#REF!</definedName>
    <definedName name="Z_2001376C_ABE8_11D4_85F3_444553540000_.wvu.Rows" hidden="1">[185]offer!#REF!</definedName>
    <definedName name="Z_24110662_A98F_11D4_87A4_00105A75DAE3_.wvu.Rows" localSheetId="6" hidden="1">[185]offer!#REF!</definedName>
    <definedName name="Z_24110662_A98F_11D4_87A4_00105A75DAE3_.wvu.Rows" localSheetId="5" hidden="1">[185]offer!#REF!</definedName>
    <definedName name="Z_24110662_A98F_11D4_87A4_00105A75DAE3_.wvu.Rows" localSheetId="3" hidden="1">[185]offer!#REF!</definedName>
    <definedName name="Z_24110662_A98F_11D4_87A4_00105A75DAE3_.wvu.Rows" localSheetId="10" hidden="1">[185]offer!#REF!</definedName>
    <definedName name="Z_24110662_A98F_11D4_87A4_00105A75DAE3_.wvu.Rows" localSheetId="2" hidden="1">[185]offer!#REF!</definedName>
    <definedName name="Z_24110662_A98F_11D4_87A4_00105A75DAE3_.wvu.Rows" hidden="1">[185]offer!#REF!</definedName>
    <definedName name="Z_72154101_A98F_11D4_A9EE_0010A4C36972_.wvu.Rows" localSheetId="6" hidden="1">[185]offer!#REF!</definedName>
    <definedName name="Z_72154101_A98F_11D4_A9EE_0010A4C36972_.wvu.Rows" localSheetId="5" hidden="1">[185]offer!#REF!</definedName>
    <definedName name="Z_72154101_A98F_11D4_A9EE_0010A4C36972_.wvu.Rows" localSheetId="3" hidden="1">[185]offer!#REF!</definedName>
    <definedName name="Z_72154101_A98F_11D4_A9EE_0010A4C36972_.wvu.Rows" localSheetId="10" hidden="1">[185]offer!#REF!</definedName>
    <definedName name="Z_72154101_A98F_11D4_A9EE_0010A4C36972_.wvu.Rows" localSheetId="2" hidden="1">[185]offer!#REF!</definedName>
    <definedName name="Z_72154101_A98F_11D4_A9EE_0010A4C36972_.wvu.Rows" hidden="1">[185]offer!#REF!</definedName>
    <definedName name="Z_73A75608_CF74_11D5_8EE8_006097DAC204_.wvu.Rows" localSheetId="6" hidden="1">'[184]Summary for SND'!#REF!</definedName>
    <definedName name="Z_73A75608_CF74_11D5_8EE8_006097DAC204_.wvu.Rows" localSheetId="5" hidden="1">'[184]Summary for SND'!#REF!</definedName>
    <definedName name="Z_73A75608_CF74_11D5_8EE8_006097DAC204_.wvu.Rows" localSheetId="3" hidden="1">'[184]Summary for SND'!#REF!</definedName>
    <definedName name="Z_73A75608_CF74_11D5_8EE8_006097DAC204_.wvu.Rows" localSheetId="10" hidden="1">'[184]Summary for SND'!#REF!</definedName>
    <definedName name="Z_73A75608_CF74_11D5_8EE8_006097DAC204_.wvu.Rows" localSheetId="2" hidden="1">'[184]Summary for SND'!#REF!</definedName>
    <definedName name="Z_73A75608_CF74_11D5_8EE8_006097DAC204_.wvu.Rows" hidden="1">'[184]Summary for SND'!#REF!</definedName>
    <definedName name="Z_CE662481_A9F1_11D4_8EF3_0010A4E57AB4_.wvu.Rows" localSheetId="6" hidden="1">[185]offer!#REF!</definedName>
    <definedName name="Z_CE662481_A9F1_11D4_8EF3_0010A4E57AB4_.wvu.Rows" localSheetId="5" hidden="1">[185]offer!#REF!</definedName>
    <definedName name="Z_CE662481_A9F1_11D4_8EF3_0010A4E57AB4_.wvu.Rows" localSheetId="3" hidden="1">[185]offer!#REF!</definedName>
    <definedName name="Z_CE662481_A9F1_11D4_8EF3_0010A4E57AB4_.wvu.Rows" localSheetId="10" hidden="1">[185]offer!#REF!</definedName>
    <definedName name="Z_CE662481_A9F1_11D4_8EF3_0010A4E57AB4_.wvu.Rows" localSheetId="2" hidden="1">[185]offer!#REF!</definedName>
    <definedName name="Z_CE662481_A9F1_11D4_8EF3_0010A4E57AB4_.wvu.Rows" hidden="1">[185]offer!#REF!</definedName>
    <definedName name="zone">#REF!</definedName>
    <definedName name="zone_impression" localSheetId="6">#REF!</definedName>
    <definedName name="zone_impression" localSheetId="5">#REF!</definedName>
    <definedName name="zone_impression" localSheetId="3">#REF!</definedName>
    <definedName name="zone_impression" localSheetId="10">#REF!</definedName>
    <definedName name="zone_impression" localSheetId="2">#REF!</definedName>
    <definedName name="zone_impression">#REF!</definedName>
    <definedName name="zz" localSheetId="6">'3cc-2G EOS'!zz</definedName>
    <definedName name="zz" localSheetId="8">'LTE Nationwide'!zz</definedName>
    <definedName name="zz" localSheetId="9">'New Sites'!zz</definedName>
    <definedName name="zz" localSheetId="10">'Other Misc'!zz</definedName>
    <definedName name="zz">[0]!zz</definedName>
    <definedName name="その他営業乗率_H">#REF!</definedName>
    <definedName name="その他営業乗率_S">#REF!</definedName>
    <definedName name="その他間賦">#REF!</definedName>
    <definedName name="ｿﾌﾄ仕切">#REF!</definedName>
    <definedName name="ｿﾌﾄ仕切2">#REF!</definedName>
    <definedName name="ﾊｰﾄﾞ仕切">#REF!</definedName>
    <definedName name="ﾊｰﾄﾞ仕切2">#REF!</definedName>
    <definedName name="ﾚｰﾄ_ﾄﾞﾙ">#REF!</definedName>
    <definedName name="ﾚｰﾄ_現地">#REF!</definedName>
    <definedName name="一般管理費">#REF!</definedName>
    <definedName name="事業部乗率_H">#REF!</definedName>
    <definedName name="事業部乗率_S">#REF!</definedName>
    <definedName name="仕EX変">[27]PLSHT費用率定義!$D$3</definedName>
    <definedName name="仕原">[27]PLSHT費用率定義!$B$3</definedName>
    <definedName name="仕変">[27]PLSHT費用率定義!$C$3</definedName>
    <definedName name="伝EX変">[27]PLSHT費用率定義!$D$7</definedName>
    <definedName name="伝原">[27]PLSHT費用率定義!$B$7</definedName>
    <definedName name="伝変">[27]PLSHT費用率定義!$C$7</definedName>
    <definedName name="値引率_H">#REF!</definedName>
    <definedName name="値引率_S">#REF!</definedName>
    <definedName name="光ｹEX変">[27]PLSHT費用率定義!$D$4</definedName>
    <definedName name="光ｹ原">[27]PLSHT費用率定義!$B$4</definedName>
    <definedName name="光ｹ変">[27]PLSHT費用率定義!$C$4</definedName>
    <definedName name="光ｿEX変">[27]PLSHT費用率定義!$D$6</definedName>
    <definedName name="光ｿ原">[27]PLSHT費用率定義!$B$6</definedName>
    <definedName name="光ｿ変">[27]PLSHT費用率定義!$C$6</definedName>
    <definedName name="共通比率_H">#REF!</definedName>
    <definedName name="共通比率_S">#REF!</definedName>
    <definedName name="区分">#REF!</definedName>
    <definedName name="商社名">#REF!</definedName>
    <definedName name="商社販直_H">#REF!</definedName>
    <definedName name="商社販直_S">#REF!</definedName>
    <definedName name="国名">#REF!</definedName>
    <definedName name="売上ﾚｰﾄ">#REF!</definedName>
    <definedName name="売上ﾚｰﾄ2">#REF!</definedName>
    <definedName name="工事期間">#REF!</definedName>
    <definedName name="役EX変">[27]PLSHT費用率定義!$D$5</definedName>
    <definedName name="役原">[27]PLSHT費用率定義!$B$5</definedName>
    <definedName name="役変">[27]PLSHT費用率定義!$C$5</definedName>
    <definedName name="得意先名">#REF!</definedName>
    <definedName name="材料間賦">#REF!</definedName>
    <definedName name="梱包運搬費">#REF!</definedName>
    <definedName name="梱包運搬費海外">#REF!</definedName>
    <definedName name="為替リスク_H">#REF!</definedName>
    <definedName name="為替リスク_S">#REF!</definedName>
    <definedName name="現地分建値">#REF!</definedName>
    <definedName name="現地通貨">#REF!</definedName>
    <definedName name="直販乗率_H">#REF!</definedName>
    <definedName name="直販乗率_S">#REF!</definedName>
    <definedName name="社EX変">[27]PLSHT費用率定義!$D$2</definedName>
    <definedName name="社内金利_H">#REF!</definedName>
    <definedName name="社内金利_S">#REF!</definedName>
    <definedName name="社原">[27]PLSHT費用率定義!$B$2</definedName>
    <definedName name="社変">[27]PLSHT費用率定義!$C$2</definedName>
    <definedName name="稼働日">#REF!</definedName>
    <definedName name="組立保険_H">#REF!</definedName>
    <definedName name="組立保険_S">#REF!</definedName>
    <definedName name="見積区分">#REF!</definedName>
    <definedName name="設計経費">#REF!</definedName>
    <definedName name="評価ﾚｰﾄ">#REF!</definedName>
    <definedName name="評価ﾚｰﾄ2">#REF!</definedName>
    <definedName name="販売形式">#REF!</definedName>
    <definedName name="販売比率_H">#REF!</definedName>
    <definedName name="販売比率_S">#REF!</definedName>
    <definedName name="通貨">#REF!</definedName>
    <definedName name="通貨2">#REF!</definedName>
    <definedName name="金利_H">#REF!</definedName>
    <definedName name="金利_S">#REF!</definedName>
    <definedName name="間プ" localSheetId="6">#REF!</definedName>
    <definedName name="間プ" localSheetId="5">#REF!</definedName>
    <definedName name="間プ" localSheetId="3">#REF!</definedName>
    <definedName name="間プ" localSheetId="10">#REF!</definedName>
    <definedName name="間プ" localSheetId="2">#REF!</definedName>
    <definedName name="間プ">#REF!</definedName>
  </definedNames>
  <calcPr calcId="145621" fullCalcOnLoad="1"/>
</workbook>
</file>

<file path=xl/calcChain.xml><?xml version="1.0" encoding="utf-8"?>
<calcChain xmlns="http://schemas.openxmlformats.org/spreadsheetml/2006/main">
  <c r="O83" i="26" l="1"/>
  <c r="O71" i="26"/>
  <c r="O70" i="26"/>
  <c r="O69" i="26"/>
  <c r="O13" i="26"/>
  <c r="O17" i="26"/>
  <c r="O16" i="26"/>
  <c r="I16" i="26"/>
  <c r="K199" i="20"/>
  <c r="L199" i="20"/>
  <c r="K200" i="20"/>
  <c r="L200" i="20"/>
  <c r="J200" i="20"/>
  <c r="K201" i="20"/>
  <c r="L201" i="20"/>
  <c r="J201" i="20"/>
  <c r="I201" i="20"/>
  <c r="I200" i="20"/>
  <c r="I199" i="20"/>
  <c r="L53" i="25"/>
  <c r="I53" i="25"/>
  <c r="I75" i="10"/>
  <c r="I78" i="10"/>
  <c r="I80" i="10"/>
  <c r="I81" i="10"/>
  <c r="I82" i="10"/>
  <c r="I85" i="10"/>
  <c r="I86" i="10"/>
  <c r="I87" i="10"/>
  <c r="I89" i="10"/>
  <c r="I90" i="10"/>
  <c r="I91" i="10"/>
  <c r="I93" i="10"/>
  <c r="I99" i="10"/>
  <c r="J99" i="10"/>
  <c r="I101" i="10"/>
  <c r="J101" i="10"/>
  <c r="I108" i="10"/>
  <c r="I109" i="10"/>
  <c r="I110" i="10"/>
  <c r="I112" i="10"/>
  <c r="I113" i="10"/>
  <c r="I114" i="10"/>
  <c r="I116" i="10"/>
  <c r="I140" i="17"/>
  <c r="O36" i="6"/>
  <c r="O35" i="6"/>
  <c r="O34" i="6"/>
  <c r="O33" i="6"/>
  <c r="O32" i="6"/>
  <c r="O31" i="6"/>
  <c r="O30" i="6"/>
  <c r="O29" i="6"/>
  <c r="O28" i="6"/>
  <c r="O27" i="6"/>
  <c r="O26" i="6"/>
  <c r="O25" i="6"/>
  <c r="O86" i="6"/>
  <c r="O85" i="6"/>
  <c r="O84" i="6"/>
  <c r="O83" i="6"/>
  <c r="O82" i="6"/>
  <c r="O81" i="6"/>
  <c r="O62" i="6"/>
  <c r="O61" i="6"/>
  <c r="O60" i="6"/>
  <c r="O59" i="6"/>
  <c r="O58" i="6"/>
  <c r="O57" i="6"/>
  <c r="O56" i="6"/>
  <c r="O55" i="6"/>
  <c r="O54" i="6"/>
  <c r="O53" i="6"/>
  <c r="O52" i="6"/>
  <c r="O51" i="6"/>
  <c r="L348" i="25"/>
  <c r="L320" i="25"/>
  <c r="I320" i="25"/>
  <c r="L319" i="25"/>
  <c r="I319" i="25"/>
  <c r="L318" i="25"/>
  <c r="I318" i="25"/>
  <c r="L317" i="25"/>
  <c r="I317" i="25"/>
  <c r="L316" i="25"/>
  <c r="I316" i="25"/>
  <c r="L315" i="25"/>
  <c r="I315" i="25"/>
  <c r="L314" i="25"/>
  <c r="I314" i="25"/>
  <c r="L313" i="25"/>
  <c r="I313" i="25"/>
  <c r="L312" i="25"/>
  <c r="I312" i="25"/>
  <c r="L311" i="25"/>
  <c r="I311" i="25"/>
  <c r="L310" i="25"/>
  <c r="I310" i="25"/>
  <c r="L309" i="25"/>
  <c r="I309" i="25"/>
  <c r="L308" i="25"/>
  <c r="I308" i="25"/>
  <c r="L307" i="25"/>
  <c r="I307" i="25"/>
  <c r="I300" i="25"/>
  <c r="I301" i="25"/>
  <c r="I304" i="25"/>
  <c r="I305" i="25"/>
  <c r="I299" i="25"/>
  <c r="I306" i="25"/>
  <c r="I303" i="25"/>
  <c r="I302" i="25"/>
  <c r="I298" i="25"/>
  <c r="L306" i="25"/>
  <c r="J306" i="25"/>
  <c r="L305" i="25"/>
  <c r="L304" i="25"/>
  <c r="L303" i="25"/>
  <c r="L302" i="25"/>
  <c r="L301" i="25"/>
  <c r="L300" i="25"/>
  <c r="L299" i="25"/>
  <c r="J299" i="25"/>
  <c r="L298" i="25"/>
  <c r="L267" i="25"/>
  <c r="I267" i="25"/>
  <c r="L266" i="25"/>
  <c r="I266" i="25"/>
  <c r="L265" i="25"/>
  <c r="I265" i="25"/>
  <c r="L264" i="25"/>
  <c r="I264" i="25"/>
  <c r="L263" i="25"/>
  <c r="I263" i="25"/>
  <c r="L262" i="25"/>
  <c r="I262" i="25"/>
  <c r="L261" i="25"/>
  <c r="I261" i="25"/>
  <c r="L260" i="25"/>
  <c r="I260" i="25"/>
  <c r="L259" i="25"/>
  <c r="I259" i="25"/>
  <c r="L258" i="25"/>
  <c r="I258" i="25"/>
  <c r="L257" i="25"/>
  <c r="I257" i="25"/>
  <c r="L256" i="25"/>
  <c r="I256" i="25"/>
  <c r="L255" i="25"/>
  <c r="I255" i="25"/>
  <c r="L254" i="25"/>
  <c r="I254" i="25"/>
  <c r="L253" i="25"/>
  <c r="I253" i="25"/>
  <c r="L252" i="25"/>
  <c r="I252" i="25"/>
  <c r="L251" i="25"/>
  <c r="I251" i="25"/>
  <c r="L250" i="25"/>
  <c r="I250" i="25"/>
  <c r="L249" i="25"/>
  <c r="I249" i="25"/>
  <c r="L248" i="25"/>
  <c r="I248" i="25"/>
  <c r="L247" i="25"/>
  <c r="I247" i="25"/>
  <c r="L246" i="25"/>
  <c r="I246" i="25"/>
  <c r="L245" i="25"/>
  <c r="I245" i="25"/>
  <c r="L244" i="25"/>
  <c r="I244" i="25"/>
  <c r="L243" i="25"/>
  <c r="I243" i="25"/>
  <c r="L242" i="25"/>
  <c r="I242" i="25"/>
  <c r="L273" i="25"/>
  <c r="I273" i="25"/>
  <c r="L272" i="25"/>
  <c r="I272" i="25"/>
  <c r="L271" i="25"/>
  <c r="I271" i="25"/>
  <c r="L270" i="25"/>
  <c r="I270" i="25"/>
  <c r="L206" i="25"/>
  <c r="I206" i="25"/>
  <c r="L205" i="25"/>
  <c r="I205" i="25"/>
  <c r="L204" i="25"/>
  <c r="I204" i="25"/>
  <c r="L203" i="25"/>
  <c r="I203" i="25"/>
  <c r="L202" i="25"/>
  <c r="I202" i="25"/>
  <c r="L269" i="25"/>
  <c r="I269" i="25"/>
  <c r="L268" i="25"/>
  <c r="I268" i="25"/>
  <c r="L241" i="25"/>
  <c r="I241" i="25"/>
  <c r="L240" i="25"/>
  <c r="I240" i="25"/>
  <c r="L239" i="25"/>
  <c r="I239" i="25"/>
  <c r="L238" i="25"/>
  <c r="I238" i="25"/>
  <c r="L237" i="25"/>
  <c r="I237" i="25"/>
  <c r="L236" i="25"/>
  <c r="I236" i="25"/>
  <c r="L235" i="25"/>
  <c r="I235" i="25"/>
  <c r="L234" i="25"/>
  <c r="I234" i="25"/>
  <c r="L233" i="25"/>
  <c r="I233" i="25"/>
  <c r="L232" i="25"/>
  <c r="I232" i="25"/>
  <c r="L231" i="25"/>
  <c r="I231" i="25"/>
  <c r="L230" i="25"/>
  <c r="I230" i="25"/>
  <c r="L229" i="25"/>
  <c r="I229" i="25"/>
  <c r="L228" i="25"/>
  <c r="I228" i="25"/>
  <c r="L227" i="25"/>
  <c r="I227" i="25"/>
  <c r="L226" i="25"/>
  <c r="I226" i="25"/>
  <c r="L225" i="25"/>
  <c r="I225" i="25"/>
  <c r="L224" i="25"/>
  <c r="I224" i="25"/>
  <c r="L223" i="25"/>
  <c r="I223" i="25"/>
  <c r="I53" i="17"/>
  <c r="L201" i="25"/>
  <c r="I201" i="25"/>
  <c r="L200" i="25"/>
  <c r="I200" i="25"/>
  <c r="L199" i="25"/>
  <c r="I199" i="25"/>
  <c r="L198" i="25"/>
  <c r="I198" i="25"/>
  <c r="L197" i="25"/>
  <c r="I197" i="25"/>
  <c r="L196" i="25"/>
  <c r="I196" i="25"/>
  <c r="L195" i="25"/>
  <c r="I195" i="25"/>
  <c r="L194" i="25"/>
  <c r="I194" i="25"/>
  <c r="L193" i="25"/>
  <c r="I193" i="25"/>
  <c r="L192" i="25"/>
  <c r="I192" i="25"/>
  <c r="L191" i="25"/>
  <c r="I191" i="25"/>
  <c r="L190" i="25"/>
  <c r="I190" i="25"/>
  <c r="L189" i="25"/>
  <c r="I189" i="25"/>
  <c r="L188" i="25"/>
  <c r="I188" i="25"/>
  <c r="L187" i="25"/>
  <c r="I187" i="25"/>
  <c r="L186" i="25"/>
  <c r="I186" i="25"/>
  <c r="L185" i="25"/>
  <c r="I185" i="25"/>
  <c r="L184" i="25"/>
  <c r="I184" i="25"/>
  <c r="L183" i="25"/>
  <c r="I183" i="25"/>
  <c r="L182" i="25"/>
  <c r="I182" i="25"/>
  <c r="L181" i="25"/>
  <c r="I181" i="25"/>
  <c r="L180" i="25"/>
  <c r="I180" i="25"/>
  <c r="L179" i="25"/>
  <c r="I179" i="25"/>
  <c r="L178" i="25"/>
  <c r="I178" i="25"/>
  <c r="L296" i="25"/>
  <c r="I296" i="25"/>
  <c r="L295" i="25"/>
  <c r="I295" i="25"/>
  <c r="L294" i="25"/>
  <c r="I294" i="25"/>
  <c r="L293" i="25"/>
  <c r="I293" i="25"/>
  <c r="L292" i="25"/>
  <c r="I292" i="25"/>
  <c r="L291" i="25"/>
  <c r="I291" i="25"/>
  <c r="L290" i="25"/>
  <c r="I290" i="25"/>
  <c r="L289" i="25"/>
  <c r="I289" i="25"/>
  <c r="L288" i="25"/>
  <c r="I288" i="25"/>
  <c r="L287" i="25"/>
  <c r="I287" i="25"/>
  <c r="L286" i="25"/>
  <c r="I286" i="25"/>
  <c r="L285" i="25"/>
  <c r="I285" i="25"/>
  <c r="L284" i="25"/>
  <c r="I284" i="25"/>
  <c r="L283" i="25"/>
  <c r="I283" i="25"/>
  <c r="L282" i="25"/>
  <c r="I282" i="25"/>
  <c r="L281" i="25"/>
  <c r="I281" i="25"/>
  <c r="L280" i="25"/>
  <c r="I280" i="25"/>
  <c r="L279" i="25"/>
  <c r="I279" i="25"/>
  <c r="L278" i="25"/>
  <c r="I278" i="25"/>
  <c r="L277" i="25"/>
  <c r="I277" i="25"/>
  <c r="L276" i="25"/>
  <c r="I276" i="25"/>
  <c r="L275" i="25"/>
  <c r="I275" i="25"/>
  <c r="L222" i="25"/>
  <c r="I222" i="25"/>
  <c r="L221" i="25"/>
  <c r="I221" i="25"/>
  <c r="L220" i="25"/>
  <c r="I220" i="25"/>
  <c r="L219" i="25"/>
  <c r="I219" i="25"/>
  <c r="L218" i="25"/>
  <c r="I218" i="25"/>
  <c r="L217" i="25"/>
  <c r="I217" i="25"/>
  <c r="L216" i="25"/>
  <c r="I216" i="25"/>
  <c r="L215" i="25"/>
  <c r="I215" i="25"/>
  <c r="L214" i="25"/>
  <c r="I214" i="25"/>
  <c r="L213" i="25"/>
  <c r="I213" i="25"/>
  <c r="L212" i="25"/>
  <c r="I212" i="25"/>
  <c r="L211" i="25"/>
  <c r="I211" i="25"/>
  <c r="L210" i="25"/>
  <c r="I210" i="25"/>
  <c r="L209" i="25"/>
  <c r="I209" i="25"/>
  <c r="L208" i="25"/>
  <c r="I208" i="25"/>
  <c r="L485" i="22"/>
  <c r="L484" i="22"/>
  <c r="I485" i="22"/>
  <c r="I484" i="22"/>
  <c r="L405" i="22"/>
  <c r="I405" i="22"/>
  <c r="L404" i="22"/>
  <c r="I404" i="22"/>
  <c r="L325" i="22"/>
  <c r="I325" i="22"/>
  <c r="L324" i="22"/>
  <c r="I324" i="22"/>
  <c r="L323" i="22"/>
  <c r="I323" i="22"/>
  <c r="L321" i="22"/>
  <c r="I321" i="22"/>
  <c r="L320" i="22"/>
  <c r="I320" i="22"/>
  <c r="L319" i="22"/>
  <c r="I319" i="22"/>
  <c r="L317" i="22"/>
  <c r="I317" i="22"/>
  <c r="L316" i="22"/>
  <c r="I316" i="22"/>
  <c r="L315" i="22"/>
  <c r="I315" i="22"/>
  <c r="L313" i="22"/>
  <c r="I313" i="22"/>
  <c r="L312" i="22"/>
  <c r="I312" i="22"/>
  <c r="L311" i="22"/>
  <c r="I311" i="22"/>
  <c r="L309" i="22"/>
  <c r="I309" i="22"/>
  <c r="L308" i="22"/>
  <c r="I308" i="22"/>
  <c r="L307" i="22"/>
  <c r="I307" i="22"/>
  <c r="L305" i="22"/>
  <c r="I305" i="22"/>
  <c r="L304" i="22"/>
  <c r="I304" i="22"/>
  <c r="L303" i="22"/>
  <c r="I303" i="22"/>
  <c r="L301" i="22"/>
  <c r="I301" i="22"/>
  <c r="L300" i="22"/>
  <c r="I300" i="22"/>
  <c r="L299" i="22"/>
  <c r="I299" i="22"/>
  <c r="L297" i="22"/>
  <c r="I297" i="22"/>
  <c r="L296" i="22"/>
  <c r="I296" i="22"/>
  <c r="L295" i="22"/>
  <c r="I295" i="22"/>
  <c r="L292" i="22"/>
  <c r="I292" i="22"/>
  <c r="L291" i="22"/>
  <c r="I291" i="22"/>
  <c r="L290" i="22"/>
  <c r="I290" i="22"/>
  <c r="L288" i="22"/>
  <c r="I288" i="22"/>
  <c r="L287" i="22"/>
  <c r="I287" i="22"/>
  <c r="L286" i="22"/>
  <c r="I286" i="22"/>
  <c r="L284" i="22"/>
  <c r="I284" i="22"/>
  <c r="L283" i="22"/>
  <c r="I283" i="22"/>
  <c r="L282" i="22"/>
  <c r="I282" i="22"/>
  <c r="L280" i="22"/>
  <c r="I280" i="22"/>
  <c r="L279" i="22"/>
  <c r="I279" i="22"/>
  <c r="L278" i="22"/>
  <c r="I278" i="22"/>
  <c r="L275" i="22"/>
  <c r="I275" i="22"/>
  <c r="L274" i="22"/>
  <c r="I274" i="22"/>
  <c r="L273" i="22"/>
  <c r="I273" i="22"/>
  <c r="L271" i="22"/>
  <c r="I271" i="22"/>
  <c r="L270" i="22"/>
  <c r="I270" i="22"/>
  <c r="L269" i="22"/>
  <c r="I269" i="22"/>
  <c r="L267" i="22"/>
  <c r="I267" i="22"/>
  <c r="L266" i="22"/>
  <c r="I266" i="22"/>
  <c r="L265" i="22"/>
  <c r="I265" i="22"/>
  <c r="L263" i="22"/>
  <c r="I263" i="22"/>
  <c r="L262" i="22"/>
  <c r="I262" i="22"/>
  <c r="L261" i="22"/>
  <c r="I261" i="22"/>
  <c r="L258" i="22"/>
  <c r="I258" i="22"/>
  <c r="L257" i="22"/>
  <c r="I257" i="22"/>
  <c r="L256" i="22"/>
  <c r="I256" i="22"/>
  <c r="L254" i="22"/>
  <c r="I254" i="22"/>
  <c r="L253" i="22"/>
  <c r="I253" i="22"/>
  <c r="L252" i="22"/>
  <c r="I252" i="22"/>
  <c r="L250" i="22"/>
  <c r="I250" i="22"/>
  <c r="L249" i="22"/>
  <c r="I249" i="22"/>
  <c r="L248" i="22"/>
  <c r="I248" i="22"/>
  <c r="L246" i="22"/>
  <c r="I246" i="22"/>
  <c r="L245" i="22"/>
  <c r="I245" i="22"/>
  <c r="L244" i="22"/>
  <c r="I244" i="22"/>
  <c r="L241" i="22"/>
  <c r="I241" i="22"/>
  <c r="L240" i="22"/>
  <c r="I240" i="22"/>
  <c r="L239" i="22"/>
  <c r="I239" i="22"/>
  <c r="L237" i="22"/>
  <c r="I237" i="22"/>
  <c r="L236" i="22"/>
  <c r="I236" i="22"/>
  <c r="L235" i="22"/>
  <c r="I235" i="22"/>
  <c r="L233" i="22"/>
  <c r="I233" i="22"/>
  <c r="L232" i="22"/>
  <c r="I232" i="22"/>
  <c r="L231" i="22"/>
  <c r="I231" i="22"/>
  <c r="L229" i="22"/>
  <c r="I229" i="22"/>
  <c r="L228" i="22"/>
  <c r="I228" i="22"/>
  <c r="L227" i="22"/>
  <c r="I227" i="22"/>
  <c r="L224" i="22"/>
  <c r="I224" i="22"/>
  <c r="L223" i="22"/>
  <c r="I223" i="22"/>
  <c r="L222" i="22"/>
  <c r="I222" i="22"/>
  <c r="L220" i="22"/>
  <c r="I220" i="22"/>
  <c r="L219" i="22"/>
  <c r="I219" i="22"/>
  <c r="L218" i="22"/>
  <c r="I218" i="22"/>
  <c r="L216" i="22"/>
  <c r="I216" i="22"/>
  <c r="L215" i="22"/>
  <c r="I215" i="22"/>
  <c r="L214" i="22"/>
  <c r="I214" i="22"/>
  <c r="L212" i="22"/>
  <c r="I212" i="22"/>
  <c r="L211" i="22"/>
  <c r="I211" i="22"/>
  <c r="L210" i="22"/>
  <c r="I210" i="22"/>
  <c r="L207" i="22"/>
  <c r="I207" i="22"/>
  <c r="L206" i="22"/>
  <c r="I206" i="22"/>
  <c r="L205" i="22"/>
  <c r="I205" i="22"/>
  <c r="L203" i="22"/>
  <c r="I203" i="22"/>
  <c r="L202" i="22"/>
  <c r="I202" i="22"/>
  <c r="L201" i="22"/>
  <c r="I201" i="22"/>
  <c r="L199" i="22"/>
  <c r="I199" i="22"/>
  <c r="L198" i="22"/>
  <c r="I198" i="22"/>
  <c r="L197" i="22"/>
  <c r="I197" i="22"/>
  <c r="L195" i="22"/>
  <c r="I195" i="22"/>
  <c r="L194" i="22"/>
  <c r="I194" i="22"/>
  <c r="L193" i="22"/>
  <c r="I193" i="22"/>
  <c r="L190" i="22"/>
  <c r="I190" i="22"/>
  <c r="L189" i="22"/>
  <c r="I189" i="22"/>
  <c r="L188" i="22"/>
  <c r="I188" i="22"/>
  <c r="L186" i="22"/>
  <c r="I186" i="22"/>
  <c r="L185" i="22"/>
  <c r="I185" i="22"/>
  <c r="L184" i="22"/>
  <c r="I184" i="22"/>
  <c r="L182" i="22"/>
  <c r="I182" i="22"/>
  <c r="L181" i="22"/>
  <c r="I181" i="22"/>
  <c r="L180" i="22"/>
  <c r="I180" i="22"/>
  <c r="L178" i="22"/>
  <c r="I178" i="22"/>
  <c r="L177" i="22"/>
  <c r="I177" i="22"/>
  <c r="L176" i="22"/>
  <c r="I176" i="22"/>
  <c r="L173" i="22"/>
  <c r="I173" i="22"/>
  <c r="L171" i="22"/>
  <c r="I171" i="22"/>
  <c r="L169" i="22"/>
  <c r="I169" i="22"/>
  <c r="L168" i="22"/>
  <c r="I168" i="22"/>
  <c r="L167" i="22"/>
  <c r="I167" i="22"/>
  <c r="L165" i="22"/>
  <c r="I165" i="22"/>
  <c r="L164" i="22"/>
  <c r="I164" i="22"/>
  <c r="L163" i="22"/>
  <c r="I163" i="22"/>
  <c r="L160" i="22"/>
  <c r="I160" i="22"/>
  <c r="L159" i="22"/>
  <c r="I159" i="22"/>
  <c r="L158" i="22"/>
  <c r="I158" i="22"/>
  <c r="L156" i="22"/>
  <c r="I156" i="22"/>
  <c r="L155" i="22"/>
  <c r="I155" i="22"/>
  <c r="L154" i="22"/>
  <c r="I154" i="22"/>
  <c r="L152" i="22"/>
  <c r="I152" i="22"/>
  <c r="L151" i="22"/>
  <c r="I151" i="22"/>
  <c r="L150" i="22"/>
  <c r="I150" i="22"/>
  <c r="L148" i="22"/>
  <c r="I148" i="22"/>
  <c r="L147" i="22"/>
  <c r="I147" i="22"/>
  <c r="L146" i="22"/>
  <c r="I146" i="22"/>
  <c r="L339" i="22"/>
  <c r="I339" i="22"/>
  <c r="L338" i="22"/>
  <c r="I338" i="22"/>
  <c r="L337" i="22"/>
  <c r="I337" i="22"/>
  <c r="L336" i="22"/>
  <c r="I336" i="22"/>
  <c r="I342" i="20"/>
  <c r="L341" i="20"/>
  <c r="I341" i="20"/>
  <c r="I343" i="20"/>
  <c r="K158" i="20"/>
  <c r="L158" i="20"/>
  <c r="K155" i="20"/>
  <c r="L155" i="20"/>
  <c r="I154" i="20"/>
  <c r="I153" i="20"/>
  <c r="I151" i="20"/>
  <c r="K150" i="20"/>
  <c r="L150" i="20"/>
  <c r="K149" i="20"/>
  <c r="L149" i="20"/>
  <c r="K147" i="20"/>
  <c r="L147" i="20"/>
  <c r="I146" i="20"/>
  <c r="I145" i="20"/>
  <c r="I142" i="20"/>
  <c r="K141" i="20"/>
  <c r="L141" i="20"/>
  <c r="K140" i="20"/>
  <c r="L140" i="20"/>
  <c r="K138" i="20"/>
  <c r="L138" i="20"/>
  <c r="I137" i="20"/>
  <c r="I136" i="20"/>
  <c r="I134" i="20"/>
  <c r="K133" i="20"/>
  <c r="L133" i="20"/>
  <c r="K132" i="20"/>
  <c r="L132" i="20"/>
  <c r="K130" i="20"/>
  <c r="L130" i="20"/>
  <c r="I129" i="20"/>
  <c r="I128" i="20"/>
  <c r="I125" i="20"/>
  <c r="I124" i="20"/>
  <c r="K123" i="20"/>
  <c r="L123" i="20"/>
  <c r="J123" i="20"/>
  <c r="I121" i="20"/>
  <c r="K120" i="20"/>
  <c r="L120" i="20"/>
  <c r="K119" i="20"/>
  <c r="L119" i="20"/>
  <c r="K117" i="20"/>
  <c r="L117" i="20"/>
  <c r="J117" i="20"/>
  <c r="K116" i="20"/>
  <c r="L116" i="20"/>
  <c r="K115" i="20"/>
  <c r="L115" i="20"/>
  <c r="K112" i="20"/>
  <c r="L112" i="20"/>
  <c r="K91" i="20"/>
  <c r="L91" i="20"/>
  <c r="K90" i="20"/>
  <c r="L90" i="20"/>
  <c r="K89" i="20"/>
  <c r="L89" i="20"/>
  <c r="I87" i="20"/>
  <c r="I86" i="20"/>
  <c r="K85" i="20"/>
  <c r="L85" i="20"/>
  <c r="K83" i="20"/>
  <c r="L83" i="20"/>
  <c r="K82" i="20"/>
  <c r="L82" i="20"/>
  <c r="K81" i="20"/>
  <c r="L81" i="20"/>
  <c r="K79" i="20"/>
  <c r="L79" i="20"/>
  <c r="J79" i="20"/>
  <c r="I78" i="20"/>
  <c r="I77" i="20"/>
  <c r="I57" i="20"/>
  <c r="K56" i="20"/>
  <c r="L56" i="20"/>
  <c r="J56" i="20"/>
  <c r="I55" i="20"/>
  <c r="I53" i="20"/>
  <c r="K52" i="20"/>
  <c r="L52" i="20"/>
  <c r="K51" i="20"/>
  <c r="L51" i="20"/>
  <c r="I49" i="20"/>
  <c r="K48" i="20"/>
  <c r="L48" i="20"/>
  <c r="I47" i="20"/>
  <c r="K45" i="20"/>
  <c r="L45" i="20"/>
  <c r="K44" i="20"/>
  <c r="L44" i="20"/>
  <c r="I43" i="20"/>
  <c r="K27" i="20"/>
  <c r="L27" i="20"/>
  <c r="I26" i="20"/>
  <c r="I25" i="20"/>
  <c r="I23" i="20"/>
  <c r="K22" i="20"/>
  <c r="L22" i="20"/>
  <c r="K21" i="20"/>
  <c r="L21" i="20"/>
  <c r="K19" i="20"/>
  <c r="L19" i="20"/>
  <c r="K18" i="20"/>
  <c r="L18" i="20"/>
  <c r="K17" i="20"/>
  <c r="L17" i="20"/>
  <c r="K15" i="20"/>
  <c r="L15" i="20"/>
  <c r="K14" i="20"/>
  <c r="L14" i="20"/>
  <c r="I13" i="20"/>
  <c r="L93" i="22"/>
  <c r="I93" i="22"/>
  <c r="L92" i="22"/>
  <c r="I92" i="22"/>
  <c r="L91" i="22"/>
  <c r="I91" i="22"/>
  <c r="L90" i="22"/>
  <c r="I90" i="22"/>
  <c r="L88" i="22"/>
  <c r="I88" i="22"/>
  <c r="L87" i="22"/>
  <c r="I87" i="22"/>
  <c r="L86" i="22"/>
  <c r="I86" i="22"/>
  <c r="L85" i="22"/>
  <c r="I85" i="22"/>
  <c r="L84" i="22"/>
  <c r="I84" i="22"/>
  <c r="L83" i="22"/>
  <c r="I83" i="22"/>
  <c r="L81" i="22"/>
  <c r="I81" i="22"/>
  <c r="L80" i="22"/>
  <c r="I80" i="22"/>
  <c r="L79" i="22"/>
  <c r="I79" i="22"/>
  <c r="L78" i="22"/>
  <c r="I78" i="22"/>
  <c r="L77" i="22"/>
  <c r="I77" i="22"/>
  <c r="L76" i="22"/>
  <c r="I76" i="22"/>
  <c r="L74" i="22"/>
  <c r="I74" i="22"/>
  <c r="L73" i="22"/>
  <c r="I73" i="22"/>
  <c r="L72" i="22"/>
  <c r="I72" i="22"/>
  <c r="L71" i="22"/>
  <c r="I71" i="22"/>
  <c r="L70" i="22"/>
  <c r="I70" i="22"/>
  <c r="L69" i="22"/>
  <c r="I69" i="22"/>
  <c r="L67" i="22"/>
  <c r="I67" i="22"/>
  <c r="L66" i="22"/>
  <c r="I66" i="22"/>
  <c r="L65" i="22"/>
  <c r="I65" i="22"/>
  <c r="L64" i="22"/>
  <c r="I64" i="22"/>
  <c r="L63" i="22"/>
  <c r="I63" i="22"/>
  <c r="L62" i="22"/>
  <c r="I62" i="22"/>
  <c r="L60" i="22"/>
  <c r="I60" i="22"/>
  <c r="L59" i="22"/>
  <c r="I59" i="22"/>
  <c r="L58" i="22"/>
  <c r="I58" i="22"/>
  <c r="L57" i="22"/>
  <c r="I57" i="22"/>
  <c r="L56" i="22"/>
  <c r="I56" i="22"/>
  <c r="L55" i="22"/>
  <c r="I55" i="22"/>
  <c r="L354" i="25"/>
  <c r="I354" i="25"/>
  <c r="L353" i="25"/>
  <c r="I353" i="25"/>
  <c r="L352" i="25"/>
  <c r="I352" i="25"/>
  <c r="L351" i="25"/>
  <c r="I351" i="25"/>
  <c r="I348" i="25"/>
  <c r="L327" i="25"/>
  <c r="I327" i="25"/>
  <c r="L326" i="25"/>
  <c r="I326" i="25"/>
  <c r="L325" i="25"/>
  <c r="I325" i="25"/>
  <c r="L324" i="25"/>
  <c r="I324" i="25"/>
  <c r="L323" i="25"/>
  <c r="I323" i="25"/>
  <c r="L347" i="25"/>
  <c r="I347" i="25"/>
  <c r="L346" i="25"/>
  <c r="I346" i="25"/>
  <c r="L345" i="25"/>
  <c r="I345" i="25"/>
  <c r="L344" i="25"/>
  <c r="I344" i="25"/>
  <c r="L343" i="25"/>
  <c r="I343" i="25"/>
  <c r="L342" i="25"/>
  <c r="I342" i="25"/>
  <c r="L341" i="25"/>
  <c r="I341" i="25"/>
  <c r="L340" i="25"/>
  <c r="I340" i="25"/>
  <c r="L339" i="25"/>
  <c r="I339" i="25"/>
  <c r="L338" i="25"/>
  <c r="I338" i="25"/>
  <c r="L337" i="25"/>
  <c r="I337" i="25"/>
  <c r="L336" i="25"/>
  <c r="I336" i="25"/>
  <c r="L335" i="25"/>
  <c r="I335" i="25"/>
  <c r="L334" i="25"/>
  <c r="I334" i="25"/>
  <c r="L333" i="25"/>
  <c r="I333" i="25"/>
  <c r="L332" i="25"/>
  <c r="I332" i="25"/>
  <c r="L331" i="25"/>
  <c r="I331" i="25"/>
  <c r="L330" i="25"/>
  <c r="I330" i="25"/>
  <c r="L329" i="25"/>
  <c r="I329" i="25"/>
  <c r="L328" i="25"/>
  <c r="I328" i="25"/>
  <c r="K49" i="17"/>
  <c r="L49" i="17"/>
  <c r="L120" i="10"/>
  <c r="L119" i="10"/>
  <c r="I67" i="10"/>
  <c r="J67" i="10"/>
  <c r="L67" i="10"/>
  <c r="I192" i="20"/>
  <c r="I191" i="20"/>
  <c r="I190" i="20"/>
  <c r="K188" i="20"/>
  <c r="L188" i="20"/>
  <c r="K187" i="20"/>
  <c r="L187" i="20"/>
  <c r="K186" i="20"/>
  <c r="L186" i="20"/>
  <c r="I184" i="20"/>
  <c r="I183" i="20"/>
  <c r="I182" i="20"/>
  <c r="I180" i="20"/>
  <c r="K179" i="20"/>
  <c r="L179" i="20"/>
  <c r="K178" i="20"/>
  <c r="L178" i="20"/>
  <c r="K176" i="20"/>
  <c r="L176" i="20"/>
  <c r="I175" i="20"/>
  <c r="K174" i="20"/>
  <c r="L174" i="20"/>
  <c r="I172" i="20"/>
  <c r="K171" i="20"/>
  <c r="L171" i="20"/>
  <c r="K170" i="20"/>
  <c r="L170" i="20"/>
  <c r="K168" i="20"/>
  <c r="L168" i="20"/>
  <c r="I167" i="20"/>
  <c r="I166" i="20"/>
  <c r="I164" i="20"/>
  <c r="K163" i="20"/>
  <c r="L163" i="20"/>
  <c r="K162" i="20"/>
  <c r="L162" i="20"/>
  <c r="I108" i="20"/>
  <c r="K107" i="20"/>
  <c r="L107" i="20"/>
  <c r="K106" i="20"/>
  <c r="L106" i="20"/>
  <c r="K104" i="20"/>
  <c r="L104" i="20"/>
  <c r="K103" i="20"/>
  <c r="L103" i="20"/>
  <c r="J103" i="20"/>
  <c r="I102" i="20"/>
  <c r="K100" i="20"/>
  <c r="L100" i="20"/>
  <c r="I99" i="20"/>
  <c r="I98" i="20"/>
  <c r="I96" i="20"/>
  <c r="K95" i="20"/>
  <c r="L95" i="20"/>
  <c r="I94" i="20"/>
  <c r="I74" i="20"/>
  <c r="I73" i="20"/>
  <c r="K72" i="20"/>
  <c r="L72" i="20"/>
  <c r="I70" i="20"/>
  <c r="K69" i="20"/>
  <c r="L69" i="20"/>
  <c r="K68" i="20"/>
  <c r="L68" i="20"/>
  <c r="K66" i="20"/>
  <c r="L66" i="20"/>
  <c r="I65" i="20"/>
  <c r="I64" i="20"/>
  <c r="I62" i="20"/>
  <c r="I61" i="20"/>
  <c r="K60" i="20"/>
  <c r="L60" i="20"/>
  <c r="K40" i="20"/>
  <c r="L40" i="20"/>
  <c r="J40" i="20"/>
  <c r="K38" i="20"/>
  <c r="L38" i="20"/>
  <c r="K36" i="20"/>
  <c r="L36" i="20"/>
  <c r="I35" i="20"/>
  <c r="K34" i="20"/>
  <c r="L34" i="20"/>
  <c r="K32" i="20"/>
  <c r="L32" i="20"/>
  <c r="K31" i="20"/>
  <c r="L31" i="20"/>
  <c r="I71" i="26"/>
  <c r="L66" i="10"/>
  <c r="I66" i="10"/>
  <c r="J66" i="10"/>
  <c r="K41" i="17"/>
  <c r="L41" i="17"/>
  <c r="K40" i="17"/>
  <c r="L40" i="17"/>
  <c r="K39" i="17"/>
  <c r="L39" i="17"/>
  <c r="J39" i="17"/>
  <c r="K58" i="26"/>
  <c r="L58" i="26"/>
  <c r="K62" i="26"/>
  <c r="L62" i="26"/>
  <c r="K61" i="26"/>
  <c r="L61" i="26"/>
  <c r="I61" i="26"/>
  <c r="J61" i="26"/>
  <c r="K38" i="26"/>
  <c r="L38" i="26"/>
  <c r="I38" i="26"/>
  <c r="J38" i="26"/>
  <c r="K37" i="26"/>
  <c r="L37" i="26"/>
  <c r="I37" i="26"/>
  <c r="J37" i="26"/>
  <c r="K34" i="26"/>
  <c r="L34" i="26"/>
  <c r="I34" i="26"/>
  <c r="J34" i="26"/>
  <c r="I314" i="20"/>
  <c r="L366" i="25"/>
  <c r="I366" i="25"/>
  <c r="L365" i="25"/>
  <c r="I365" i="25"/>
  <c r="L654" i="22"/>
  <c r="L663" i="22"/>
  <c r="I663" i="22"/>
  <c r="L662" i="22"/>
  <c r="I662" i="22"/>
  <c r="L661" i="22"/>
  <c r="I661" i="22"/>
  <c r="L660" i="22"/>
  <c r="I660" i="22"/>
  <c r="L659" i="22"/>
  <c r="I659" i="22"/>
  <c r="L658" i="22"/>
  <c r="I658" i="22"/>
  <c r="L657" i="22"/>
  <c r="I657" i="22"/>
  <c r="L656" i="22"/>
  <c r="I656" i="22"/>
  <c r="L655" i="22"/>
  <c r="I655" i="22"/>
  <c r="L364" i="25"/>
  <c r="L363" i="25"/>
  <c r="L362" i="25"/>
  <c r="L361" i="25"/>
  <c r="L360" i="25"/>
  <c r="I360" i="25"/>
  <c r="I361" i="25"/>
  <c r="I362" i="25"/>
  <c r="I363" i="25"/>
  <c r="I364" i="25"/>
  <c r="L357" i="25"/>
  <c r="I357" i="25"/>
  <c r="I60" i="25"/>
  <c r="L60" i="25"/>
  <c r="I62" i="25"/>
  <c r="I61" i="25"/>
  <c r="L61" i="25"/>
  <c r="L62" i="25"/>
  <c r="L94" i="25"/>
  <c r="L162" i="25"/>
  <c r="J162" i="25"/>
  <c r="L161" i="25"/>
  <c r="L160" i="25"/>
  <c r="L159" i="25"/>
  <c r="L158" i="25"/>
  <c r="J158" i="25"/>
  <c r="L157" i="25"/>
  <c r="L156" i="25"/>
  <c r="L155" i="25"/>
  <c r="L154" i="25"/>
  <c r="J154" i="25"/>
  <c r="L153" i="25"/>
  <c r="L152" i="25"/>
  <c r="L151" i="25"/>
  <c r="L150" i="25"/>
  <c r="J150" i="25"/>
  <c r="L149" i="25"/>
  <c r="L148" i="25"/>
  <c r="L147" i="25"/>
  <c r="L146" i="25"/>
  <c r="L145" i="25"/>
  <c r="L144" i="25"/>
  <c r="L143" i="25"/>
  <c r="L142" i="25"/>
  <c r="L141" i="25"/>
  <c r="L140" i="25"/>
  <c r="L139" i="25"/>
  <c r="L138" i="25"/>
  <c r="L137" i="25"/>
  <c r="L136" i="25"/>
  <c r="L135" i="25"/>
  <c r="L134" i="25"/>
  <c r="J134" i="25"/>
  <c r="L133" i="25"/>
  <c r="L132" i="25"/>
  <c r="L131" i="25"/>
  <c r="L130" i="25"/>
  <c r="J130" i="25"/>
  <c r="L129" i="25"/>
  <c r="L128" i="25"/>
  <c r="L127" i="25"/>
  <c r="L126" i="25"/>
  <c r="J126" i="25"/>
  <c r="L125" i="25"/>
  <c r="L124" i="25"/>
  <c r="L108" i="25"/>
  <c r="L107" i="25"/>
  <c r="J107" i="25"/>
  <c r="L106" i="25"/>
  <c r="L123" i="25"/>
  <c r="L122" i="25"/>
  <c r="L121" i="25"/>
  <c r="L120" i="25"/>
  <c r="L119" i="25"/>
  <c r="L118" i="25"/>
  <c r="L117" i="25"/>
  <c r="L116" i="25"/>
  <c r="L115" i="25"/>
  <c r="L114" i="25"/>
  <c r="L113" i="25"/>
  <c r="J113" i="25"/>
  <c r="L112" i="25"/>
  <c r="L111" i="25"/>
  <c r="L105" i="25"/>
  <c r="L104" i="25"/>
  <c r="L103" i="25"/>
  <c r="L102" i="25"/>
  <c r="L101" i="25"/>
  <c r="L100" i="25"/>
  <c r="J100" i="25"/>
  <c r="L99" i="25"/>
  <c r="L98" i="25"/>
  <c r="L97" i="25"/>
  <c r="L93" i="25"/>
  <c r="J93" i="25"/>
  <c r="L92" i="25"/>
  <c r="L91" i="25"/>
  <c r="L90" i="25"/>
  <c r="L89" i="25"/>
  <c r="J89" i="25"/>
  <c r="L88" i="25"/>
  <c r="L87" i="25"/>
  <c r="L86" i="25"/>
  <c r="L83" i="25"/>
  <c r="J83" i="25"/>
  <c r="L82" i="25"/>
  <c r="L81" i="25"/>
  <c r="L80" i="25"/>
  <c r="L79" i="25"/>
  <c r="J79" i="25"/>
  <c r="L78" i="25"/>
  <c r="L77" i="25"/>
  <c r="L76" i="25"/>
  <c r="L75" i="25"/>
  <c r="J75" i="25"/>
  <c r="L74" i="25"/>
  <c r="L73" i="25"/>
  <c r="L72" i="25"/>
  <c r="L71" i="25"/>
  <c r="J71" i="25"/>
  <c r="L70" i="25"/>
  <c r="L69" i="25"/>
  <c r="L68" i="25"/>
  <c r="L67" i="25"/>
  <c r="L66" i="25"/>
  <c r="L65" i="25"/>
  <c r="L59" i="25"/>
  <c r="L58" i="25"/>
  <c r="J58" i="25"/>
  <c r="L57" i="25"/>
  <c r="L56" i="25"/>
  <c r="L55" i="25"/>
  <c r="L54" i="25"/>
  <c r="J54" i="25"/>
  <c r="L52" i="25"/>
  <c r="L51" i="25"/>
  <c r="L50" i="25"/>
  <c r="L49" i="25"/>
  <c r="J49" i="25"/>
  <c r="L48" i="25"/>
  <c r="L45" i="25"/>
  <c r="L44" i="25"/>
  <c r="L43" i="25"/>
  <c r="J43" i="25"/>
  <c r="L42" i="25"/>
  <c r="L41" i="25"/>
  <c r="L40" i="25"/>
  <c r="L39" i="25"/>
  <c r="L38" i="25"/>
  <c r="L37" i="25"/>
  <c r="L36" i="25"/>
  <c r="L35" i="25"/>
  <c r="L34" i="25"/>
  <c r="L33" i="25"/>
  <c r="L32" i="25"/>
  <c r="L31" i="25"/>
  <c r="L30" i="25"/>
  <c r="L29" i="25"/>
  <c r="L28" i="25"/>
  <c r="L27" i="25"/>
  <c r="L26" i="25"/>
  <c r="L25" i="25"/>
  <c r="L24" i="25"/>
  <c r="L23" i="25"/>
  <c r="J23" i="25"/>
  <c r="L22" i="25"/>
  <c r="L21" i="25"/>
  <c r="L20" i="25"/>
  <c r="L19" i="25"/>
  <c r="L18" i="25"/>
  <c r="L17" i="25"/>
  <c r="L16" i="25"/>
  <c r="L15" i="25"/>
  <c r="J15" i="25"/>
  <c r="L14" i="25"/>
  <c r="L13" i="25"/>
  <c r="L177" i="25"/>
  <c r="L176" i="25"/>
  <c r="L175" i="25"/>
  <c r="L174" i="25"/>
  <c r="L173" i="25"/>
  <c r="L172" i="25"/>
  <c r="L171" i="25"/>
  <c r="L170" i="25"/>
  <c r="L169" i="25"/>
  <c r="L168" i="25"/>
  <c r="L167" i="25"/>
  <c r="L166" i="25"/>
  <c r="I177" i="25"/>
  <c r="L236" i="20"/>
  <c r="L238" i="20"/>
  <c r="L240" i="20"/>
  <c r="L242" i="20"/>
  <c r="L243" i="20"/>
  <c r="L244" i="20"/>
  <c r="L248" i="20"/>
  <c r="L250" i="20"/>
  <c r="L251" i="20"/>
  <c r="K233" i="20"/>
  <c r="L233" i="20"/>
  <c r="I233" i="20"/>
  <c r="K210" i="20"/>
  <c r="L210" i="20"/>
  <c r="I210" i="20"/>
  <c r="I213" i="20"/>
  <c r="K213" i="20"/>
  <c r="L213" i="20"/>
  <c r="I214" i="20"/>
  <c r="K214" i="20"/>
  <c r="L214" i="20"/>
  <c r="I215" i="20"/>
  <c r="K215" i="20"/>
  <c r="L215" i="20"/>
  <c r="I216" i="20"/>
  <c r="K216" i="20"/>
  <c r="L216" i="20"/>
  <c r="I217" i="20"/>
  <c r="K217" i="20"/>
  <c r="L217" i="20"/>
  <c r="I218" i="20"/>
  <c r="K218" i="20"/>
  <c r="L218" i="20"/>
  <c r="I219" i="20"/>
  <c r="K219" i="20"/>
  <c r="L219" i="20"/>
  <c r="I220" i="20"/>
  <c r="K220" i="20"/>
  <c r="L220" i="20"/>
  <c r="J220" i="20"/>
  <c r="I221" i="20"/>
  <c r="K221" i="20"/>
  <c r="L221" i="20"/>
  <c r="I222" i="20"/>
  <c r="K222" i="20"/>
  <c r="L222" i="20"/>
  <c r="J222" i="20"/>
  <c r="I225" i="20"/>
  <c r="K225" i="20"/>
  <c r="L225" i="20"/>
  <c r="I226" i="20"/>
  <c r="K226" i="20"/>
  <c r="L226" i="20"/>
  <c r="I227" i="20"/>
  <c r="K227" i="20"/>
  <c r="L227" i="20"/>
  <c r="I228" i="20"/>
  <c r="K228" i="20"/>
  <c r="L228" i="20"/>
  <c r="K196" i="20"/>
  <c r="L196" i="20"/>
  <c r="J196" i="20"/>
  <c r="I196" i="20"/>
  <c r="I197" i="20"/>
  <c r="K197" i="20"/>
  <c r="L197" i="20"/>
  <c r="L205" i="20"/>
  <c r="I205" i="20"/>
  <c r="L204" i="20"/>
  <c r="I204" i="20"/>
  <c r="L232" i="20"/>
  <c r="I232" i="20"/>
  <c r="K209" i="20"/>
  <c r="L209" i="20"/>
  <c r="J209" i="20"/>
  <c r="I209" i="20"/>
  <c r="I73" i="12"/>
  <c r="L73" i="12"/>
  <c r="I74" i="12"/>
  <c r="L74" i="12"/>
  <c r="J74" i="12"/>
  <c r="I47" i="12"/>
  <c r="I45" i="12"/>
  <c r="I44" i="12"/>
  <c r="L18" i="12"/>
  <c r="I18" i="12"/>
  <c r="L17" i="12"/>
  <c r="I17" i="12"/>
  <c r="J17" i="12"/>
  <c r="L15" i="12"/>
  <c r="I15" i="12"/>
  <c r="L14" i="12"/>
  <c r="I14" i="12"/>
  <c r="J14" i="12"/>
  <c r="K15" i="15"/>
  <c r="L15" i="15"/>
  <c r="I15" i="15"/>
  <c r="K12" i="15"/>
  <c r="L12" i="15"/>
  <c r="K26" i="16"/>
  <c r="L26" i="16"/>
  <c r="K24" i="16"/>
  <c r="L24" i="16"/>
  <c r="K23" i="16"/>
  <c r="L23" i="16"/>
  <c r="K104" i="10"/>
  <c r="L104" i="10"/>
  <c r="K103" i="10"/>
  <c r="L103" i="10"/>
  <c r="K102" i="10"/>
  <c r="L102" i="10"/>
  <c r="K101" i="10"/>
  <c r="L101" i="10"/>
  <c r="K99" i="10"/>
  <c r="L99" i="10"/>
  <c r="K98" i="10"/>
  <c r="L98" i="10"/>
  <c r="K97" i="10"/>
  <c r="L97" i="10"/>
  <c r="K96" i="10"/>
  <c r="L96" i="10"/>
  <c r="K46" i="10"/>
  <c r="L46" i="10"/>
  <c r="K45" i="10"/>
  <c r="L45" i="10"/>
  <c r="K44" i="10"/>
  <c r="L44" i="10"/>
  <c r="K43" i="10"/>
  <c r="L43" i="10"/>
  <c r="K51" i="10"/>
  <c r="L51" i="10"/>
  <c r="K50" i="10"/>
  <c r="L50" i="10"/>
  <c r="K49" i="10"/>
  <c r="L49" i="10"/>
  <c r="K48" i="10"/>
  <c r="L48" i="10"/>
  <c r="I120" i="10"/>
  <c r="J120" i="10"/>
  <c r="K52" i="12"/>
  <c r="L52" i="12"/>
  <c r="J52" i="12"/>
  <c r="K51" i="12"/>
  <c r="L51" i="12"/>
  <c r="I52" i="12"/>
  <c r="I51" i="12"/>
  <c r="K22" i="12"/>
  <c r="L22" i="12"/>
  <c r="J22" i="12"/>
  <c r="I22" i="12"/>
  <c r="K21" i="12"/>
  <c r="L21" i="12"/>
  <c r="I21" i="12"/>
  <c r="I49" i="17"/>
  <c r="I45" i="17"/>
  <c r="K45" i="17"/>
  <c r="L45" i="17"/>
  <c r="I61" i="17"/>
  <c r="L135" i="22"/>
  <c r="I135" i="22"/>
  <c r="L134" i="22"/>
  <c r="I134" i="22"/>
  <c r="L133" i="22"/>
  <c r="I133" i="22"/>
  <c r="L83" i="26"/>
  <c r="I83" i="26"/>
  <c r="L71" i="26"/>
  <c r="L70" i="26"/>
  <c r="I70" i="26"/>
  <c r="L69" i="26"/>
  <c r="I69" i="26"/>
  <c r="L17" i="26"/>
  <c r="I17" i="26"/>
  <c r="L16" i="26"/>
  <c r="K82" i="26"/>
  <c r="L82" i="26"/>
  <c r="I82" i="26"/>
  <c r="K81" i="26"/>
  <c r="L81" i="26"/>
  <c r="I81" i="26"/>
  <c r="J81" i="26"/>
  <c r="K80" i="26"/>
  <c r="L80" i="26"/>
  <c r="I80" i="26"/>
  <c r="K79" i="26"/>
  <c r="L79" i="26"/>
  <c r="J79" i="26"/>
  <c r="I79" i="26"/>
  <c r="K78" i="26"/>
  <c r="L78" i="26"/>
  <c r="I78" i="26"/>
  <c r="K77" i="26"/>
  <c r="L77" i="26"/>
  <c r="J77" i="26"/>
  <c r="I77" i="26"/>
  <c r="K76" i="26"/>
  <c r="L76" i="26"/>
  <c r="I76" i="26"/>
  <c r="K75" i="26"/>
  <c r="L75" i="26"/>
  <c r="I75" i="26"/>
  <c r="K45" i="26"/>
  <c r="L45" i="26"/>
  <c r="I45" i="26"/>
  <c r="K41" i="26"/>
  <c r="L41" i="26"/>
  <c r="I41" i="26"/>
  <c r="K40" i="26"/>
  <c r="L40" i="26"/>
  <c r="I40" i="26"/>
  <c r="K36" i="26"/>
  <c r="L36" i="26"/>
  <c r="I36" i="26"/>
  <c r="J36" i="26"/>
  <c r="K35" i="26"/>
  <c r="L35" i="26"/>
  <c r="I35" i="26"/>
  <c r="J35" i="26"/>
  <c r="K33" i="26"/>
  <c r="L33" i="26"/>
  <c r="I33" i="26"/>
  <c r="J33" i="26"/>
  <c r="K32" i="26"/>
  <c r="L32" i="26"/>
  <c r="I32" i="26"/>
  <c r="J32" i="26"/>
  <c r="K31" i="26"/>
  <c r="L31" i="26"/>
  <c r="I31" i="26"/>
  <c r="J31" i="26"/>
  <c r="K30" i="26"/>
  <c r="L30" i="26"/>
  <c r="I30" i="26"/>
  <c r="J30" i="26"/>
  <c r="K29" i="26"/>
  <c r="L29" i="26"/>
  <c r="I29" i="26"/>
  <c r="J29" i="26"/>
  <c r="K28" i="26"/>
  <c r="L28" i="26"/>
  <c r="I28" i="26"/>
  <c r="J28" i="26"/>
  <c r="K25" i="26"/>
  <c r="L25" i="26"/>
  <c r="I25" i="26"/>
  <c r="K24" i="26"/>
  <c r="L24" i="26"/>
  <c r="J24" i="26"/>
  <c r="I24" i="26"/>
  <c r="L21" i="26"/>
  <c r="I21" i="26"/>
  <c r="L13" i="26"/>
  <c r="J13" i="26"/>
  <c r="I13" i="26"/>
  <c r="L497" i="22"/>
  <c r="L493" i="22"/>
  <c r="L489" i="22"/>
  <c r="L488" i="22"/>
  <c r="I488" i="22"/>
  <c r="L419" i="22"/>
  <c r="L408" i="22"/>
  <c r="J408" i="22"/>
  <c r="I419" i="22"/>
  <c r="L418" i="22"/>
  <c r="I418" i="22"/>
  <c r="L417" i="22"/>
  <c r="J417" i="22"/>
  <c r="I417" i="22"/>
  <c r="L416" i="22"/>
  <c r="I416" i="22"/>
  <c r="L415" i="22"/>
  <c r="J415" i="22"/>
  <c r="I415" i="22"/>
  <c r="L414" i="22"/>
  <c r="I414" i="22"/>
  <c r="L413" i="22"/>
  <c r="I413" i="22"/>
  <c r="L412" i="22"/>
  <c r="I412" i="22"/>
  <c r="L411" i="22"/>
  <c r="I411" i="22"/>
  <c r="J411" i="22"/>
  <c r="L410" i="22"/>
  <c r="I410" i="22"/>
  <c r="L409" i="22"/>
  <c r="I409" i="22"/>
  <c r="I408" i="22"/>
  <c r="I383" i="22"/>
  <c r="J383" i="22"/>
  <c r="I382" i="22"/>
  <c r="J382" i="22"/>
  <c r="I381" i="22"/>
  <c r="J381" i="22"/>
  <c r="I380" i="22"/>
  <c r="J380" i="22"/>
  <c r="I379" i="22"/>
  <c r="J379" i="22"/>
  <c r="I378" i="22"/>
  <c r="J378" i="22"/>
  <c r="I377" i="22"/>
  <c r="J377" i="22"/>
  <c r="I376" i="22"/>
  <c r="J376" i="22"/>
  <c r="I375" i="22"/>
  <c r="J375" i="22"/>
  <c r="I374" i="22"/>
  <c r="J374" i="22"/>
  <c r="I373" i="22"/>
  <c r="J373" i="22"/>
  <c r="I372" i="22"/>
  <c r="J372" i="22"/>
  <c r="I371" i="22"/>
  <c r="J371" i="22"/>
  <c r="I370" i="22"/>
  <c r="J370" i="22"/>
  <c r="I369" i="22"/>
  <c r="J369" i="22"/>
  <c r="I368" i="22"/>
  <c r="J368" i="22"/>
  <c r="L343" i="22"/>
  <c r="I343" i="22"/>
  <c r="J343" i="22"/>
  <c r="L383" i="22"/>
  <c r="L382" i="22"/>
  <c r="L381" i="22"/>
  <c r="L380" i="22"/>
  <c r="L379" i="22"/>
  <c r="L378" i="22"/>
  <c r="L377" i="22"/>
  <c r="L376" i="22"/>
  <c r="L375" i="22"/>
  <c r="L374" i="22"/>
  <c r="L373" i="22"/>
  <c r="L372" i="22"/>
  <c r="L371" i="22"/>
  <c r="L370" i="22"/>
  <c r="L369" i="22"/>
  <c r="L368" i="22"/>
  <c r="L357" i="22"/>
  <c r="L356" i="22"/>
  <c r="I357" i="22"/>
  <c r="I356" i="22"/>
  <c r="J356" i="22"/>
  <c r="L355" i="22"/>
  <c r="I355" i="22"/>
  <c r="L354" i="22"/>
  <c r="J354" i="22"/>
  <c r="I354" i="22"/>
  <c r="L353" i="22"/>
  <c r="I353" i="22"/>
  <c r="L352" i="22"/>
  <c r="J352" i="22"/>
  <c r="I352" i="22"/>
  <c r="L351" i="22"/>
  <c r="I351" i="22"/>
  <c r="L350" i="22"/>
  <c r="I350" i="22"/>
  <c r="J350" i="22"/>
  <c r="L349" i="22"/>
  <c r="I349" i="22"/>
  <c r="L348" i="22"/>
  <c r="I348" i="22"/>
  <c r="J348" i="22"/>
  <c r="L347" i="22"/>
  <c r="I347" i="22"/>
  <c r="L346" i="22"/>
  <c r="I346" i="22"/>
  <c r="L365" i="22"/>
  <c r="I365" i="22"/>
  <c r="L364" i="22"/>
  <c r="I364" i="22"/>
  <c r="L363" i="22"/>
  <c r="I363" i="22"/>
  <c r="L362" i="22"/>
  <c r="J362" i="22"/>
  <c r="I362" i="22"/>
  <c r="L361" i="22"/>
  <c r="I361" i="22"/>
  <c r="L360" i="22"/>
  <c r="I360" i="22"/>
  <c r="J360" i="22"/>
  <c r="L388" i="22"/>
  <c r="L387" i="22"/>
  <c r="L386" i="22"/>
  <c r="L385" i="22"/>
  <c r="I388" i="22"/>
  <c r="J388" i="22"/>
  <c r="I387" i="22"/>
  <c r="J387" i="22"/>
  <c r="I386" i="22"/>
  <c r="J386" i="22"/>
  <c r="I385" i="22"/>
  <c r="J385" i="22"/>
  <c r="L401" i="22"/>
  <c r="I401" i="22"/>
  <c r="L400" i="22"/>
  <c r="J400" i="22"/>
  <c r="I400" i="22"/>
  <c r="L399" i="22"/>
  <c r="I399" i="22"/>
  <c r="L398" i="22"/>
  <c r="J398" i="22"/>
  <c r="I398" i="22"/>
  <c r="L397" i="22"/>
  <c r="I397" i="22"/>
  <c r="L396" i="22"/>
  <c r="J396" i="22"/>
  <c r="I396" i="22"/>
  <c r="L395" i="22"/>
  <c r="I395" i="22"/>
  <c r="L394" i="22"/>
  <c r="I394" i="22"/>
  <c r="J394" i="22"/>
  <c r="L393" i="22"/>
  <c r="I393" i="22"/>
  <c r="L392" i="22"/>
  <c r="I392" i="22"/>
  <c r="J392" i="22"/>
  <c r="L391" i="22"/>
  <c r="I391" i="22"/>
  <c r="L390" i="22"/>
  <c r="I390" i="22"/>
  <c r="I176" i="25"/>
  <c r="I168" i="25"/>
  <c r="L599" i="22"/>
  <c r="J599" i="22"/>
  <c r="I599" i="22"/>
  <c r="I593" i="22"/>
  <c r="L593" i="22"/>
  <c r="I594" i="22"/>
  <c r="L594" i="22"/>
  <c r="J594" i="22"/>
  <c r="L588" i="22"/>
  <c r="I588" i="22"/>
  <c r="L587" i="22"/>
  <c r="I587" i="22"/>
  <c r="J587" i="22"/>
  <c r="L575" i="22"/>
  <c r="I575" i="22"/>
  <c r="L574" i="22"/>
  <c r="I574" i="22"/>
  <c r="L546" i="22"/>
  <c r="I546" i="22"/>
  <c r="L535" i="22"/>
  <c r="I535" i="22"/>
  <c r="L534" i="22"/>
  <c r="I534" i="22"/>
  <c r="L516" i="22"/>
  <c r="I516" i="22"/>
  <c r="J516" i="22"/>
  <c r="L515" i="22"/>
  <c r="I515" i="22"/>
  <c r="L506" i="22"/>
  <c r="I506" i="22"/>
  <c r="J506" i="22"/>
  <c r="L505" i="22"/>
  <c r="I505" i="22"/>
  <c r="L647" i="22"/>
  <c r="L648" i="22"/>
  <c r="I649" i="22"/>
  <c r="I650" i="22"/>
  <c r="L651" i="22"/>
  <c r="L652" i="22"/>
  <c r="I645" i="22"/>
  <c r="L646" i="22"/>
  <c r="L644" i="22"/>
  <c r="I643" i="22"/>
  <c r="L642" i="22"/>
  <c r="I642" i="22"/>
  <c r="L653" i="22"/>
  <c r="I653" i="22"/>
  <c r="J653" i="22"/>
  <c r="L636" i="22"/>
  <c r="I636" i="22"/>
  <c r="L635" i="22"/>
  <c r="I635" i="22"/>
  <c r="J635" i="22"/>
  <c r="L634" i="22"/>
  <c r="I634" i="22"/>
  <c r="L633" i="22"/>
  <c r="J633" i="22"/>
  <c r="I633" i="22"/>
  <c r="L632" i="22"/>
  <c r="I632" i="22"/>
  <c r="L631" i="22"/>
  <c r="J631" i="22"/>
  <c r="I631" i="22"/>
  <c r="L639" i="22"/>
  <c r="I639" i="22"/>
  <c r="L638" i="22"/>
  <c r="I638" i="22"/>
  <c r="L637" i="22"/>
  <c r="I637" i="22"/>
  <c r="L630" i="22"/>
  <c r="J630" i="22"/>
  <c r="I630" i="22"/>
  <c r="L629" i="22"/>
  <c r="I629" i="22"/>
  <c r="L628" i="22"/>
  <c r="I628" i="22"/>
  <c r="J628" i="22"/>
  <c r="K198" i="20"/>
  <c r="L198" i="20"/>
  <c r="I198" i="20"/>
  <c r="K195" i="20"/>
  <c r="L195" i="20"/>
  <c r="I195" i="20"/>
  <c r="L331" i="22"/>
  <c r="I331" i="22"/>
  <c r="L335" i="22"/>
  <c r="J335" i="22"/>
  <c r="I335" i="22"/>
  <c r="L334" i="22"/>
  <c r="I334" i="22"/>
  <c r="L333" i="22"/>
  <c r="J333" i="22"/>
  <c r="I333" i="22"/>
  <c r="L332" i="22"/>
  <c r="I332" i="22"/>
  <c r="L330" i="22"/>
  <c r="J330" i="22"/>
  <c r="I330" i="22"/>
  <c r="L329" i="22"/>
  <c r="I329" i="22"/>
  <c r="L328" i="22"/>
  <c r="I328" i="22"/>
  <c r="I175" i="25"/>
  <c r="I174" i="25"/>
  <c r="I173" i="25"/>
  <c r="J173" i="25"/>
  <c r="I172" i="25"/>
  <c r="I171" i="25"/>
  <c r="I170" i="25"/>
  <c r="I169" i="25"/>
  <c r="J169" i="25"/>
  <c r="I167" i="25"/>
  <c r="I166" i="25"/>
  <c r="I94" i="25"/>
  <c r="I162" i="25"/>
  <c r="I161" i="25"/>
  <c r="I160" i="25"/>
  <c r="I159" i="25"/>
  <c r="I158" i="25"/>
  <c r="I157" i="25"/>
  <c r="I156" i="25"/>
  <c r="I155" i="25"/>
  <c r="I154" i="25"/>
  <c r="I153" i="25"/>
  <c r="I152" i="25"/>
  <c r="I151" i="25"/>
  <c r="I150" i="25"/>
  <c r="I149" i="25"/>
  <c r="I148" i="25"/>
  <c r="I147" i="25"/>
  <c r="I146" i="25"/>
  <c r="J146" i="25"/>
  <c r="I145" i="25"/>
  <c r="I144" i="25"/>
  <c r="I143" i="25"/>
  <c r="I142" i="25"/>
  <c r="I141" i="25"/>
  <c r="I140" i="25"/>
  <c r="I139" i="25"/>
  <c r="I138" i="25"/>
  <c r="I137" i="25"/>
  <c r="I136" i="25"/>
  <c r="I135" i="25"/>
  <c r="I134" i="25"/>
  <c r="I133" i="25"/>
  <c r="I132" i="25"/>
  <c r="I131" i="25"/>
  <c r="I130" i="25"/>
  <c r="I129" i="25"/>
  <c r="I128" i="25"/>
  <c r="I127" i="25"/>
  <c r="I126" i="25"/>
  <c r="I125" i="25"/>
  <c r="I124" i="25"/>
  <c r="I108" i="25"/>
  <c r="I107" i="25"/>
  <c r="I106" i="25"/>
  <c r="I123" i="25"/>
  <c r="I122" i="25"/>
  <c r="I121" i="25"/>
  <c r="J121" i="25"/>
  <c r="I120" i="25"/>
  <c r="I119" i="25"/>
  <c r="I118" i="25"/>
  <c r="I117" i="25"/>
  <c r="I116" i="25"/>
  <c r="I115" i="25"/>
  <c r="I114" i="25"/>
  <c r="I113" i="25"/>
  <c r="I112" i="25"/>
  <c r="I111" i="25"/>
  <c r="I105" i="25"/>
  <c r="I104" i="25"/>
  <c r="I103" i="25"/>
  <c r="I102" i="25"/>
  <c r="I101" i="25"/>
  <c r="I100" i="25"/>
  <c r="I99" i="25"/>
  <c r="I98" i="25"/>
  <c r="I97" i="25"/>
  <c r="I93" i="25"/>
  <c r="I92" i="25"/>
  <c r="I91" i="25"/>
  <c r="I90" i="25"/>
  <c r="I89" i="25"/>
  <c r="I88" i="25"/>
  <c r="I87" i="25"/>
  <c r="I86" i="25"/>
  <c r="I83" i="25"/>
  <c r="I82" i="25"/>
  <c r="I81" i="25"/>
  <c r="I80" i="25"/>
  <c r="I79" i="25"/>
  <c r="I78" i="25"/>
  <c r="I77" i="25"/>
  <c r="I76" i="25"/>
  <c r="I75" i="25"/>
  <c r="I74" i="25"/>
  <c r="I73" i="25"/>
  <c r="I72" i="25"/>
  <c r="I71" i="25"/>
  <c r="I70" i="25"/>
  <c r="I69" i="25"/>
  <c r="I68" i="25"/>
  <c r="I67" i="25"/>
  <c r="I66" i="25"/>
  <c r="I65" i="25"/>
  <c r="I59" i="25"/>
  <c r="I58" i="25"/>
  <c r="I57" i="25"/>
  <c r="I56" i="25"/>
  <c r="I55" i="25"/>
  <c r="I54" i="25"/>
  <c r="I52" i="25"/>
  <c r="I51" i="25"/>
  <c r="I50" i="25"/>
  <c r="I49" i="25"/>
  <c r="I48" i="25"/>
  <c r="I45" i="25"/>
  <c r="I44" i="25"/>
  <c r="I43" i="25"/>
  <c r="I42" i="25"/>
  <c r="I41" i="25"/>
  <c r="I40" i="25"/>
  <c r="I39" i="25"/>
  <c r="J39" i="25"/>
  <c r="I38" i="25"/>
  <c r="I37" i="25"/>
  <c r="I36" i="25"/>
  <c r="I35" i="25"/>
  <c r="I34" i="25"/>
  <c r="I33" i="25"/>
  <c r="I32" i="25"/>
  <c r="I31" i="25"/>
  <c r="J31" i="25"/>
  <c r="I30" i="25"/>
  <c r="I29" i="25"/>
  <c r="I28" i="25"/>
  <c r="I27" i="25"/>
  <c r="I26" i="25"/>
  <c r="I25" i="25"/>
  <c r="I24" i="25"/>
  <c r="I23" i="25"/>
  <c r="I22" i="25"/>
  <c r="I21" i="25"/>
  <c r="I20" i="25"/>
  <c r="I19" i="25"/>
  <c r="I18" i="25"/>
  <c r="I17" i="25"/>
  <c r="I16" i="25"/>
  <c r="I15" i="25"/>
  <c r="I14" i="25"/>
  <c r="I13" i="25"/>
  <c r="I254" i="20"/>
  <c r="L254" i="20"/>
  <c r="J254" i="20"/>
  <c r="I255" i="20"/>
  <c r="L255" i="20"/>
  <c r="L641" i="22"/>
  <c r="I641" i="22"/>
  <c r="J641" i="22"/>
  <c r="L640" i="22"/>
  <c r="I640" i="22"/>
  <c r="L627" i="22"/>
  <c r="I627" i="22"/>
  <c r="L626" i="22"/>
  <c r="I626" i="22"/>
  <c r="L625" i="22"/>
  <c r="J625" i="22"/>
  <c r="I625" i="22"/>
  <c r="L624" i="22"/>
  <c r="I624" i="22"/>
  <c r="L623" i="22"/>
  <c r="J623" i="22"/>
  <c r="I623" i="22"/>
  <c r="L622" i="22"/>
  <c r="I622" i="22"/>
  <c r="L621" i="22"/>
  <c r="J621" i="22"/>
  <c r="I621" i="22"/>
  <c r="L620" i="22"/>
  <c r="I620" i="22"/>
  <c r="L619" i="22"/>
  <c r="I619" i="22"/>
  <c r="J619" i="22"/>
  <c r="L618" i="22"/>
  <c r="I618" i="22"/>
  <c r="L617" i="22"/>
  <c r="I617" i="22"/>
  <c r="J617" i="22"/>
  <c r="L616" i="22"/>
  <c r="I616" i="22"/>
  <c r="L615" i="22"/>
  <c r="J615" i="22"/>
  <c r="I615" i="22"/>
  <c r="L614" i="22"/>
  <c r="I614" i="22"/>
  <c r="L613" i="22"/>
  <c r="J613" i="22"/>
  <c r="I613" i="22"/>
  <c r="L612" i="22"/>
  <c r="I612" i="22"/>
  <c r="L611" i="22"/>
  <c r="I611" i="22"/>
  <c r="J611" i="22"/>
  <c r="L610" i="22"/>
  <c r="I610" i="22"/>
  <c r="L609" i="22"/>
  <c r="I609" i="22"/>
  <c r="J609" i="22"/>
  <c r="L606" i="22"/>
  <c r="I606" i="22"/>
  <c r="L605" i="22"/>
  <c r="I605" i="22"/>
  <c r="L604" i="22"/>
  <c r="I604" i="22"/>
  <c r="L603" i="22"/>
  <c r="I603" i="22"/>
  <c r="J603" i="22"/>
  <c r="L602" i="22"/>
  <c r="I602" i="22"/>
  <c r="L598" i="22"/>
  <c r="I598" i="22"/>
  <c r="J598" i="22"/>
  <c r="L597" i="22"/>
  <c r="I597" i="22"/>
  <c r="L592" i="22"/>
  <c r="J592" i="22"/>
  <c r="I592" i="22"/>
  <c r="L591" i="22"/>
  <c r="I591" i="22"/>
  <c r="L586" i="22"/>
  <c r="J586" i="22"/>
  <c r="I586" i="22"/>
  <c r="L585" i="22"/>
  <c r="I585" i="22"/>
  <c r="L584" i="22"/>
  <c r="I584" i="22"/>
  <c r="J584" i="22"/>
  <c r="L581" i="22"/>
  <c r="I581" i="22"/>
  <c r="L580" i="22"/>
  <c r="I580" i="22"/>
  <c r="L579" i="22"/>
  <c r="I579" i="22"/>
  <c r="L578" i="22"/>
  <c r="I578" i="22"/>
  <c r="J578" i="22"/>
  <c r="L577" i="22"/>
  <c r="I577" i="22"/>
  <c r="L576" i="22"/>
  <c r="I576" i="22"/>
  <c r="L573" i="22"/>
  <c r="I573" i="22"/>
  <c r="L572" i="22"/>
  <c r="J572" i="22"/>
  <c r="I572" i="22"/>
  <c r="L571" i="22"/>
  <c r="I571" i="22"/>
  <c r="L570" i="22"/>
  <c r="J570" i="22"/>
  <c r="I570" i="22"/>
  <c r="L569" i="22"/>
  <c r="I569" i="22"/>
  <c r="L568" i="22"/>
  <c r="J568" i="22"/>
  <c r="I568" i="22"/>
  <c r="L567" i="22"/>
  <c r="I567" i="22"/>
  <c r="L566" i="22"/>
  <c r="I566" i="22"/>
  <c r="J566" i="22"/>
  <c r="L565" i="22"/>
  <c r="I565" i="22"/>
  <c r="L564" i="22"/>
  <c r="I564" i="22"/>
  <c r="J564" i="22"/>
  <c r="L563" i="22"/>
  <c r="I563" i="22"/>
  <c r="L562" i="22"/>
  <c r="J562" i="22"/>
  <c r="I562" i="22"/>
  <c r="L561" i="22"/>
  <c r="I561" i="22"/>
  <c r="L560" i="22"/>
  <c r="J560" i="22"/>
  <c r="I560" i="22"/>
  <c r="L557" i="22"/>
  <c r="I557" i="22"/>
  <c r="L556" i="22"/>
  <c r="I556" i="22"/>
  <c r="J556" i="22"/>
  <c r="L555" i="22"/>
  <c r="I555" i="22"/>
  <c r="L554" i="22"/>
  <c r="I554" i="22"/>
  <c r="J554" i="22"/>
  <c r="L553" i="22"/>
  <c r="I553" i="22"/>
  <c r="L552" i="22"/>
  <c r="I552" i="22"/>
  <c r="L551" i="22"/>
  <c r="I551" i="22"/>
  <c r="L550" i="22"/>
  <c r="I550" i="22"/>
  <c r="J550" i="22"/>
  <c r="L549" i="22"/>
  <c r="I549" i="22"/>
  <c r="L548" i="22"/>
  <c r="I548" i="22"/>
  <c r="J548" i="22"/>
  <c r="L547" i="22"/>
  <c r="I547" i="22"/>
  <c r="L543" i="22"/>
  <c r="J543" i="22"/>
  <c r="I543" i="22"/>
  <c r="L542" i="22"/>
  <c r="I542" i="22"/>
  <c r="L541" i="22"/>
  <c r="I541" i="22"/>
  <c r="L540" i="22"/>
  <c r="I540" i="22"/>
  <c r="L539" i="22"/>
  <c r="J539" i="22"/>
  <c r="I539" i="22"/>
  <c r="L538" i="22"/>
  <c r="I538" i="22"/>
  <c r="L537" i="22"/>
  <c r="I537" i="22"/>
  <c r="J537" i="22"/>
  <c r="L536" i="22"/>
  <c r="I536" i="22"/>
  <c r="L533" i="22"/>
  <c r="I533" i="22"/>
  <c r="J533" i="22"/>
  <c r="L532" i="22"/>
  <c r="I532" i="22"/>
  <c r="L531" i="22"/>
  <c r="J531" i="22"/>
  <c r="I531" i="22"/>
  <c r="L530" i="22"/>
  <c r="I530" i="22"/>
  <c r="L529" i="22"/>
  <c r="J529" i="22"/>
  <c r="I529" i="22"/>
  <c r="L528" i="22"/>
  <c r="I528" i="22"/>
  <c r="L527" i="22"/>
  <c r="J527" i="22"/>
  <c r="I527" i="22"/>
  <c r="L526" i="22"/>
  <c r="J526" i="22"/>
  <c r="I526" i="22"/>
  <c r="L525" i="22"/>
  <c r="I525" i="22"/>
  <c r="J525" i="22"/>
  <c r="L524" i="22"/>
  <c r="I524" i="22"/>
  <c r="L523" i="22"/>
  <c r="I523" i="22"/>
  <c r="J523" i="22"/>
  <c r="L522" i="22"/>
  <c r="I522" i="22"/>
  <c r="L521" i="22"/>
  <c r="J521" i="22"/>
  <c r="I521" i="22"/>
  <c r="L520" i="22"/>
  <c r="I520" i="22"/>
  <c r="L519" i="22"/>
  <c r="I519" i="22"/>
  <c r="L518" i="22"/>
  <c r="I518" i="22"/>
  <c r="L517" i="22"/>
  <c r="J517" i="22"/>
  <c r="I517" i="22"/>
  <c r="L512" i="22"/>
  <c r="I512" i="22"/>
  <c r="L511" i="22"/>
  <c r="I511" i="22"/>
  <c r="J511" i="22"/>
  <c r="L510" i="22"/>
  <c r="I510" i="22"/>
  <c r="L509" i="22"/>
  <c r="I509" i="22"/>
  <c r="J509" i="22"/>
  <c r="L508" i="22"/>
  <c r="I508" i="22"/>
  <c r="L507" i="22"/>
  <c r="J507" i="22"/>
  <c r="I507" i="22"/>
  <c r="L504" i="22"/>
  <c r="I504" i="22"/>
  <c r="L503" i="22"/>
  <c r="J503" i="22"/>
  <c r="I503" i="22"/>
  <c r="L143" i="22"/>
  <c r="I143" i="22"/>
  <c r="L142" i="22"/>
  <c r="I142" i="22"/>
  <c r="J142" i="22"/>
  <c r="L141" i="22"/>
  <c r="I141" i="22"/>
  <c r="L140" i="22"/>
  <c r="I140" i="22"/>
  <c r="J140" i="22"/>
  <c r="L139" i="22"/>
  <c r="I139" i="22"/>
  <c r="L138" i="22"/>
  <c r="J138" i="22"/>
  <c r="I138" i="22"/>
  <c r="L137" i="22"/>
  <c r="I137" i="22"/>
  <c r="J137" i="22"/>
  <c r="L132" i="22"/>
  <c r="J132" i="22"/>
  <c r="I132" i="22"/>
  <c r="L131" i="22"/>
  <c r="I131" i="22"/>
  <c r="L130" i="22"/>
  <c r="J130" i="22"/>
  <c r="I130" i="22"/>
  <c r="L129" i="22"/>
  <c r="I129" i="22"/>
  <c r="L128" i="22"/>
  <c r="I128" i="22"/>
  <c r="J128" i="22"/>
  <c r="L127" i="22"/>
  <c r="I127" i="22"/>
  <c r="L125" i="22"/>
  <c r="I125" i="22"/>
  <c r="J125" i="22"/>
  <c r="L124" i="22"/>
  <c r="I124" i="22"/>
  <c r="L123" i="22"/>
  <c r="J123" i="22"/>
  <c r="I123" i="22"/>
  <c r="L122" i="22"/>
  <c r="I122" i="22"/>
  <c r="L121" i="22"/>
  <c r="J121" i="22"/>
  <c r="I121" i="22"/>
  <c r="L120" i="22"/>
  <c r="I120" i="22"/>
  <c r="L119" i="22"/>
  <c r="I119" i="22"/>
  <c r="J119" i="22"/>
  <c r="L118" i="22"/>
  <c r="J118" i="22"/>
  <c r="I118" i="22"/>
  <c r="L117" i="22"/>
  <c r="I117" i="22"/>
  <c r="J117" i="22"/>
  <c r="L115" i="22"/>
  <c r="I115" i="22"/>
  <c r="L114" i="22"/>
  <c r="I114" i="22"/>
  <c r="L113" i="22"/>
  <c r="I113" i="22"/>
  <c r="L112" i="22"/>
  <c r="I112" i="22"/>
  <c r="J112" i="22"/>
  <c r="L111" i="22"/>
  <c r="I111" i="22"/>
  <c r="L110" i="22"/>
  <c r="I110" i="22"/>
  <c r="J110" i="22"/>
  <c r="L108" i="22"/>
  <c r="I108" i="22"/>
  <c r="L107" i="22"/>
  <c r="J107" i="22"/>
  <c r="I107" i="22"/>
  <c r="L106" i="22"/>
  <c r="I106" i="22"/>
  <c r="L105" i="22"/>
  <c r="J105" i="22"/>
  <c r="I105" i="22"/>
  <c r="L104" i="22"/>
  <c r="I104" i="22"/>
  <c r="L103" i="22"/>
  <c r="I103" i="22"/>
  <c r="J103" i="22"/>
  <c r="L101" i="22"/>
  <c r="I101" i="22"/>
  <c r="L100" i="22"/>
  <c r="I100" i="22"/>
  <c r="J100" i="22"/>
  <c r="L99" i="22"/>
  <c r="I99" i="22"/>
  <c r="L98" i="22"/>
  <c r="J98" i="22"/>
  <c r="I98" i="22"/>
  <c r="L97" i="22"/>
  <c r="I97" i="22"/>
  <c r="J97" i="22"/>
  <c r="L96" i="22"/>
  <c r="J96" i="22"/>
  <c r="I96" i="22"/>
  <c r="L52" i="22"/>
  <c r="I52" i="22"/>
  <c r="J52" i="22"/>
  <c r="L51" i="22"/>
  <c r="I51" i="22"/>
  <c r="L50" i="22"/>
  <c r="I50" i="22"/>
  <c r="J50" i="22"/>
  <c r="L49" i="22"/>
  <c r="J49" i="22"/>
  <c r="I49" i="22"/>
  <c r="L48" i="22"/>
  <c r="I48" i="22"/>
  <c r="L47" i="22"/>
  <c r="I47" i="22"/>
  <c r="J47" i="22"/>
  <c r="L45" i="22"/>
  <c r="I45" i="22"/>
  <c r="L44" i="22"/>
  <c r="I44" i="22"/>
  <c r="J44" i="22"/>
  <c r="L43" i="22"/>
  <c r="I43" i="22"/>
  <c r="L42" i="22"/>
  <c r="J42" i="22"/>
  <c r="I42" i="22"/>
  <c r="L41" i="22"/>
  <c r="I41" i="22"/>
  <c r="L40" i="22"/>
  <c r="J40" i="22"/>
  <c r="I40" i="22"/>
  <c r="L39" i="22"/>
  <c r="I39" i="22"/>
  <c r="L38" i="22"/>
  <c r="I38" i="22"/>
  <c r="L37" i="22"/>
  <c r="I37" i="22"/>
  <c r="L36" i="22"/>
  <c r="I36" i="22"/>
  <c r="J36" i="22"/>
  <c r="L35" i="22"/>
  <c r="J35" i="22"/>
  <c r="I35" i="22"/>
  <c r="L34" i="22"/>
  <c r="I34" i="22"/>
  <c r="J34" i="22"/>
  <c r="L32" i="22"/>
  <c r="I32" i="22"/>
  <c r="L31" i="22"/>
  <c r="I31" i="22"/>
  <c r="L30" i="22"/>
  <c r="I30" i="22"/>
  <c r="L29" i="22"/>
  <c r="I29" i="22"/>
  <c r="J29" i="22"/>
  <c r="L28" i="22"/>
  <c r="I28" i="22"/>
  <c r="L27" i="22"/>
  <c r="I27" i="22"/>
  <c r="J27" i="22"/>
  <c r="L25" i="22"/>
  <c r="I25" i="22"/>
  <c r="L24" i="22"/>
  <c r="J24" i="22"/>
  <c r="I24" i="22"/>
  <c r="L23" i="22"/>
  <c r="I23" i="22"/>
  <c r="L22" i="22"/>
  <c r="J22" i="22"/>
  <c r="I22" i="22"/>
  <c r="L21" i="22"/>
  <c r="I21" i="22"/>
  <c r="L20" i="22"/>
  <c r="I20" i="22"/>
  <c r="L18" i="22"/>
  <c r="I18" i="22"/>
  <c r="L17" i="22"/>
  <c r="I17" i="22"/>
  <c r="J17" i="22"/>
  <c r="L16" i="22"/>
  <c r="I16" i="22"/>
  <c r="L15" i="22"/>
  <c r="I15" i="22"/>
  <c r="J15" i="22"/>
  <c r="L14" i="22"/>
  <c r="I14" i="22"/>
  <c r="L13" i="22"/>
  <c r="J13" i="22"/>
  <c r="I13" i="22"/>
  <c r="L378" i="20"/>
  <c r="I378" i="20"/>
  <c r="J378" i="20"/>
  <c r="L377" i="20"/>
  <c r="I377" i="20"/>
  <c r="L376" i="20"/>
  <c r="I376" i="20"/>
  <c r="J376" i="20"/>
  <c r="L375" i="20"/>
  <c r="J375" i="20"/>
  <c r="I375" i="20"/>
  <c r="L374" i="20"/>
  <c r="I374" i="20"/>
  <c r="J374" i="20"/>
  <c r="L373" i="20"/>
  <c r="J373" i="20"/>
  <c r="I373" i="20"/>
  <c r="K352" i="20"/>
  <c r="L352" i="20"/>
  <c r="I352" i="20"/>
  <c r="K351" i="20"/>
  <c r="L351" i="20"/>
  <c r="I351" i="20"/>
  <c r="L381" i="20"/>
  <c r="I381" i="20"/>
  <c r="K346" i="20"/>
  <c r="L346" i="20"/>
  <c r="I346" i="20"/>
  <c r="I280" i="20"/>
  <c r="K280" i="20"/>
  <c r="L280" i="20"/>
  <c r="I287" i="20"/>
  <c r="K287" i="20"/>
  <c r="L287" i="20"/>
  <c r="J287" i="20"/>
  <c r="I288" i="20"/>
  <c r="K288" i="20"/>
  <c r="L288" i="20"/>
  <c r="I289" i="20"/>
  <c r="K289" i="20"/>
  <c r="L289" i="20"/>
  <c r="I290" i="20"/>
  <c r="K290" i="20"/>
  <c r="L290" i="20"/>
  <c r="I291" i="20"/>
  <c r="K291" i="20"/>
  <c r="L291" i="20"/>
  <c r="I292" i="20"/>
  <c r="K292" i="20"/>
  <c r="L292" i="20"/>
  <c r="I293" i="20"/>
  <c r="K293" i="20"/>
  <c r="L293" i="20"/>
  <c r="J293" i="20"/>
  <c r="I294" i="20"/>
  <c r="K294" i="20"/>
  <c r="L294" i="20"/>
  <c r="J294" i="20"/>
  <c r="I295" i="20"/>
  <c r="K295" i="20"/>
  <c r="L295" i="20"/>
  <c r="I296" i="20"/>
  <c r="K296" i="20"/>
  <c r="L296" i="20"/>
  <c r="J296" i="20"/>
  <c r="I297" i="20"/>
  <c r="K297" i="20"/>
  <c r="L297" i="20"/>
  <c r="I298" i="20"/>
  <c r="K298" i="20"/>
  <c r="L298" i="20"/>
  <c r="J298" i="20"/>
  <c r="I299" i="20"/>
  <c r="K299" i="20"/>
  <c r="L299" i="20"/>
  <c r="I310" i="20"/>
  <c r="K310" i="20"/>
  <c r="L310" i="20"/>
  <c r="I311" i="20"/>
  <c r="K311" i="20"/>
  <c r="L311" i="20"/>
  <c r="J311" i="20"/>
  <c r="K314" i="20"/>
  <c r="L314" i="20"/>
  <c r="I315" i="20"/>
  <c r="K315" i="20"/>
  <c r="L315" i="20"/>
  <c r="J315" i="20"/>
  <c r="I316" i="20"/>
  <c r="K316" i="20"/>
  <c r="L316" i="20"/>
  <c r="J316" i="20"/>
  <c r="I317" i="20"/>
  <c r="K317" i="20"/>
  <c r="L317" i="20"/>
  <c r="J317" i="20"/>
  <c r="I318" i="20"/>
  <c r="K318" i="20"/>
  <c r="L318" i="20"/>
  <c r="I319" i="20"/>
  <c r="K319" i="20"/>
  <c r="L319" i="20"/>
  <c r="J319" i="20"/>
  <c r="I320" i="20"/>
  <c r="K320" i="20"/>
  <c r="L320" i="20"/>
  <c r="I321" i="20"/>
  <c r="K321" i="20"/>
  <c r="L321" i="20"/>
  <c r="I322" i="20"/>
  <c r="K322" i="20"/>
  <c r="L322" i="20"/>
  <c r="I323" i="20"/>
  <c r="K323" i="20"/>
  <c r="L323" i="20"/>
  <c r="I324" i="20"/>
  <c r="K324" i="20"/>
  <c r="L324" i="20"/>
  <c r="I325" i="20"/>
  <c r="K325" i="20"/>
  <c r="L325" i="20"/>
  <c r="I326" i="20"/>
  <c r="K326" i="20"/>
  <c r="L326" i="20"/>
  <c r="J326" i="20"/>
  <c r="I327" i="20"/>
  <c r="K327" i="20"/>
  <c r="L327" i="20"/>
  <c r="I328" i="20"/>
  <c r="K328" i="20"/>
  <c r="L328" i="20"/>
  <c r="I329" i="20"/>
  <c r="K329" i="20"/>
  <c r="L329" i="20"/>
  <c r="I330" i="20"/>
  <c r="K330" i="20"/>
  <c r="L330" i="20"/>
  <c r="J330" i="20"/>
  <c r="I331" i="20"/>
  <c r="K331" i="20"/>
  <c r="L331" i="20"/>
  <c r="I332" i="20"/>
  <c r="K332" i="20"/>
  <c r="L332" i="20"/>
  <c r="I333" i="20"/>
  <c r="K333" i="20"/>
  <c r="L333" i="20"/>
  <c r="I334" i="20"/>
  <c r="K334" i="20"/>
  <c r="L334" i="20"/>
  <c r="I335" i="20"/>
  <c r="K335" i="20"/>
  <c r="L335" i="20"/>
  <c r="I336" i="20"/>
  <c r="K336" i="20"/>
  <c r="L336" i="20"/>
  <c r="I337" i="20"/>
  <c r="K337" i="20"/>
  <c r="L337" i="20"/>
  <c r="J337" i="20"/>
  <c r="I338" i="20"/>
  <c r="K338" i="20"/>
  <c r="L338" i="20"/>
  <c r="I339" i="20"/>
  <c r="K339" i="20"/>
  <c r="L339" i="20"/>
  <c r="I340" i="20"/>
  <c r="K340" i="20"/>
  <c r="L340" i="20"/>
  <c r="J340" i="20"/>
  <c r="I347" i="20"/>
  <c r="K347" i="20"/>
  <c r="L347" i="20"/>
  <c r="I348" i="20"/>
  <c r="K348" i="20"/>
  <c r="L348" i="20"/>
  <c r="I349" i="20"/>
  <c r="K349" i="20"/>
  <c r="L349" i="20"/>
  <c r="I350" i="20"/>
  <c r="K350" i="20"/>
  <c r="L350" i="20"/>
  <c r="I355" i="20"/>
  <c r="K355" i="20"/>
  <c r="L355" i="20"/>
  <c r="J355" i="20"/>
  <c r="I356" i="20"/>
  <c r="K356" i="20"/>
  <c r="L356" i="20"/>
  <c r="J356" i="20"/>
  <c r="I357" i="20"/>
  <c r="K357" i="20"/>
  <c r="L357" i="20"/>
  <c r="I360" i="20"/>
  <c r="K360" i="20"/>
  <c r="L360" i="20"/>
  <c r="J360" i="20"/>
  <c r="I361" i="20"/>
  <c r="K361" i="20"/>
  <c r="L361" i="20"/>
  <c r="I362" i="20"/>
  <c r="K362" i="20"/>
  <c r="L362" i="20"/>
  <c r="J362" i="20"/>
  <c r="I363" i="20"/>
  <c r="K363" i="20"/>
  <c r="L363" i="20"/>
  <c r="I364" i="20"/>
  <c r="K364" i="20"/>
  <c r="L364" i="20"/>
  <c r="I367" i="20"/>
  <c r="K367" i="20"/>
  <c r="L367" i="20"/>
  <c r="J367" i="20"/>
  <c r="I368" i="20"/>
  <c r="K368" i="20"/>
  <c r="L368" i="20"/>
  <c r="I369" i="20"/>
  <c r="K369" i="20"/>
  <c r="L369" i="20"/>
  <c r="J369" i="20"/>
  <c r="I370" i="20"/>
  <c r="K370" i="20"/>
  <c r="L370" i="20"/>
  <c r="I382" i="20"/>
  <c r="L382" i="20"/>
  <c r="J382" i="20"/>
  <c r="I383" i="20"/>
  <c r="L383" i="20"/>
  <c r="I384" i="20"/>
  <c r="L384" i="20"/>
  <c r="J384" i="20"/>
  <c r="I385" i="20"/>
  <c r="L385" i="20"/>
  <c r="I386" i="20"/>
  <c r="L386" i="20"/>
  <c r="J386" i="20"/>
  <c r="K267" i="20"/>
  <c r="L267" i="20"/>
  <c r="I267" i="20"/>
  <c r="L259" i="20"/>
  <c r="J259" i="20"/>
  <c r="I259" i="20"/>
  <c r="K309" i="20"/>
  <c r="L309" i="20"/>
  <c r="I309" i="20"/>
  <c r="K308" i="20"/>
  <c r="L308" i="20"/>
  <c r="J308" i="20"/>
  <c r="I308" i="20"/>
  <c r="K307" i="20"/>
  <c r="L307" i="20"/>
  <c r="I307" i="20"/>
  <c r="J307" i="20"/>
  <c r="K306" i="20"/>
  <c r="L306" i="20"/>
  <c r="I306" i="20"/>
  <c r="K305" i="20"/>
  <c r="L305" i="20"/>
  <c r="I305" i="20"/>
  <c r="K304" i="20"/>
  <c r="L304" i="20"/>
  <c r="I304" i="20"/>
  <c r="K303" i="20"/>
  <c r="L303" i="20"/>
  <c r="J303" i="20"/>
  <c r="I303" i="20"/>
  <c r="K302" i="20"/>
  <c r="L302" i="20"/>
  <c r="I302" i="20"/>
  <c r="K286" i="20"/>
  <c r="L286" i="20"/>
  <c r="J286" i="20"/>
  <c r="I286" i="20"/>
  <c r="K285" i="20"/>
  <c r="L285" i="20"/>
  <c r="I285" i="20"/>
  <c r="K284" i="20"/>
  <c r="L284" i="20"/>
  <c r="J284" i="20"/>
  <c r="I284" i="20"/>
  <c r="K283" i="20"/>
  <c r="L283" i="20"/>
  <c r="I283" i="20"/>
  <c r="K282" i="20"/>
  <c r="L282" i="20"/>
  <c r="I282" i="20"/>
  <c r="K281" i="20"/>
  <c r="L281" i="20"/>
  <c r="I281" i="20"/>
  <c r="J281" i="20"/>
  <c r="K279" i="20"/>
  <c r="L279" i="20"/>
  <c r="I279" i="20"/>
  <c r="K278" i="20"/>
  <c r="L278" i="20"/>
  <c r="J278" i="20"/>
  <c r="I278" i="20"/>
  <c r="K275" i="20"/>
  <c r="L275" i="20"/>
  <c r="I275" i="20"/>
  <c r="K274" i="20"/>
  <c r="L274" i="20"/>
  <c r="J274" i="20"/>
  <c r="I274" i="20"/>
  <c r="K273" i="20"/>
  <c r="L273" i="20"/>
  <c r="I273" i="20"/>
  <c r="K272" i="20"/>
  <c r="L272" i="20"/>
  <c r="I272" i="20"/>
  <c r="K271" i="20"/>
  <c r="L271" i="20"/>
  <c r="I271" i="20"/>
  <c r="K270" i="20"/>
  <c r="L270" i="20"/>
  <c r="I270" i="20"/>
  <c r="K269" i="20"/>
  <c r="L269" i="20"/>
  <c r="J269" i="20"/>
  <c r="I269" i="20"/>
  <c r="K268" i="20"/>
  <c r="L268" i="20"/>
  <c r="I268" i="20"/>
  <c r="K266" i="20"/>
  <c r="L266" i="20"/>
  <c r="J266" i="20"/>
  <c r="I266" i="20"/>
  <c r="K265" i="20"/>
  <c r="L265" i="20"/>
  <c r="J265" i="20"/>
  <c r="I265" i="20"/>
  <c r="L264" i="20"/>
  <c r="J264" i="20"/>
  <c r="I264" i="20"/>
  <c r="K263" i="20"/>
  <c r="L263" i="20"/>
  <c r="J263" i="20"/>
  <c r="I263" i="20"/>
  <c r="K262" i="20"/>
  <c r="L262" i="20"/>
  <c r="J262" i="20"/>
  <c r="I262" i="20"/>
  <c r="K159" i="20"/>
  <c r="L159" i="20"/>
  <c r="I159" i="20"/>
  <c r="I158" i="20"/>
  <c r="K157" i="20"/>
  <c r="L157" i="20"/>
  <c r="I157" i="20"/>
  <c r="I155" i="20"/>
  <c r="K154" i="20"/>
  <c r="L154" i="20"/>
  <c r="J154" i="20"/>
  <c r="K153" i="20"/>
  <c r="L153" i="20"/>
  <c r="K151" i="20"/>
  <c r="L151" i="20"/>
  <c r="I149" i="20"/>
  <c r="K146" i="20"/>
  <c r="L146" i="20"/>
  <c r="K142" i="20"/>
  <c r="L142" i="20"/>
  <c r="J142" i="20"/>
  <c r="K137" i="20"/>
  <c r="L137" i="20"/>
  <c r="J137" i="20"/>
  <c r="K129" i="20"/>
  <c r="L129" i="20"/>
  <c r="J129" i="20"/>
  <c r="K113" i="20"/>
  <c r="L113" i="20"/>
  <c r="I113" i="20"/>
  <c r="K111" i="20"/>
  <c r="L111" i="20"/>
  <c r="I111" i="20"/>
  <c r="I77" i="12"/>
  <c r="I41" i="17"/>
  <c r="K12" i="16"/>
  <c r="L12" i="16"/>
  <c r="K14" i="16"/>
  <c r="L14" i="16"/>
  <c r="J14" i="16"/>
  <c r="K13" i="16"/>
  <c r="L13" i="16"/>
  <c r="K37" i="17"/>
  <c r="L37" i="17"/>
  <c r="J37" i="17"/>
  <c r="I40" i="17"/>
  <c r="K38" i="17"/>
  <c r="L38" i="17"/>
  <c r="I38" i="17"/>
  <c r="I37" i="17"/>
  <c r="K57" i="17"/>
  <c r="L57" i="17"/>
  <c r="J57" i="17"/>
  <c r="K58" i="17"/>
  <c r="L58" i="17"/>
  <c r="K59" i="17"/>
  <c r="L59" i="17"/>
  <c r="J59" i="17"/>
  <c r="K60" i="17"/>
  <c r="L60" i="17"/>
  <c r="J60" i="17"/>
  <c r="K61" i="17"/>
  <c r="L61" i="17"/>
  <c r="K62" i="17"/>
  <c r="L62" i="17"/>
  <c r="K63" i="17"/>
  <c r="L63" i="17"/>
  <c r="K64" i="17"/>
  <c r="L64" i="17"/>
  <c r="K65" i="17"/>
  <c r="L65" i="17"/>
  <c r="J65" i="17"/>
  <c r="K67" i="17"/>
  <c r="L67" i="17"/>
  <c r="K68" i="17"/>
  <c r="L68" i="17"/>
  <c r="K69" i="17"/>
  <c r="L69" i="17"/>
  <c r="J69" i="17"/>
  <c r="K70" i="17"/>
  <c r="L70" i="17"/>
  <c r="J70" i="17"/>
  <c r="K71" i="17"/>
  <c r="L71" i="17"/>
  <c r="K72" i="17"/>
  <c r="L72" i="17"/>
  <c r="J72" i="17"/>
  <c r="K73" i="17"/>
  <c r="L73" i="17"/>
  <c r="K74" i="17"/>
  <c r="L74" i="17"/>
  <c r="K75" i="17"/>
  <c r="L75" i="17"/>
  <c r="K76" i="17"/>
  <c r="L76" i="17"/>
  <c r="J76" i="17"/>
  <c r="K77" i="17"/>
  <c r="L77" i="17"/>
  <c r="K78" i="17"/>
  <c r="L78" i="17"/>
  <c r="K79" i="17"/>
  <c r="L79" i="17"/>
  <c r="K80" i="17"/>
  <c r="L80" i="17"/>
  <c r="J80" i="17"/>
  <c r="K81" i="17"/>
  <c r="L81" i="17"/>
  <c r="K82" i="17"/>
  <c r="L82" i="17"/>
  <c r="J82" i="17"/>
  <c r="K83" i="17"/>
  <c r="L83" i="17"/>
  <c r="K84" i="17"/>
  <c r="L84" i="17"/>
  <c r="K85" i="17"/>
  <c r="L85" i="17"/>
  <c r="K86" i="17"/>
  <c r="L86" i="17"/>
  <c r="J86" i="17"/>
  <c r="K87" i="17"/>
  <c r="L87" i="17"/>
  <c r="K88" i="17"/>
  <c r="L88" i="17"/>
  <c r="K90" i="17"/>
  <c r="L90" i="17"/>
  <c r="K91" i="17"/>
  <c r="L91" i="17"/>
  <c r="K92" i="17"/>
  <c r="L92" i="17"/>
  <c r="K93" i="17"/>
  <c r="L93" i="17"/>
  <c r="K94" i="17"/>
  <c r="L94" i="17"/>
  <c r="K95" i="17"/>
  <c r="L95" i="17"/>
  <c r="J95" i="17"/>
  <c r="K96" i="17"/>
  <c r="L96" i="17"/>
  <c r="J96" i="17"/>
  <c r="K97" i="17"/>
  <c r="L97" i="17"/>
  <c r="K99" i="17"/>
  <c r="L99" i="17"/>
  <c r="K100" i="17"/>
  <c r="L100" i="17"/>
  <c r="J100" i="17"/>
  <c r="K101" i="17"/>
  <c r="L101" i="17"/>
  <c r="K102" i="17"/>
  <c r="L102" i="17"/>
  <c r="K103" i="17"/>
  <c r="L103" i="17"/>
  <c r="K104" i="17"/>
  <c r="L104" i="17"/>
  <c r="J104" i="17"/>
  <c r="K105" i="17"/>
  <c r="L105" i="17"/>
  <c r="K106" i="17"/>
  <c r="L106" i="17"/>
  <c r="J106" i="17"/>
  <c r="K107" i="17"/>
  <c r="L107" i="17"/>
  <c r="K108" i="17"/>
  <c r="L108" i="17"/>
  <c r="J108" i="17"/>
  <c r="K109" i="17"/>
  <c r="L109" i="17"/>
  <c r="K110" i="17"/>
  <c r="L110" i="17"/>
  <c r="K111" i="17"/>
  <c r="L111" i="17"/>
  <c r="K112" i="17"/>
  <c r="L112" i="17"/>
  <c r="K113" i="17"/>
  <c r="L113" i="17"/>
  <c r="J113" i="17"/>
  <c r="K114" i="17"/>
  <c r="L114" i="17"/>
  <c r="K115" i="17"/>
  <c r="L115" i="17"/>
  <c r="K116" i="17"/>
  <c r="L116" i="17"/>
  <c r="J116" i="17"/>
  <c r="K117" i="17"/>
  <c r="L117" i="17"/>
  <c r="K118" i="17"/>
  <c r="L118" i="17"/>
  <c r="J118" i="17"/>
  <c r="K119" i="17"/>
  <c r="L119" i="17"/>
  <c r="K121" i="17"/>
  <c r="L121" i="17"/>
  <c r="K122" i="17"/>
  <c r="L122" i="17"/>
  <c r="K123" i="17"/>
  <c r="L123" i="17"/>
  <c r="J123" i="17"/>
  <c r="K124" i="17"/>
  <c r="L124" i="17"/>
  <c r="K126" i="17"/>
  <c r="L126" i="17"/>
  <c r="J126" i="17"/>
  <c r="K127" i="17"/>
  <c r="L127" i="17"/>
  <c r="K128" i="17"/>
  <c r="L128" i="17"/>
  <c r="K130" i="17"/>
  <c r="L130" i="17"/>
  <c r="K131" i="17"/>
  <c r="L131" i="17"/>
  <c r="K132" i="17"/>
  <c r="L132" i="17"/>
  <c r="J132" i="17"/>
  <c r="K133" i="17"/>
  <c r="L133" i="17"/>
  <c r="K134" i="17"/>
  <c r="L134" i="17"/>
  <c r="K136" i="17"/>
  <c r="L136" i="17"/>
  <c r="J136" i="17"/>
  <c r="K137" i="17"/>
  <c r="L137" i="17"/>
  <c r="K138" i="17"/>
  <c r="L138" i="17"/>
  <c r="J138" i="17"/>
  <c r="K139" i="17"/>
  <c r="L139" i="17"/>
  <c r="I139" i="17"/>
  <c r="I138" i="17"/>
  <c r="I137" i="17"/>
  <c r="I136" i="17"/>
  <c r="I134" i="17"/>
  <c r="I133" i="17"/>
  <c r="J133" i="17"/>
  <c r="I132" i="17"/>
  <c r="I131" i="17"/>
  <c r="I130" i="17"/>
  <c r="I128" i="17"/>
  <c r="I127" i="17"/>
  <c r="I126" i="17"/>
  <c r="I124" i="17"/>
  <c r="I123" i="17"/>
  <c r="I122" i="17"/>
  <c r="I121" i="17"/>
  <c r="I119" i="17"/>
  <c r="I118" i="17"/>
  <c r="I117" i="17"/>
  <c r="I116" i="17"/>
  <c r="I115" i="17"/>
  <c r="I114" i="17"/>
  <c r="J114" i="17"/>
  <c r="I113" i="17"/>
  <c r="I112" i="17"/>
  <c r="I111" i="17"/>
  <c r="I110" i="17"/>
  <c r="J110" i="17"/>
  <c r="I109" i="17"/>
  <c r="I108" i="17"/>
  <c r="I107" i="17"/>
  <c r="I106" i="17"/>
  <c r="I105" i="17"/>
  <c r="I104" i="17"/>
  <c r="I103" i="17"/>
  <c r="I102" i="17"/>
  <c r="J102" i="17"/>
  <c r="I101" i="17"/>
  <c r="I100" i="17"/>
  <c r="I99" i="17"/>
  <c r="I97" i="17"/>
  <c r="I96" i="17"/>
  <c r="I95" i="17"/>
  <c r="I94" i="17"/>
  <c r="I93" i="17"/>
  <c r="I92" i="17"/>
  <c r="I91" i="17"/>
  <c r="I90" i="17"/>
  <c r="I88" i="17"/>
  <c r="J88" i="17"/>
  <c r="I87" i="17"/>
  <c r="I86" i="17"/>
  <c r="I85" i="17"/>
  <c r="I84" i="17"/>
  <c r="I83" i="17"/>
  <c r="I82" i="17"/>
  <c r="I81" i="17"/>
  <c r="I80" i="17"/>
  <c r="I79" i="17"/>
  <c r="I78" i="17"/>
  <c r="I77" i="17"/>
  <c r="I76" i="17"/>
  <c r="I75" i="17"/>
  <c r="I74" i="17"/>
  <c r="I73" i="17"/>
  <c r="I72" i="17"/>
  <c r="I71" i="17"/>
  <c r="I70" i="17"/>
  <c r="I69" i="17"/>
  <c r="I68" i="17"/>
  <c r="J68" i="17"/>
  <c r="I67" i="17"/>
  <c r="I65" i="17"/>
  <c r="I64" i="17"/>
  <c r="I63" i="17"/>
  <c r="I62" i="17"/>
  <c r="I60" i="17"/>
  <c r="I59" i="17"/>
  <c r="I58" i="17"/>
  <c r="J58" i="17"/>
  <c r="I57" i="17"/>
  <c r="K56" i="17"/>
  <c r="L56" i="17"/>
  <c r="I56" i="17"/>
  <c r="I104" i="10"/>
  <c r="J104" i="10"/>
  <c r="I51" i="10"/>
  <c r="J51" i="10"/>
  <c r="I46" i="10"/>
  <c r="J46" i="10"/>
  <c r="I117" i="10"/>
  <c r="I115" i="10"/>
  <c r="I111" i="10"/>
  <c r="I55" i="10"/>
  <c r="I54" i="10"/>
  <c r="K64" i="10"/>
  <c r="L64" i="10"/>
  <c r="K63" i="10"/>
  <c r="L63" i="10"/>
  <c r="K62" i="10"/>
  <c r="L62" i="10"/>
  <c r="K61" i="10"/>
  <c r="L61" i="10"/>
  <c r="K114" i="10"/>
  <c r="L114" i="10"/>
  <c r="J114" i="10"/>
  <c r="K56" i="10"/>
  <c r="L56" i="10"/>
  <c r="K55" i="10"/>
  <c r="L55" i="10"/>
  <c r="J55" i="10"/>
  <c r="K54" i="10"/>
  <c r="L54" i="10"/>
  <c r="I64" i="10"/>
  <c r="I63" i="10"/>
  <c r="I62" i="10"/>
  <c r="I61" i="10"/>
  <c r="I56" i="10"/>
  <c r="I31" i="17"/>
  <c r="K31" i="17"/>
  <c r="L31" i="17"/>
  <c r="I17" i="17"/>
  <c r="I36" i="17"/>
  <c r="I34" i="17"/>
  <c r="I33" i="17"/>
  <c r="I32" i="17"/>
  <c r="I16" i="17"/>
  <c r="I15" i="17"/>
  <c r="I14" i="17"/>
  <c r="I13" i="17"/>
  <c r="I26" i="17"/>
  <c r="I25" i="17"/>
  <c r="I24" i="17"/>
  <c r="I23" i="17"/>
  <c r="I22" i="17"/>
  <c r="I21" i="17"/>
  <c r="I20" i="17"/>
  <c r="I19" i="17"/>
  <c r="I28" i="17"/>
  <c r="K24" i="17"/>
  <c r="L24" i="17"/>
  <c r="K23" i="17"/>
  <c r="L23" i="17"/>
  <c r="J23" i="17"/>
  <c r="K22" i="17"/>
  <c r="L22" i="17"/>
  <c r="J22" i="17"/>
  <c r="K21" i="17"/>
  <c r="L21" i="17"/>
  <c r="J21" i="17"/>
  <c r="K20" i="17"/>
  <c r="L20" i="17"/>
  <c r="K19" i="17"/>
  <c r="L19" i="17"/>
  <c r="K28" i="17"/>
  <c r="L28" i="17"/>
  <c r="J28" i="17"/>
  <c r="K30" i="17"/>
  <c r="L30" i="17"/>
  <c r="J30" i="17"/>
  <c r="I30" i="17"/>
  <c r="K26" i="17"/>
  <c r="L26" i="17"/>
  <c r="J26" i="17"/>
  <c r="K25" i="17"/>
  <c r="L25" i="17"/>
  <c r="J25" i="17"/>
  <c r="K34" i="17"/>
  <c r="L34" i="17"/>
  <c r="J34" i="17"/>
  <c r="K29" i="17"/>
  <c r="L29" i="17"/>
  <c r="I29" i="17"/>
  <c r="K16" i="17"/>
  <c r="L16" i="17"/>
  <c r="J16" i="17"/>
  <c r="K15" i="17"/>
  <c r="L15" i="17"/>
  <c r="K14" i="17"/>
  <c r="L14" i="17"/>
  <c r="K13" i="17"/>
  <c r="L13" i="17"/>
  <c r="K36" i="17"/>
  <c r="L36" i="17"/>
  <c r="K33" i="17"/>
  <c r="L33" i="17"/>
  <c r="K32" i="17"/>
  <c r="L32" i="17"/>
  <c r="I26" i="16"/>
  <c r="J26" i="16"/>
  <c r="K25" i="16"/>
  <c r="L25" i="16"/>
  <c r="I25" i="16"/>
  <c r="I23" i="16"/>
  <c r="K17" i="16"/>
  <c r="L17" i="16"/>
  <c r="I17" i="16"/>
  <c r="K20" i="16"/>
  <c r="L20" i="16"/>
  <c r="J20" i="16"/>
  <c r="I20" i="16"/>
  <c r="I12" i="16"/>
  <c r="L124" i="10"/>
  <c r="I92" i="10"/>
  <c r="J92" i="10"/>
  <c r="I88" i="10"/>
  <c r="K41" i="10"/>
  <c r="L41" i="10"/>
  <c r="K40" i="10"/>
  <c r="L40" i="10"/>
  <c r="K39" i="10"/>
  <c r="L39" i="10"/>
  <c r="J39" i="10"/>
  <c r="K38" i="10"/>
  <c r="L38" i="10"/>
  <c r="J38" i="10"/>
  <c r="K37" i="10"/>
  <c r="L37" i="10"/>
  <c r="K36" i="10"/>
  <c r="L36" i="10"/>
  <c r="J36" i="10"/>
  <c r="K35" i="10"/>
  <c r="L35" i="10"/>
  <c r="K34" i="10"/>
  <c r="L34" i="10"/>
  <c r="K33" i="10"/>
  <c r="L33" i="10"/>
  <c r="K32" i="10"/>
  <c r="L32" i="10"/>
  <c r="I102" i="10"/>
  <c r="J102" i="10"/>
  <c r="I97" i="10"/>
  <c r="J97" i="10"/>
  <c r="I45" i="10"/>
  <c r="J45" i="10"/>
  <c r="I44" i="10"/>
  <c r="J44" i="10"/>
  <c r="I43" i="10"/>
  <c r="J43" i="10"/>
  <c r="L77" i="12"/>
  <c r="L76" i="12"/>
  <c r="I76" i="12"/>
  <c r="K65" i="12"/>
  <c r="L65" i="12"/>
  <c r="K93" i="10"/>
  <c r="L93" i="10"/>
  <c r="J93" i="10"/>
  <c r="K82" i="10"/>
  <c r="L82" i="10"/>
  <c r="J82" i="10"/>
  <c r="K75" i="10"/>
  <c r="L75" i="10"/>
  <c r="J75" i="10"/>
  <c r="I53" i="12"/>
  <c r="I54" i="12"/>
  <c r="I58" i="12"/>
  <c r="I57" i="12"/>
  <c r="I55" i="12"/>
  <c r="I67" i="12"/>
  <c r="I66" i="12"/>
  <c r="I63" i="12"/>
  <c r="I62" i="12"/>
  <c r="I61" i="12"/>
  <c r="I71" i="10"/>
  <c r="K28" i="12"/>
  <c r="L28" i="12"/>
  <c r="J28" i="12"/>
  <c r="K27" i="12"/>
  <c r="L27" i="12"/>
  <c r="K26" i="12"/>
  <c r="L26" i="12"/>
  <c r="K56" i="12"/>
  <c r="L56" i="12"/>
  <c r="K23" i="12"/>
  <c r="L23" i="12"/>
  <c r="J23" i="12"/>
  <c r="K24" i="12"/>
  <c r="L24" i="12"/>
  <c r="K25" i="12"/>
  <c r="L25" i="12"/>
  <c r="K39" i="12"/>
  <c r="L39" i="12"/>
  <c r="K38" i="12"/>
  <c r="L38" i="12"/>
  <c r="J38" i="12"/>
  <c r="K37" i="12"/>
  <c r="L37" i="12"/>
  <c r="J37" i="12"/>
  <c r="K36" i="12"/>
  <c r="L36" i="12"/>
  <c r="K35" i="12"/>
  <c r="L35" i="12"/>
  <c r="K33" i="12"/>
  <c r="L33" i="12"/>
  <c r="K32" i="12"/>
  <c r="L32" i="12"/>
  <c r="J32" i="12"/>
  <c r="K31" i="12"/>
  <c r="L31" i="12"/>
  <c r="J31" i="12"/>
  <c r="I23" i="12"/>
  <c r="I24" i="12"/>
  <c r="I28" i="12"/>
  <c r="I27" i="12"/>
  <c r="I26" i="12"/>
  <c r="I25" i="12"/>
  <c r="I39" i="12"/>
  <c r="I38" i="12"/>
  <c r="I37" i="12"/>
  <c r="I36" i="12"/>
  <c r="I35" i="12"/>
  <c r="J35" i="12"/>
  <c r="I33" i="12"/>
  <c r="I32" i="12"/>
  <c r="I31" i="12"/>
  <c r="K53" i="10"/>
  <c r="L53" i="10"/>
  <c r="K60" i="10"/>
  <c r="L60" i="10"/>
  <c r="K59" i="10"/>
  <c r="L59" i="10"/>
  <c r="K58" i="10"/>
  <c r="L58" i="10"/>
  <c r="K57" i="10"/>
  <c r="L57" i="10"/>
  <c r="K85" i="10"/>
  <c r="L85" i="10"/>
  <c r="J85" i="10"/>
  <c r="K30" i="10"/>
  <c r="L30" i="10"/>
  <c r="K29" i="10"/>
  <c r="L29" i="10"/>
  <c r="J29" i="10"/>
  <c r="K28" i="10"/>
  <c r="L28" i="10"/>
  <c r="K27" i="10"/>
  <c r="L27" i="10"/>
  <c r="K26" i="10"/>
  <c r="L26" i="10"/>
  <c r="K25" i="10"/>
  <c r="L25" i="10"/>
  <c r="K22" i="10"/>
  <c r="L22" i="10"/>
  <c r="J22" i="10"/>
  <c r="I119" i="10"/>
  <c r="J119" i="10"/>
  <c r="K21" i="10"/>
  <c r="L21" i="10"/>
  <c r="J21" i="10"/>
  <c r="K18" i="10"/>
  <c r="L18" i="10"/>
  <c r="K14" i="10"/>
  <c r="L14" i="10"/>
  <c r="K13" i="10"/>
  <c r="L13" i="10"/>
  <c r="J13" i="10"/>
  <c r="L73" i="3"/>
  <c r="I73" i="3"/>
  <c r="L72" i="3"/>
  <c r="I72" i="3"/>
  <c r="L71" i="3"/>
  <c r="I71" i="3"/>
  <c r="L70" i="3"/>
  <c r="J70" i="3"/>
  <c r="I70" i="3"/>
  <c r="L69" i="3"/>
  <c r="I69" i="3"/>
  <c r="L68" i="3"/>
  <c r="J68" i="3"/>
  <c r="I68" i="3"/>
  <c r="L67" i="3"/>
  <c r="I67" i="3"/>
  <c r="J67" i="3"/>
  <c r="L66" i="3"/>
  <c r="J66" i="3"/>
  <c r="I66" i="3"/>
  <c r="L65" i="3"/>
  <c r="I65" i="3"/>
  <c r="J65" i="3"/>
  <c r="L64" i="3"/>
  <c r="I64" i="3"/>
  <c r="L63" i="3"/>
  <c r="I63" i="3"/>
  <c r="L62" i="3"/>
  <c r="I62" i="3"/>
  <c r="J62" i="3"/>
  <c r="L61" i="3"/>
  <c r="I61" i="3"/>
  <c r="L60" i="3"/>
  <c r="J60" i="3"/>
  <c r="I60" i="3"/>
  <c r="L59" i="3"/>
  <c r="I59" i="3"/>
  <c r="L56" i="3"/>
  <c r="J56" i="3"/>
  <c r="I56" i="3"/>
  <c r="L53" i="3"/>
  <c r="I53" i="3"/>
  <c r="L50" i="3"/>
  <c r="I50" i="3"/>
  <c r="L49" i="3"/>
  <c r="I49" i="3"/>
  <c r="L48" i="3"/>
  <c r="J48" i="3"/>
  <c r="I48" i="3"/>
  <c r="L47" i="3"/>
  <c r="I47" i="3"/>
  <c r="L44" i="3"/>
  <c r="J44" i="3"/>
  <c r="I44" i="3"/>
  <c r="L43" i="3"/>
  <c r="I43" i="3"/>
  <c r="J43" i="3"/>
  <c r="L40" i="3"/>
  <c r="J40" i="3"/>
  <c r="I40" i="3"/>
  <c r="L39" i="3"/>
  <c r="I39" i="3"/>
  <c r="J39" i="3"/>
  <c r="L38" i="3"/>
  <c r="I38" i="3"/>
  <c r="L37" i="3"/>
  <c r="I37" i="3"/>
  <c r="L36" i="3"/>
  <c r="I36" i="3"/>
  <c r="L33" i="3"/>
  <c r="I33" i="3"/>
  <c r="L32" i="3"/>
  <c r="I32" i="3"/>
  <c r="J32" i="3"/>
  <c r="L31" i="3"/>
  <c r="I31" i="3"/>
  <c r="L24" i="3"/>
  <c r="J24" i="3"/>
  <c r="I28" i="3"/>
  <c r="I27" i="3"/>
  <c r="I20" i="3"/>
  <c r="I21" i="3"/>
  <c r="I22" i="3"/>
  <c r="I23" i="3"/>
  <c r="I24" i="3"/>
  <c r="I19" i="3"/>
  <c r="I12" i="3"/>
  <c r="L16" i="3"/>
  <c r="I16" i="3"/>
  <c r="I14" i="3"/>
  <c r="I15" i="3"/>
  <c r="O88" i="6"/>
  <c r="O87" i="6"/>
  <c r="O80" i="6"/>
  <c r="O79" i="6"/>
  <c r="M79" i="6"/>
  <c r="O78" i="6"/>
  <c r="O77" i="6"/>
  <c r="O75" i="6"/>
  <c r="M75" i="6"/>
  <c r="O74" i="6"/>
  <c r="O73" i="6"/>
  <c r="O72" i="6"/>
  <c r="O71" i="6"/>
  <c r="M71" i="6"/>
  <c r="O70" i="6"/>
  <c r="O69" i="6"/>
  <c r="O68" i="6"/>
  <c r="M68" i="6"/>
  <c r="O67" i="6"/>
  <c r="O66" i="6"/>
  <c r="O65" i="6"/>
  <c r="O64" i="6"/>
  <c r="M64" i="6"/>
  <c r="O12" i="6"/>
  <c r="O49" i="6"/>
  <c r="O48" i="6"/>
  <c r="O47" i="6"/>
  <c r="O46" i="6"/>
  <c r="O45" i="6"/>
  <c r="O44" i="6"/>
  <c r="O43" i="6"/>
  <c r="O42" i="6"/>
  <c r="M42" i="6"/>
  <c r="O41" i="6"/>
  <c r="O40" i="6"/>
  <c r="O39" i="6"/>
  <c r="O38" i="6"/>
  <c r="O13" i="6"/>
  <c r="O14" i="6"/>
  <c r="M14" i="6"/>
  <c r="O15" i="6"/>
  <c r="O16" i="6"/>
  <c r="M16" i="6"/>
  <c r="O17" i="6"/>
  <c r="M17" i="6"/>
  <c r="O18" i="6"/>
  <c r="O19" i="6"/>
  <c r="O20" i="6"/>
  <c r="M20" i="6"/>
  <c r="O21" i="6"/>
  <c r="O22" i="6"/>
  <c r="O23" i="6"/>
  <c r="I13" i="3"/>
  <c r="J13" i="3"/>
  <c r="L30" i="6"/>
  <c r="L29" i="6"/>
  <c r="L28" i="6"/>
  <c r="M28" i="6"/>
  <c r="L27" i="6"/>
  <c r="M27" i="6"/>
  <c r="L26" i="6"/>
  <c r="L25" i="6"/>
  <c r="L15" i="6"/>
  <c r="M15" i="6"/>
  <c r="L14" i="6"/>
  <c r="L13" i="6"/>
  <c r="L12" i="6"/>
  <c r="I57" i="10"/>
  <c r="J57" i="10"/>
  <c r="K126" i="10"/>
  <c r="L126" i="10"/>
  <c r="K125" i="10"/>
  <c r="L125" i="10"/>
  <c r="K123" i="10"/>
  <c r="L123" i="10"/>
  <c r="I107" i="10"/>
  <c r="I53" i="10"/>
  <c r="I60" i="10"/>
  <c r="I59" i="10"/>
  <c r="I58" i="10"/>
  <c r="L28" i="3"/>
  <c r="J28" i="3"/>
  <c r="L27" i="3"/>
  <c r="L23" i="3"/>
  <c r="L22" i="3"/>
  <c r="L21" i="3"/>
  <c r="J21" i="3"/>
  <c r="L20" i="3"/>
  <c r="L19" i="3"/>
  <c r="L15" i="3"/>
  <c r="L14" i="3"/>
  <c r="L13" i="3"/>
  <c r="L12" i="3"/>
  <c r="L127" i="10"/>
  <c r="I83" i="10"/>
  <c r="I79" i="10"/>
  <c r="I127" i="10"/>
  <c r="J127" i="10"/>
  <c r="I126" i="10"/>
  <c r="J126" i="10"/>
  <c r="I125" i="10"/>
  <c r="I124" i="10"/>
  <c r="J124" i="10"/>
  <c r="I123" i="10"/>
  <c r="J123" i="10"/>
  <c r="I18" i="10"/>
  <c r="I41" i="10"/>
  <c r="I40" i="10"/>
  <c r="I39" i="10"/>
  <c r="I38" i="10"/>
  <c r="I37" i="10"/>
  <c r="I36" i="10"/>
  <c r="I35" i="10"/>
  <c r="J35" i="10"/>
  <c r="I34" i="10"/>
  <c r="I21" i="10"/>
  <c r="I50" i="10"/>
  <c r="J50" i="10"/>
  <c r="I49" i="10"/>
  <c r="J49" i="10"/>
  <c r="I48" i="10"/>
  <c r="J48" i="10"/>
  <c r="I22" i="10"/>
  <c r="I14" i="10"/>
  <c r="I13" i="10"/>
  <c r="I26" i="10"/>
  <c r="I27" i="10"/>
  <c r="I28" i="10"/>
  <c r="J28" i="10"/>
  <c r="I29" i="10"/>
  <c r="I30" i="10"/>
  <c r="J30" i="10"/>
  <c r="I25" i="10"/>
  <c r="L88" i="6"/>
  <c r="L87" i="6"/>
  <c r="L86" i="6"/>
  <c r="L85" i="6"/>
  <c r="L84" i="6"/>
  <c r="L83" i="6"/>
  <c r="M83" i="6"/>
  <c r="L82" i="6"/>
  <c r="L81" i="6"/>
  <c r="L80" i="6"/>
  <c r="L79" i="6"/>
  <c r="L78" i="6"/>
  <c r="L77" i="6"/>
  <c r="L75" i="6"/>
  <c r="L74" i="6"/>
  <c r="M74" i="6"/>
  <c r="L73" i="6"/>
  <c r="L72" i="6"/>
  <c r="L71" i="6"/>
  <c r="L70" i="6"/>
  <c r="L69" i="6"/>
  <c r="L68" i="6"/>
  <c r="L67" i="6"/>
  <c r="L66" i="6"/>
  <c r="M66" i="6"/>
  <c r="L65" i="6"/>
  <c r="L64" i="6"/>
  <c r="L62" i="6"/>
  <c r="L61" i="6"/>
  <c r="M61" i="6"/>
  <c r="L60" i="6"/>
  <c r="L59" i="6"/>
  <c r="L58" i="6"/>
  <c r="L57" i="6"/>
  <c r="M57" i="6"/>
  <c r="L56" i="6"/>
  <c r="L55" i="6"/>
  <c r="M55" i="6"/>
  <c r="L54" i="6"/>
  <c r="L53" i="6"/>
  <c r="L52" i="6"/>
  <c r="L51" i="6"/>
  <c r="M51" i="6"/>
  <c r="L49" i="6"/>
  <c r="L48" i="6"/>
  <c r="M48" i="6"/>
  <c r="L47" i="6"/>
  <c r="M47" i="6"/>
  <c r="L46" i="6"/>
  <c r="M46" i="6"/>
  <c r="L45" i="6"/>
  <c r="M45" i="6"/>
  <c r="L44" i="6"/>
  <c r="M44" i="6"/>
  <c r="L43" i="6"/>
  <c r="L42" i="6"/>
  <c r="L41" i="6"/>
  <c r="L40" i="6"/>
  <c r="M40" i="6"/>
  <c r="L39" i="6"/>
  <c r="M39" i="6"/>
  <c r="L38" i="6"/>
  <c r="L36" i="6"/>
  <c r="L35" i="6"/>
  <c r="L34" i="6"/>
  <c r="L33" i="6"/>
  <c r="L32" i="6"/>
  <c r="M32" i="6"/>
  <c r="L31" i="6"/>
  <c r="L16" i="6"/>
  <c r="L17" i="6"/>
  <c r="L18" i="6"/>
  <c r="M18" i="6"/>
  <c r="L19" i="6"/>
  <c r="L20" i="6"/>
  <c r="L21" i="6"/>
  <c r="L22" i="6"/>
  <c r="L23" i="6"/>
  <c r="K69" i="12"/>
  <c r="L69" i="12"/>
  <c r="K58" i="12"/>
  <c r="L58" i="12"/>
  <c r="J58" i="12"/>
  <c r="K55" i="12"/>
  <c r="L55" i="12"/>
  <c r="K54" i="12"/>
  <c r="L54" i="12"/>
  <c r="J54" i="12"/>
  <c r="K68" i="12"/>
  <c r="L68" i="12"/>
  <c r="J68" i="12"/>
  <c r="K57" i="12"/>
  <c r="L57" i="12"/>
  <c r="K61" i="12"/>
  <c r="L61" i="12"/>
  <c r="J61" i="12"/>
  <c r="K62" i="12"/>
  <c r="L62" i="12"/>
  <c r="K63" i="12"/>
  <c r="L63" i="12"/>
  <c r="J63" i="12"/>
  <c r="K67" i="12"/>
  <c r="L67" i="12"/>
  <c r="K66" i="12"/>
  <c r="L66" i="12"/>
  <c r="J66" i="12"/>
  <c r="K53" i="12"/>
  <c r="L53" i="12"/>
  <c r="K79" i="10"/>
  <c r="L79" i="10"/>
  <c r="J79" i="10"/>
  <c r="K83" i="10"/>
  <c r="L83" i="10"/>
  <c r="J83" i="10"/>
  <c r="K71" i="10"/>
  <c r="L71" i="10"/>
  <c r="J71" i="10"/>
  <c r="I64" i="26"/>
  <c r="K64" i="26"/>
  <c r="L64" i="26"/>
  <c r="J64" i="26"/>
  <c r="I65" i="26"/>
  <c r="K65" i="26"/>
  <c r="L65" i="26"/>
  <c r="L470" i="22"/>
  <c r="I489" i="22"/>
  <c r="I493" i="22"/>
  <c r="J493" i="22"/>
  <c r="I497" i="22"/>
  <c r="L474" i="22"/>
  <c r="L478" i="22"/>
  <c r="I474" i="22"/>
  <c r="J474" i="22"/>
  <c r="I453" i="22"/>
  <c r="L453" i="22"/>
  <c r="J453" i="22"/>
  <c r="I652" i="22"/>
  <c r="L645" i="22"/>
  <c r="J645" i="22"/>
  <c r="I648" i="22"/>
  <c r="L643" i="22"/>
  <c r="L649" i="22"/>
  <c r="I644" i="22"/>
  <c r="J644" i="22"/>
  <c r="L650" i="22"/>
  <c r="J650" i="22"/>
  <c r="I647" i="22"/>
  <c r="J647" i="22"/>
  <c r="I651" i="22"/>
  <c r="I646" i="22"/>
  <c r="J646" i="22"/>
  <c r="I33" i="10"/>
  <c r="K112" i="10"/>
  <c r="L112" i="10"/>
  <c r="J112" i="10"/>
  <c r="K113" i="10"/>
  <c r="L113" i="10"/>
  <c r="J113" i="10"/>
  <c r="K116" i="10"/>
  <c r="L116" i="10"/>
  <c r="K115" i="10"/>
  <c r="L115" i="10"/>
  <c r="J115" i="10"/>
  <c r="K117" i="10"/>
  <c r="L117" i="10"/>
  <c r="I32" i="10"/>
  <c r="J32" i="10"/>
  <c r="I24" i="16"/>
  <c r="I13" i="16"/>
  <c r="J13" i="16"/>
  <c r="I14" i="16"/>
  <c r="K78" i="10"/>
  <c r="L78" i="10"/>
  <c r="J78" i="10"/>
  <c r="K87" i="10"/>
  <c r="L87" i="10"/>
  <c r="J87" i="10"/>
  <c r="K74" i="10"/>
  <c r="L74" i="10"/>
  <c r="K107" i="10"/>
  <c r="L107" i="10"/>
  <c r="J107" i="10"/>
  <c r="K60" i="26"/>
  <c r="L60" i="26"/>
  <c r="J60" i="26"/>
  <c r="I60" i="26"/>
  <c r="K55" i="26"/>
  <c r="L55" i="26"/>
  <c r="J55" i="26"/>
  <c r="I55" i="26"/>
  <c r="K53" i="26"/>
  <c r="L53" i="26"/>
  <c r="J53" i="26"/>
  <c r="I53" i="26"/>
  <c r="K59" i="26"/>
  <c r="L59" i="26"/>
  <c r="J59" i="26"/>
  <c r="I59" i="26"/>
  <c r="K56" i="26"/>
  <c r="L56" i="26"/>
  <c r="J56" i="26"/>
  <c r="I56" i="26"/>
  <c r="K57" i="26"/>
  <c r="L57" i="26"/>
  <c r="J57" i="26"/>
  <c r="I57" i="26"/>
  <c r="K54" i="26"/>
  <c r="L54" i="26"/>
  <c r="I54" i="26"/>
  <c r="J54" i="26"/>
  <c r="K52" i="26"/>
  <c r="L52" i="26"/>
  <c r="I52" i="26"/>
  <c r="I49" i="26"/>
  <c r="J49" i="26"/>
  <c r="K49" i="26"/>
  <c r="L49" i="26"/>
  <c r="I48" i="26"/>
  <c r="K48" i="26"/>
  <c r="L48" i="26"/>
  <c r="J48" i="26"/>
  <c r="I478" i="22"/>
  <c r="L491" i="22"/>
  <c r="I491" i="22"/>
  <c r="L490" i="22"/>
  <c r="I490" i="22"/>
  <c r="I470" i="22"/>
  <c r="J470" i="22"/>
  <c r="L499" i="22"/>
  <c r="I499" i="22"/>
  <c r="J499" i="22"/>
  <c r="L498" i="22"/>
  <c r="J498" i="22"/>
  <c r="I498" i="22"/>
  <c r="L496" i="22"/>
  <c r="I496" i="22"/>
  <c r="J496" i="22"/>
  <c r="L495" i="22"/>
  <c r="I495" i="22"/>
  <c r="L494" i="22"/>
  <c r="I494" i="22"/>
  <c r="L492" i="22"/>
  <c r="I492" i="22"/>
  <c r="L476" i="22"/>
  <c r="I476" i="22"/>
  <c r="J476" i="22"/>
  <c r="L473" i="22"/>
  <c r="I473" i="22"/>
  <c r="L472" i="22"/>
  <c r="J472" i="22"/>
  <c r="I472" i="22"/>
  <c r="L479" i="22"/>
  <c r="I479" i="22"/>
  <c r="L475" i="22"/>
  <c r="J475" i="22"/>
  <c r="I475" i="22"/>
  <c r="L477" i="22"/>
  <c r="I477" i="22"/>
  <c r="L481" i="22"/>
  <c r="J481" i="22"/>
  <c r="I481" i="22"/>
  <c r="L480" i="22"/>
  <c r="I480" i="22"/>
  <c r="L471" i="22"/>
  <c r="J471" i="22"/>
  <c r="I471" i="22"/>
  <c r="L468" i="22"/>
  <c r="I468" i="22"/>
  <c r="J468" i="22"/>
  <c r="I465" i="22"/>
  <c r="L465" i="22"/>
  <c r="I461" i="22"/>
  <c r="L461" i="22"/>
  <c r="J461" i="22"/>
  <c r="I449" i="22"/>
  <c r="L449" i="22"/>
  <c r="J449" i="22"/>
  <c r="I467" i="22"/>
  <c r="J467" i="22"/>
  <c r="L467" i="22"/>
  <c r="I457" i="22"/>
  <c r="L457" i="22"/>
  <c r="J457" i="22"/>
  <c r="L466" i="22"/>
  <c r="I466" i="22"/>
  <c r="L456" i="22"/>
  <c r="I456" i="22"/>
  <c r="J456" i="22"/>
  <c r="I459" i="22"/>
  <c r="L459" i="22"/>
  <c r="L462" i="22"/>
  <c r="J462" i="22"/>
  <c r="I462" i="22"/>
  <c r="L460" i="22"/>
  <c r="I460" i="22"/>
  <c r="I455" i="22"/>
  <c r="L455" i="22"/>
  <c r="L451" i="22"/>
  <c r="I451" i="22"/>
  <c r="L454" i="22"/>
  <c r="J454" i="22"/>
  <c r="I454" i="22"/>
  <c r="L452" i="22"/>
  <c r="I452" i="22"/>
  <c r="L458" i="22"/>
  <c r="J458" i="22"/>
  <c r="I458" i="22"/>
  <c r="L463" i="22"/>
  <c r="I463" i="22"/>
  <c r="I443" i="22"/>
  <c r="J443" i="22"/>
  <c r="L443" i="22"/>
  <c r="L450" i="22"/>
  <c r="I450" i="22"/>
  <c r="L448" i="22"/>
  <c r="I448" i="22"/>
  <c r="J448" i="22"/>
  <c r="I445" i="22"/>
  <c r="J445" i="22"/>
  <c r="L445" i="22"/>
  <c r="L444" i="22"/>
  <c r="I444" i="22"/>
  <c r="J444" i="22"/>
  <c r="L442" i="22"/>
  <c r="I442" i="22"/>
  <c r="J442" i="22"/>
  <c r="I441" i="22"/>
  <c r="L441" i="22"/>
  <c r="L440" i="22"/>
  <c r="I440" i="22"/>
  <c r="I436" i="22"/>
  <c r="J436" i="22"/>
  <c r="L436" i="22"/>
  <c r="I432" i="22"/>
  <c r="L432" i="22"/>
  <c r="L437" i="22"/>
  <c r="J437" i="22"/>
  <c r="I437" i="22"/>
  <c r="I428" i="22"/>
  <c r="L428" i="22"/>
  <c r="J428" i="22"/>
  <c r="I434" i="22"/>
  <c r="L434" i="22"/>
  <c r="J434" i="22"/>
  <c r="L433" i="22"/>
  <c r="J433" i="22"/>
  <c r="I433" i="22"/>
  <c r="L435" i="22"/>
  <c r="I435" i="22"/>
  <c r="I430" i="22"/>
  <c r="L430" i="22"/>
  <c r="I427" i="22"/>
  <c r="L427" i="22"/>
  <c r="L429" i="22"/>
  <c r="J429" i="22"/>
  <c r="I429" i="22"/>
  <c r="L431" i="22"/>
  <c r="I431" i="22"/>
  <c r="J431" i="22"/>
  <c r="L426" i="22"/>
  <c r="I426" i="22"/>
  <c r="L423" i="22"/>
  <c r="J423" i="22"/>
  <c r="I423" i="22"/>
  <c r="K108" i="10"/>
  <c r="L108" i="10"/>
  <c r="J108" i="10"/>
  <c r="K110" i="10"/>
  <c r="L110" i="10"/>
  <c r="J110" i="10"/>
  <c r="K106" i="10"/>
  <c r="L106" i="10"/>
  <c r="J106" i="10"/>
  <c r="K109" i="10"/>
  <c r="L109" i="10"/>
  <c r="J109" i="10"/>
  <c r="K111" i="10"/>
  <c r="L111" i="10"/>
  <c r="J111" i="10"/>
  <c r="K91" i="10"/>
  <c r="L91" i="10"/>
  <c r="J91" i="10"/>
  <c r="K90" i="10"/>
  <c r="L90" i="10"/>
  <c r="J90" i="10"/>
  <c r="K92" i="10"/>
  <c r="L92" i="10"/>
  <c r="K86" i="10"/>
  <c r="L86" i="10"/>
  <c r="J86" i="10"/>
  <c r="K88" i="10"/>
  <c r="L88" i="10"/>
  <c r="J88" i="10"/>
  <c r="K81" i="10"/>
  <c r="L81" i="10"/>
  <c r="J81" i="10"/>
  <c r="K80" i="10"/>
  <c r="L80" i="10"/>
  <c r="J80" i="10"/>
  <c r="K94" i="10"/>
  <c r="L94" i="10"/>
  <c r="J94" i="10"/>
  <c r="K89" i="10"/>
  <c r="L89" i="10"/>
  <c r="J89" i="10"/>
  <c r="L342" i="20"/>
  <c r="J342" i="20"/>
  <c r="L343" i="20"/>
  <c r="I147" i="20"/>
  <c r="K124" i="20"/>
  <c r="L124" i="20"/>
  <c r="J124" i="20"/>
  <c r="K145" i="20"/>
  <c r="L145" i="20"/>
  <c r="J145" i="20"/>
  <c r="I150" i="20"/>
  <c r="J150" i="20"/>
  <c r="I140" i="20"/>
  <c r="K134" i="20"/>
  <c r="L134" i="20"/>
  <c r="J134" i="20"/>
  <c r="I119" i="20"/>
  <c r="K136" i="20"/>
  <c r="L136" i="20"/>
  <c r="J136" i="20"/>
  <c r="I141" i="20"/>
  <c r="J141" i="20"/>
  <c r="I138" i="20"/>
  <c r="I132" i="20"/>
  <c r="K121" i="20"/>
  <c r="L121" i="20"/>
  <c r="J121" i="20"/>
  <c r="I130" i="20"/>
  <c r="J130" i="20"/>
  <c r="K128" i="20"/>
  <c r="L128" i="20"/>
  <c r="J128" i="20"/>
  <c r="I133" i="20"/>
  <c r="J133" i="20"/>
  <c r="K87" i="20"/>
  <c r="L87" i="20"/>
  <c r="J87" i="20"/>
  <c r="K125" i="20"/>
  <c r="L125" i="20"/>
  <c r="J125" i="20"/>
  <c r="I120" i="20"/>
  <c r="J120" i="20"/>
  <c r="I115" i="20"/>
  <c r="I116" i="20"/>
  <c r="J116" i="20"/>
  <c r="I117" i="20"/>
  <c r="I123" i="20"/>
  <c r="I91" i="20"/>
  <c r="K77" i="20"/>
  <c r="L77" i="20"/>
  <c r="J77" i="20"/>
  <c r="K53" i="20"/>
  <c r="L53" i="20"/>
  <c r="J53" i="20"/>
  <c r="I27" i="20"/>
  <c r="K78" i="20"/>
  <c r="L78" i="20"/>
  <c r="J78" i="20"/>
  <c r="I83" i="20"/>
  <c r="J83" i="20"/>
  <c r="I89" i="20"/>
  <c r="K55" i="20"/>
  <c r="L55" i="20"/>
  <c r="J55" i="20"/>
  <c r="I112" i="20"/>
  <c r="I79" i="20"/>
  <c r="I85" i="20"/>
  <c r="J85" i="20"/>
  <c r="I56" i="20"/>
  <c r="I82" i="20"/>
  <c r="J82" i="20"/>
  <c r="I90" i="20"/>
  <c r="I52" i="20"/>
  <c r="K57" i="20"/>
  <c r="L57" i="20"/>
  <c r="J57" i="20"/>
  <c r="I81" i="20"/>
  <c r="J81" i="20"/>
  <c r="K86" i="20"/>
  <c r="L86" i="20"/>
  <c r="J86" i="20"/>
  <c r="K25" i="20"/>
  <c r="L25" i="20"/>
  <c r="J25" i="20"/>
  <c r="K47" i="20"/>
  <c r="L47" i="20"/>
  <c r="I15" i="20"/>
  <c r="J15" i="20"/>
  <c r="I51" i="20"/>
  <c r="K26" i="20"/>
  <c r="L26" i="20"/>
  <c r="J26" i="20"/>
  <c r="I19" i="20"/>
  <c r="I22" i="20"/>
  <c r="J22" i="20"/>
  <c r="I17" i="20"/>
  <c r="J17" i="20"/>
  <c r="K49" i="20"/>
  <c r="L49" i="20"/>
  <c r="J49" i="20"/>
  <c r="K13" i="20"/>
  <c r="L13" i="20"/>
  <c r="J13" i="20"/>
  <c r="I48" i="20"/>
  <c r="I14" i="20"/>
  <c r="I44" i="20"/>
  <c r="J44" i="20"/>
  <c r="I21" i="20"/>
  <c r="J21" i="20"/>
  <c r="K23" i="20"/>
  <c r="L23" i="20"/>
  <c r="J23" i="20"/>
  <c r="I18" i="20"/>
  <c r="J18" i="20"/>
  <c r="I179" i="20"/>
  <c r="J179" i="20"/>
  <c r="I187" i="20"/>
  <c r="K182" i="20"/>
  <c r="L182" i="20"/>
  <c r="J182" i="20"/>
  <c r="K192" i="20"/>
  <c r="L192" i="20"/>
  <c r="J192" i="20"/>
  <c r="K184" i="20"/>
  <c r="L184" i="20"/>
  <c r="J184" i="20"/>
  <c r="K190" i="20"/>
  <c r="L190" i="20"/>
  <c r="J190" i="20"/>
  <c r="I66" i="20"/>
  <c r="J66" i="20"/>
  <c r="I168" i="20"/>
  <c r="K183" i="20"/>
  <c r="L183" i="20"/>
  <c r="J183" i="20"/>
  <c r="I174" i="20"/>
  <c r="J174" i="20"/>
  <c r="I103" i="20"/>
  <c r="K166" i="20"/>
  <c r="L166" i="20"/>
  <c r="J166" i="20"/>
  <c r="I176" i="20"/>
  <c r="I171" i="20"/>
  <c r="K172" i="20"/>
  <c r="L172" i="20"/>
  <c r="J172" i="20"/>
  <c r="I178" i="20"/>
  <c r="J178" i="20"/>
  <c r="K191" i="20"/>
  <c r="L191" i="20"/>
  <c r="J191" i="20"/>
  <c r="K175" i="20"/>
  <c r="L175" i="20"/>
  <c r="J175" i="20"/>
  <c r="K180" i="20"/>
  <c r="L180" i="20"/>
  <c r="J180" i="20"/>
  <c r="I188" i="20"/>
  <c r="I186" i="20"/>
  <c r="K167" i="20"/>
  <c r="L167" i="20"/>
  <c r="J167" i="20"/>
  <c r="K164" i="20"/>
  <c r="L164" i="20"/>
  <c r="J164" i="20"/>
  <c r="I170" i="20"/>
  <c r="K108" i="20"/>
  <c r="L108" i="20"/>
  <c r="J108" i="20"/>
  <c r="I95" i="20"/>
  <c r="J95" i="20"/>
  <c r="I162" i="20"/>
  <c r="J162" i="20"/>
  <c r="I100" i="20"/>
  <c r="J100" i="20"/>
  <c r="I163" i="20"/>
  <c r="I36" i="20"/>
  <c r="J36" i="20"/>
  <c r="I72" i="20"/>
  <c r="J72" i="20"/>
  <c r="I106" i="20"/>
  <c r="J106" i="20"/>
  <c r="I104" i="20"/>
  <c r="K102" i="20"/>
  <c r="L102" i="20"/>
  <c r="J102" i="20"/>
  <c r="I107" i="20"/>
  <c r="I69" i="20"/>
  <c r="K98" i="20"/>
  <c r="L98" i="20"/>
  <c r="J98" i="20"/>
  <c r="K64" i="20"/>
  <c r="L64" i="20"/>
  <c r="K74" i="20"/>
  <c r="L74" i="20"/>
  <c r="J74" i="20"/>
  <c r="K65" i="20"/>
  <c r="L65" i="20"/>
  <c r="K70" i="20"/>
  <c r="L70" i="20"/>
  <c r="J70" i="20"/>
  <c r="K94" i="20"/>
  <c r="L94" i="20"/>
  <c r="J94" i="20"/>
  <c r="K99" i="20"/>
  <c r="L99" i="20"/>
  <c r="J99" i="20"/>
  <c r="K62" i="20"/>
  <c r="L62" i="20"/>
  <c r="I68" i="20"/>
  <c r="J68" i="20"/>
  <c r="K73" i="20"/>
  <c r="L73" i="20"/>
  <c r="J73" i="20"/>
  <c r="K96" i="20"/>
  <c r="L96" i="20"/>
  <c r="I60" i="20"/>
  <c r="I40" i="20"/>
  <c r="K61" i="20"/>
  <c r="L61" i="20"/>
  <c r="J61" i="20"/>
  <c r="I34" i="20"/>
  <c r="K43" i="20"/>
  <c r="L43" i="20"/>
  <c r="J43" i="20"/>
  <c r="I45" i="20"/>
  <c r="J45" i="20"/>
  <c r="I38" i="20"/>
  <c r="J38" i="20"/>
  <c r="K35" i="20"/>
  <c r="L35" i="20"/>
  <c r="J35" i="20"/>
  <c r="K30" i="20"/>
  <c r="L30" i="20"/>
  <c r="I31" i="20"/>
  <c r="I32" i="20"/>
  <c r="I30" i="20"/>
  <c r="J30" i="20"/>
  <c r="I654" i="22"/>
  <c r="I12" i="15"/>
  <c r="J12" i="15"/>
  <c r="I58" i="26"/>
  <c r="K367" i="25"/>
  <c r="L367" i="25"/>
  <c r="J367" i="25"/>
  <c r="I367" i="25"/>
  <c r="K140" i="17"/>
  <c r="L140" i="17"/>
  <c r="J140" i="17"/>
  <c r="L47" i="12"/>
  <c r="J47" i="12"/>
  <c r="I242" i="20"/>
  <c r="I236" i="20"/>
  <c r="J236" i="20"/>
  <c r="I244" i="20"/>
  <c r="J244" i="20"/>
  <c r="I238" i="20"/>
  <c r="J238" i="20"/>
  <c r="I96" i="10"/>
  <c r="J96" i="10"/>
  <c r="I250" i="20"/>
  <c r="K53" i="17"/>
  <c r="L53" i="17"/>
  <c r="J53" i="17"/>
  <c r="I62" i="26"/>
  <c r="J62" i="26"/>
  <c r="L245" i="20"/>
  <c r="I245" i="20"/>
  <c r="J245" i="20"/>
  <c r="L237" i="20"/>
  <c r="J237" i="20"/>
  <c r="I237" i="20"/>
  <c r="I251" i="20"/>
  <c r="I243" i="20"/>
  <c r="J243" i="20"/>
  <c r="I240" i="20"/>
  <c r="K72" i="26"/>
  <c r="L72" i="26"/>
  <c r="I72" i="26"/>
  <c r="L239" i="20"/>
  <c r="I239" i="20"/>
  <c r="L241" i="20"/>
  <c r="I241" i="20"/>
  <c r="I248" i="20"/>
  <c r="J248" i="20"/>
  <c r="L249" i="20"/>
  <c r="J249" i="20"/>
  <c r="I249" i="20"/>
  <c r="I39" i="17"/>
  <c r="L45" i="12"/>
  <c r="J45" i="12"/>
  <c r="I98" i="10"/>
  <c r="J98" i="10"/>
  <c r="L48" i="12"/>
  <c r="I48" i="12"/>
  <c r="J48" i="12"/>
  <c r="L44" i="12"/>
  <c r="I74" i="10"/>
  <c r="I56" i="12"/>
  <c r="I103" i="10"/>
  <c r="J103" i="10"/>
  <c r="I94" i="10"/>
  <c r="I106" i="10"/>
  <c r="I65" i="12"/>
  <c r="J65" i="12"/>
  <c r="I69" i="12"/>
  <c r="J69" i="12"/>
  <c r="I68" i="12"/>
  <c r="J53" i="25"/>
  <c r="J176" i="22"/>
  <c r="J189" i="22"/>
  <c r="J232" i="22"/>
  <c r="J132" i="20"/>
  <c r="M62" i="6"/>
  <c r="M84" i="6"/>
  <c r="M30" i="6"/>
  <c r="J341" i="20"/>
  <c r="J116" i="10"/>
  <c r="J149" i="20"/>
  <c r="J163" i="20"/>
  <c r="J89" i="20"/>
  <c r="J66" i="22"/>
  <c r="J76" i="22"/>
  <c r="J146" i="22"/>
  <c r="J165" i="22"/>
  <c r="J193" i="22"/>
  <c r="J198" i="22"/>
  <c r="J203" i="22"/>
  <c r="J212" i="22"/>
  <c r="J220" i="22"/>
  <c r="J244" i="22"/>
  <c r="J266" i="22"/>
  <c r="J269" i="22"/>
  <c r="J271" i="22"/>
  <c r="J283" i="22"/>
  <c r="J300" i="22"/>
  <c r="J305" i="22"/>
  <c r="J313" i="22"/>
  <c r="M43" i="6"/>
  <c r="J304" i="20"/>
  <c r="J217" i="20"/>
  <c r="M72" i="6"/>
  <c r="M77" i="6"/>
  <c r="J39" i="22"/>
  <c r="J332" i="20"/>
  <c r="J324" i="20"/>
  <c r="J574" i="22"/>
  <c r="J346" i="22"/>
  <c r="J73" i="12"/>
  <c r="J205" i="20"/>
  <c r="J87" i="22"/>
  <c r="J305" i="20"/>
  <c r="J267" i="20"/>
  <c r="J385" i="20"/>
  <c r="J383" i="20"/>
  <c r="J370" i="20"/>
  <c r="J364" i="20"/>
  <c r="J310" i="20"/>
  <c r="J129" i="22"/>
  <c r="J131" i="22"/>
  <c r="J141" i="22"/>
  <c r="J508" i="22"/>
  <c r="J512" i="22"/>
  <c r="J520" i="22"/>
  <c r="J528" i="22"/>
  <c r="J532" i="22"/>
  <c r="J536" i="22"/>
  <c r="J547" i="22"/>
  <c r="J549" i="22"/>
  <c r="J563" i="22"/>
  <c r="J569" i="22"/>
  <c r="J571" i="22"/>
  <c r="J573" i="22"/>
  <c r="J585" i="22"/>
  <c r="J591" i="22"/>
  <c r="J597" i="22"/>
  <c r="J602" i="22"/>
  <c r="J606" i="22"/>
  <c r="J610" i="22"/>
  <c r="J612" i="22"/>
  <c r="J616" i="22"/>
  <c r="J618" i="22"/>
  <c r="J620" i="22"/>
  <c r="J622" i="22"/>
  <c r="J624" i="22"/>
  <c r="J626" i="22"/>
  <c r="J640" i="22"/>
  <c r="J255" i="20"/>
  <c r="J649" i="22"/>
  <c r="J119" i="20"/>
  <c r="J36" i="17"/>
  <c r="J314" i="20"/>
  <c r="J157" i="20"/>
  <c r="J321" i="20"/>
  <c r="J634" i="22"/>
  <c r="J410" i="22"/>
  <c r="J412" i="22"/>
  <c r="J414" i="22"/>
  <c r="J416" i="22"/>
  <c r="J418" i="22"/>
  <c r="J21" i="26"/>
  <c r="J16" i="26"/>
  <c r="J69" i="26"/>
  <c r="J71" i="26"/>
  <c r="J218" i="20"/>
  <c r="J216" i="20"/>
  <c r="J214" i="20"/>
  <c r="J661" i="22"/>
  <c r="J663" i="22"/>
  <c r="J485" i="22"/>
  <c r="J65" i="20"/>
  <c r="M35" i="6"/>
  <c r="J57" i="12"/>
  <c r="J280" i="22"/>
  <c r="J286" i="22"/>
  <c r="J288" i="22"/>
  <c r="J291" i="22"/>
  <c r="J295" i="22"/>
  <c r="J303" i="22"/>
  <c r="J308" i="22"/>
  <c r="J311" i="22"/>
  <c r="J316" i="22"/>
  <c r="J651" i="22"/>
  <c r="J291" i="20"/>
  <c r="J377" i="20"/>
  <c r="J519" i="22"/>
  <c r="J576" i="22"/>
  <c r="J25" i="26"/>
  <c r="J204" i="20"/>
  <c r="J228" i="20"/>
  <c r="J226" i="20"/>
  <c r="J58" i="22"/>
  <c r="J74" i="22"/>
  <c r="J86" i="22"/>
  <c r="M19" i="6"/>
  <c r="J357" i="22"/>
  <c r="J221" i="20"/>
  <c r="M21" i="6"/>
  <c r="J15" i="3"/>
  <c r="J22" i="3"/>
  <c r="J31" i="17"/>
  <c r="M13" i="6"/>
  <c r="J25" i="12"/>
  <c r="J77" i="12"/>
  <c r="J515" i="22"/>
  <c r="M52" i="6"/>
  <c r="M56" i="6"/>
  <c r="M60" i="6"/>
  <c r="J15" i="17"/>
  <c r="J111" i="20"/>
  <c r="J270" i="20"/>
  <c r="J272" i="20"/>
  <c r="J350" i="20"/>
  <c r="J322" i="20"/>
  <c r="J151" i="22"/>
  <c r="J156" i="22"/>
  <c r="J184" i="22"/>
  <c r="J215" i="22"/>
  <c r="J278" i="22"/>
  <c r="J297" i="22"/>
  <c r="J319" i="22"/>
  <c r="J321" i="22"/>
  <c r="J324" i="22"/>
  <c r="J239" i="20"/>
  <c r="J251" i="20"/>
  <c r="J332" i="22"/>
  <c r="J334" i="22"/>
  <c r="J331" i="22"/>
  <c r="J629" i="22"/>
  <c r="J393" i="22"/>
  <c r="J347" i="22"/>
  <c r="J349" i="22"/>
  <c r="J351" i="22"/>
  <c r="J75" i="26"/>
  <c r="J210" i="20"/>
  <c r="J655" i="22"/>
  <c r="J205" i="22"/>
  <c r="J214" i="22"/>
  <c r="J216" i="22"/>
  <c r="J317" i="22"/>
  <c r="M36" i="6"/>
  <c r="M41" i="6"/>
  <c r="J121" i="17"/>
  <c r="J299" i="20"/>
  <c r="J61" i="17"/>
  <c r="J494" i="22"/>
  <c r="M59" i="6"/>
  <c r="M81" i="6"/>
  <c r="M85" i="6"/>
  <c r="J36" i="3"/>
  <c r="J59" i="10"/>
  <c r="J275" i="20"/>
  <c r="J16" i="22"/>
  <c r="J28" i="22"/>
  <c r="J30" i="22"/>
  <c r="J32" i="22"/>
  <c r="J43" i="22"/>
  <c r="J99" i="22"/>
  <c r="J106" i="22"/>
  <c r="J111" i="22"/>
  <c r="J120" i="22"/>
  <c r="J122" i="22"/>
  <c r="J134" i="22"/>
  <c r="J153" i="20"/>
  <c r="M33" i="6"/>
  <c r="J24" i="16"/>
  <c r="J138" i="20"/>
  <c r="J497" i="22"/>
  <c r="M31" i="6"/>
  <c r="J33" i="12"/>
  <c r="J309" i="20"/>
  <c r="J289" i="20"/>
  <c r="J17" i="26"/>
  <c r="J133" i="22"/>
  <c r="J135" i="22"/>
  <c r="J351" i="25"/>
  <c r="J55" i="22"/>
  <c r="J59" i="22"/>
  <c r="J64" i="22"/>
  <c r="J69" i="22"/>
  <c r="J73" i="22"/>
  <c r="J83" i="22"/>
  <c r="J90" i="22"/>
  <c r="J20" i="17"/>
  <c r="J57" i="22"/>
  <c r="J62" i="22"/>
  <c r="J71" i="22"/>
  <c r="J78" i="22"/>
  <c r="J80" i="22"/>
  <c r="J85" i="22"/>
  <c r="J92" i="22"/>
  <c r="J112" i="20"/>
  <c r="J151" i="20"/>
  <c r="J329" i="22"/>
  <c r="J70" i="26"/>
  <c r="J26" i="10"/>
  <c r="J54" i="10"/>
  <c r="J357" i="20"/>
  <c r="J215" i="20"/>
  <c r="J213" i="20"/>
  <c r="J233" i="20"/>
  <c r="J60" i="25"/>
  <c r="J656" i="22"/>
  <c r="J658" i="22"/>
  <c r="J660" i="22"/>
  <c r="J662" i="22"/>
  <c r="J337" i="22"/>
  <c r="J147" i="22"/>
  <c r="J150" i="22"/>
  <c r="J152" i="22"/>
  <c r="J160" i="22"/>
  <c r="J164" i="22"/>
  <c r="J167" i="22"/>
  <c r="J169" i="22"/>
  <c r="J188" i="22"/>
  <c r="J197" i="22"/>
  <c r="J199" i="22"/>
  <c r="J202" i="22"/>
  <c r="J211" i="22"/>
  <c r="J224" i="22"/>
  <c r="J233" i="22"/>
  <c r="J236" i="22"/>
  <c r="J262" i="22"/>
  <c r="J279" i="22"/>
  <c r="J299" i="22"/>
  <c r="J309" i="22"/>
  <c r="J312" i="22"/>
  <c r="J315" i="22"/>
  <c r="J405" i="22"/>
  <c r="J146" i="20"/>
  <c r="J282" i="20"/>
  <c r="J363" i="20"/>
  <c r="J336" i="20"/>
  <c r="J604" i="22"/>
  <c r="J614" i="22"/>
  <c r="J149" i="25"/>
  <c r="J32" i="20"/>
  <c r="M53" i="6"/>
  <c r="M87" i="6"/>
  <c r="M25" i="6"/>
  <c r="M29" i="6"/>
  <c r="M65" i="6"/>
  <c r="M73" i="6"/>
  <c r="M78" i="6"/>
  <c r="J31" i="3"/>
  <c r="J33" i="3"/>
  <c r="J47" i="3"/>
  <c r="J49" i="3"/>
  <c r="J59" i="3"/>
  <c r="J61" i="3"/>
  <c r="J63" i="3"/>
  <c r="J69" i="3"/>
  <c r="J71" i="3"/>
  <c r="J73" i="3"/>
  <c r="J24" i="17"/>
  <c r="J94" i="17"/>
  <c r="J71" i="17"/>
  <c r="J349" i="20"/>
  <c r="J197" i="20"/>
  <c r="J93" i="22"/>
  <c r="J241" i="20"/>
  <c r="J240" i="20"/>
  <c r="J463" i="22"/>
  <c r="J466" i="22"/>
  <c r="J495" i="22"/>
  <c r="M69" i="6"/>
  <c r="J27" i="3"/>
  <c r="J125" i="10"/>
  <c r="J67" i="17"/>
  <c r="J654" i="22"/>
  <c r="J53" i="10"/>
  <c r="J19" i="17"/>
  <c r="J62" i="17"/>
  <c r="J188" i="20"/>
  <c r="J427" i="22"/>
  <c r="J62" i="12"/>
  <c r="J273" i="20"/>
  <c r="J279" i="20"/>
  <c r="J297" i="20"/>
  <c r="J638" i="22"/>
  <c r="J45" i="26"/>
  <c r="J207" i="22"/>
  <c r="J219" i="22"/>
  <c r="J222" i="22"/>
  <c r="J231" i="22"/>
  <c r="J239" i="22"/>
  <c r="J241" i="22"/>
  <c r="J245" i="22"/>
  <c r="J250" i="22"/>
  <c r="J253" i="22"/>
  <c r="J256" i="22"/>
  <c r="J275" i="22"/>
  <c r="J282" i="22"/>
  <c r="J284" i="22"/>
  <c r="J290" i="22"/>
  <c r="J292" i="22"/>
  <c r="J296" i="22"/>
  <c r="J304" i="22"/>
  <c r="J307" i="22"/>
  <c r="J320" i="22"/>
  <c r="J209" i="25"/>
  <c r="J211" i="25"/>
  <c r="J213" i="25"/>
  <c r="J215" i="25"/>
  <c r="J217" i="25"/>
  <c r="J219" i="25"/>
  <c r="J221" i="25"/>
  <c r="J275" i="25"/>
  <c r="J277" i="25"/>
  <c r="J279" i="25"/>
  <c r="J281" i="25"/>
  <c r="J283" i="25"/>
  <c r="J285" i="25"/>
  <c r="J287" i="25"/>
  <c r="J289" i="25"/>
  <c r="M82" i="6"/>
  <c r="M86" i="6"/>
  <c r="J328" i="20"/>
  <c r="J51" i="20"/>
  <c r="J90" i="20"/>
  <c r="J336" i="22"/>
  <c r="J338" i="22"/>
  <c r="J148" i="22"/>
  <c r="J154" i="22"/>
  <c r="J159" i="22"/>
  <c r="J163" i="22"/>
  <c r="J168" i="22"/>
  <c r="J171" i="22"/>
  <c r="J178" i="22"/>
  <c r="J181" i="22"/>
  <c r="J186" i="22"/>
  <c r="J195" i="22"/>
  <c r="J201" i="22"/>
  <c r="J206" i="22"/>
  <c r="J210" i="22"/>
  <c r="J218" i="22"/>
  <c r="J223" i="22"/>
  <c r="J227" i="22"/>
  <c r="J229" i="22"/>
  <c r="J235" i="22"/>
  <c r="J237" i="22"/>
  <c r="J240" i="22"/>
  <c r="J246" i="22"/>
  <c r="J249" i="22"/>
  <c r="J252" i="22"/>
  <c r="J254" i="22"/>
  <c r="J257" i="22"/>
  <c r="J261" i="22"/>
  <c r="J263" i="22"/>
  <c r="J274" i="22"/>
  <c r="J155" i="20"/>
  <c r="J159" i="20"/>
  <c r="J348" i="20"/>
  <c r="J331" i="20"/>
  <c r="J329" i="20"/>
  <c r="J320" i="20"/>
  <c r="J295" i="20"/>
  <c r="J292" i="20"/>
  <c r="J290" i="20"/>
  <c r="J288" i="20"/>
  <c r="J381" i="20"/>
  <c r="J352" i="20"/>
  <c r="J14" i="22"/>
  <c r="J18" i="22"/>
  <c r="J21" i="22"/>
  <c r="J23" i="22"/>
  <c r="J25" i="22"/>
  <c r="J37" i="22"/>
  <c r="J41" i="22"/>
  <c r="J45" i="22"/>
  <c r="J104" i="22"/>
  <c r="J108" i="22"/>
  <c r="J113" i="22"/>
  <c r="J115" i="22"/>
  <c r="J124" i="22"/>
  <c r="J127" i="22"/>
  <c r="J143" i="22"/>
  <c r="J504" i="22"/>
  <c r="J510" i="22"/>
  <c r="J522" i="22"/>
  <c r="J524" i="22"/>
  <c r="J530" i="22"/>
  <c r="J538" i="22"/>
  <c r="J540" i="22"/>
  <c r="J542" i="22"/>
  <c r="J555" i="22"/>
  <c r="J557" i="22"/>
  <c r="J561" i="22"/>
  <c r="J567" i="22"/>
  <c r="J577" i="22"/>
  <c r="J579" i="22"/>
  <c r="J581" i="22"/>
  <c r="J636" i="22"/>
  <c r="J546" i="22"/>
  <c r="J575" i="22"/>
  <c r="J588" i="22"/>
  <c r="J391" i="22"/>
  <c r="J395" i="22"/>
  <c r="J397" i="22"/>
  <c r="J353" i="22"/>
  <c r="J355" i="22"/>
  <c r="J41" i="26"/>
  <c r="J15" i="12"/>
  <c r="J18" i="12"/>
  <c r="J232" i="20"/>
  <c r="J227" i="20"/>
  <c r="J225" i="20"/>
  <c r="J657" i="22"/>
  <c r="J81" i="22"/>
  <c r="J91" i="22"/>
  <c r="J250" i="20"/>
  <c r="J242" i="20"/>
  <c r="J65" i="26"/>
  <c r="J343" i="20"/>
  <c r="J440" i="22"/>
  <c r="J14" i="17"/>
  <c r="J31" i="20"/>
  <c r="J426" i="22"/>
  <c r="J455" i="22"/>
  <c r="M22" i="6"/>
  <c r="J16" i="3"/>
  <c r="J37" i="3"/>
  <c r="J24" i="12"/>
  <c r="J73" i="17"/>
  <c r="J627" i="22"/>
  <c r="J365" i="22"/>
  <c r="J287" i="22"/>
  <c r="J325" i="22"/>
  <c r="J435" i="22"/>
  <c r="J480" i="22"/>
  <c r="J479" i="22"/>
  <c r="J492" i="22"/>
  <c r="J37" i="10"/>
  <c r="J14" i="10"/>
  <c r="J85" i="17"/>
  <c r="J78" i="17"/>
  <c r="J347" i="20"/>
  <c r="J338" i="20"/>
  <c r="J334" i="20"/>
  <c r="J38" i="22"/>
  <c r="J51" i="12"/>
  <c r="J133" i="25"/>
  <c r="J352" i="25"/>
  <c r="J354" i="25"/>
  <c r="J60" i="22"/>
  <c r="J63" i="22"/>
  <c r="J65" i="22"/>
  <c r="J70" i="22"/>
  <c r="J72" i="22"/>
  <c r="J77" i="22"/>
  <c r="J303" i="25"/>
  <c r="J56" i="10"/>
  <c r="J62" i="10"/>
  <c r="J112" i="17"/>
  <c r="J91" i="17"/>
  <c r="J81" i="17"/>
  <c r="J38" i="17"/>
  <c r="J283" i="20"/>
  <c r="J361" i="20"/>
  <c r="J339" i="20"/>
  <c r="J198" i="20"/>
  <c r="J637" i="22"/>
  <c r="J632" i="22"/>
  <c r="J505" i="22"/>
  <c r="J409" i="22"/>
  <c r="J83" i="26"/>
  <c r="J168" i="25"/>
  <c r="J61" i="25"/>
  <c r="J659" i="22"/>
  <c r="J339" i="22"/>
  <c r="J155" i="22"/>
  <c r="J158" i="22"/>
  <c r="J177" i="22"/>
  <c r="J180" i="22"/>
  <c r="J182" i="22"/>
  <c r="J228" i="22"/>
  <c r="J265" i="22"/>
  <c r="J273" i="22"/>
  <c r="J404" i="22"/>
  <c r="J278" i="25"/>
  <c r="J282" i="25"/>
  <c r="J286" i="25"/>
  <c r="J290" i="25"/>
  <c r="J294" i="25"/>
  <c r="J249" i="25"/>
  <c r="J265" i="25"/>
  <c r="J300" i="25"/>
  <c r="M23" i="6"/>
  <c r="J323" i="20"/>
  <c r="J72" i="26"/>
  <c r="J117" i="10"/>
  <c r="J74" i="10"/>
  <c r="J280" i="20"/>
  <c r="J441" i="22"/>
  <c r="J491" i="22"/>
  <c r="J12" i="3"/>
  <c r="J53" i="3"/>
  <c r="J36" i="12"/>
  <c r="J53" i="12"/>
  <c r="J63" i="10"/>
  <c r="J128" i="17"/>
  <c r="J124" i="17"/>
  <c r="J99" i="17"/>
  <c r="J93" i="17"/>
  <c r="J77" i="17"/>
  <c r="J113" i="20"/>
  <c r="J268" i="20"/>
  <c r="J271" i="20"/>
  <c r="J302" i="20"/>
  <c r="J368" i="20"/>
  <c r="J401" i="22"/>
  <c r="J62" i="20"/>
  <c r="J171" i="20"/>
  <c r="J23" i="3"/>
  <c r="M70" i="6"/>
  <c r="M88" i="6"/>
  <c r="J20" i="3"/>
  <c r="J131" i="17"/>
  <c r="J74" i="17"/>
  <c r="J12" i="16"/>
  <c r="J318" i="20"/>
  <c r="J20" i="22"/>
  <c r="J48" i="22"/>
  <c r="J101" i="22"/>
  <c r="J139" i="22"/>
  <c r="J518" i="22"/>
  <c r="J541" i="22"/>
  <c r="J551" i="22"/>
  <c r="J553" i="22"/>
  <c r="J565" i="22"/>
  <c r="J580" i="22"/>
  <c r="J639" i="22"/>
  <c r="J399" i="22"/>
  <c r="J361" i="22"/>
  <c r="J363" i="22"/>
  <c r="J488" i="22"/>
  <c r="J15" i="15"/>
  <c r="J172" i="25"/>
  <c r="J176" i="25"/>
  <c r="J67" i="25"/>
  <c r="J104" i="25"/>
  <c r="J138" i="25"/>
  <c r="J361" i="25"/>
  <c r="J185" i="22"/>
  <c r="J323" i="22"/>
  <c r="J335" i="20"/>
  <c r="J51" i="22"/>
  <c r="J534" i="22"/>
  <c r="J593" i="22"/>
  <c r="J419" i="22"/>
  <c r="J76" i="26"/>
  <c r="J82" i="26"/>
  <c r="J79" i="22"/>
  <c r="J258" i="22"/>
  <c r="J315" i="25"/>
  <c r="J21" i="12"/>
  <c r="J363" i="25"/>
  <c r="J328" i="25"/>
  <c r="J330" i="25"/>
  <c r="J332" i="25"/>
  <c r="J334" i="25"/>
  <c r="J336" i="25"/>
  <c r="J338" i="25"/>
  <c r="J340" i="25"/>
  <c r="J342" i="25"/>
  <c r="J344" i="25"/>
  <c r="J346" i="25"/>
  <c r="J323" i="25"/>
  <c r="J325" i="25"/>
  <c r="J327" i="25"/>
  <c r="J56" i="22"/>
  <c r="J84" i="22"/>
  <c r="J88" i="22"/>
  <c r="J190" i="22"/>
  <c r="J194" i="22"/>
  <c r="J267" i="22"/>
  <c r="J270" i="22"/>
  <c r="J224" i="25"/>
  <c r="J226" i="25"/>
  <c r="J228" i="25"/>
  <c r="J230" i="25"/>
  <c r="J232" i="25"/>
  <c r="J234" i="25"/>
  <c r="J236" i="25"/>
  <c r="J238" i="25"/>
  <c r="J240" i="25"/>
  <c r="J268" i="25"/>
  <c r="J202" i="25"/>
  <c r="J204" i="25"/>
  <c r="J206" i="25"/>
  <c r="J271" i="25"/>
  <c r="J273" i="25"/>
  <c r="J243" i="25"/>
  <c r="J245" i="25"/>
  <c r="J247" i="25"/>
  <c r="J251" i="25"/>
  <c r="J253" i="25"/>
  <c r="J255" i="25"/>
  <c r="J257" i="25"/>
  <c r="J259" i="25"/>
  <c r="J261" i="25"/>
  <c r="J263" i="25"/>
  <c r="J267" i="25"/>
  <c r="J305" i="25"/>
  <c r="J307" i="25"/>
  <c r="J309" i="25"/>
  <c r="J311" i="25"/>
  <c r="J313" i="25"/>
  <c r="J317" i="25"/>
  <c r="J319" i="25"/>
  <c r="J99" i="25"/>
  <c r="J333" i="25"/>
  <c r="J67" i="22"/>
  <c r="J173" i="22"/>
  <c r="J248" i="22"/>
  <c r="J301" i="22"/>
  <c r="J291" i="25"/>
  <c r="J293" i="25"/>
  <c r="J295" i="25"/>
  <c r="J178" i="25"/>
  <c r="J180" i="25"/>
  <c r="J182" i="25"/>
  <c r="J184" i="25"/>
  <c r="J186" i="25"/>
  <c r="J188" i="25"/>
  <c r="J190" i="25"/>
  <c r="J192" i="25"/>
  <c r="J194" i="25"/>
  <c r="J196" i="25"/>
  <c r="J198" i="25"/>
  <c r="J200" i="25"/>
  <c r="J229" i="25"/>
  <c r="J233" i="25"/>
  <c r="J298" i="25"/>
  <c r="J302" i="25"/>
  <c r="J127" i="17"/>
  <c r="J92" i="17"/>
  <c r="J18" i="10"/>
  <c r="J34" i="10"/>
  <c r="J122" i="17"/>
  <c r="J105" i="17"/>
  <c r="J87" i="17"/>
  <c r="J75" i="17"/>
  <c r="J25" i="16"/>
  <c r="J33" i="17"/>
  <c r="J79" i="17"/>
  <c r="J285" i="20"/>
  <c r="J306" i="20"/>
  <c r="J109" i="17"/>
  <c r="J465" i="22"/>
  <c r="J52" i="26"/>
  <c r="J61" i="10"/>
  <c r="J137" i="17"/>
  <c r="J117" i="17"/>
  <c r="J101" i="17"/>
  <c r="J83" i="17"/>
  <c r="J333" i="20"/>
  <c r="J642" i="22"/>
  <c r="J26" i="25"/>
  <c r="J42" i="25"/>
  <c r="J40" i="17"/>
  <c r="J23" i="16"/>
  <c r="J19" i="25"/>
  <c r="J104" i="20"/>
  <c r="J78" i="26"/>
  <c r="J41" i="17"/>
  <c r="J49" i="17"/>
  <c r="J27" i="20"/>
  <c r="J177" i="25"/>
  <c r="J16" i="25"/>
  <c r="J20" i="25"/>
  <c r="J24" i="25"/>
  <c r="J28" i="25"/>
  <c r="J32" i="25"/>
  <c r="J36" i="25"/>
  <c r="J40" i="25"/>
  <c r="J44" i="25"/>
  <c r="J50" i="25"/>
  <c r="J55" i="25"/>
  <c r="J59" i="25"/>
  <c r="J68" i="25"/>
  <c r="J72" i="25"/>
  <c r="J76" i="25"/>
  <c r="J80" i="25"/>
  <c r="J86" i="25"/>
  <c r="J90" i="25"/>
  <c r="J97" i="25"/>
  <c r="J101" i="25"/>
  <c r="J105" i="25"/>
  <c r="J114" i="25"/>
  <c r="J118" i="25"/>
  <c r="J122" i="25"/>
  <c r="J108" i="25"/>
  <c r="J127" i="25"/>
  <c r="J131" i="25"/>
  <c r="J135" i="25"/>
  <c r="J139" i="25"/>
  <c r="J143" i="25"/>
  <c r="J147" i="25"/>
  <c r="J151" i="25"/>
  <c r="J155" i="25"/>
  <c r="J159" i="25"/>
  <c r="J94" i="25"/>
  <c r="J357" i="25"/>
  <c r="J362" i="25"/>
  <c r="J365" i="25"/>
  <c r="J168" i="20"/>
  <c r="J329" i="25"/>
  <c r="J337" i="25"/>
  <c r="J341" i="25"/>
  <c r="J345" i="25"/>
  <c r="J147" i="20"/>
  <c r="J225" i="25"/>
  <c r="J237" i="25"/>
  <c r="J241" i="25"/>
  <c r="J269" i="25"/>
  <c r="J166" i="25"/>
  <c r="J170" i="25"/>
  <c r="J174" i="25"/>
  <c r="J13" i="25"/>
  <c r="J17" i="25"/>
  <c r="J21" i="25"/>
  <c r="J25" i="25"/>
  <c r="J29" i="25"/>
  <c r="J33" i="25"/>
  <c r="J37" i="25"/>
  <c r="J41" i="25"/>
  <c r="J45" i="25"/>
  <c r="J51" i="25"/>
  <c r="J56" i="25"/>
  <c r="J65" i="25"/>
  <c r="J69" i="25"/>
  <c r="J73" i="25"/>
  <c r="J77" i="25"/>
  <c r="J81" i="25"/>
  <c r="J87" i="25"/>
  <c r="J91" i="25"/>
  <c r="J98" i="25"/>
  <c r="J102" i="25"/>
  <c r="J111" i="25"/>
  <c r="J115" i="25"/>
  <c r="J119" i="25"/>
  <c r="J123" i="25"/>
  <c r="J124" i="25"/>
  <c r="J128" i="25"/>
  <c r="J132" i="25"/>
  <c r="J136" i="25"/>
  <c r="J140" i="25"/>
  <c r="J144" i="25"/>
  <c r="J148" i="25"/>
  <c r="J152" i="25"/>
  <c r="J170" i="20"/>
  <c r="J48" i="20"/>
  <c r="M54" i="6"/>
  <c r="M58" i="6"/>
  <c r="J167" i="25"/>
  <c r="J171" i="25"/>
  <c r="J175" i="25"/>
  <c r="J14" i="25"/>
  <c r="J18" i="25"/>
  <c r="J22" i="25"/>
  <c r="J30" i="25"/>
  <c r="J34" i="25"/>
  <c r="J38" i="25"/>
  <c r="J48" i="25"/>
  <c r="J52" i="25"/>
  <c r="J57" i="25"/>
  <c r="J66" i="25"/>
  <c r="J70" i="25"/>
  <c r="J74" i="25"/>
  <c r="J78" i="25"/>
  <c r="J82" i="25"/>
  <c r="J88" i="25"/>
  <c r="J92" i="25"/>
  <c r="J103" i="25"/>
  <c r="J112" i="25"/>
  <c r="J125" i="25"/>
  <c r="J129" i="25"/>
  <c r="J137" i="25"/>
  <c r="J141" i="25"/>
  <c r="J145" i="25"/>
  <c r="J153" i="25"/>
  <c r="J157" i="25"/>
  <c r="J161" i="25"/>
  <c r="J58" i="26"/>
  <c r="J186" i="20"/>
  <c r="J115" i="20"/>
  <c r="J158" i="20"/>
  <c r="J484" i="22"/>
  <c r="M26" i="6"/>
  <c r="J156" i="25"/>
  <c r="J160" i="25"/>
  <c r="J62" i="25"/>
  <c r="J331" i="25"/>
  <c r="J335" i="25"/>
  <c r="J339" i="25"/>
  <c r="J343" i="25"/>
  <c r="J347" i="25"/>
  <c r="J324" i="25"/>
  <c r="J326" i="25"/>
  <c r="J223" i="25"/>
  <c r="J227" i="25"/>
  <c r="J231" i="25"/>
  <c r="J235" i="25"/>
  <c r="J239" i="25"/>
  <c r="J203" i="25"/>
  <c r="J205" i="25"/>
  <c r="J270" i="25"/>
  <c r="J272" i="25"/>
  <c r="J242" i="25"/>
  <c r="J244" i="25"/>
  <c r="J246" i="25"/>
  <c r="J248" i="25"/>
  <c r="J250" i="25"/>
  <c r="J252" i="25"/>
  <c r="J254" i="25"/>
  <c r="J256" i="25"/>
  <c r="J258" i="25"/>
  <c r="J260" i="25"/>
  <c r="J262" i="25"/>
  <c r="J264" i="25"/>
  <c r="J266" i="25"/>
  <c r="J308" i="25"/>
  <c r="J310" i="25"/>
  <c r="J312" i="25"/>
  <c r="J314" i="25"/>
  <c r="J316" i="25"/>
  <c r="J318" i="25"/>
  <c r="J320" i="25"/>
  <c r="J116" i="25"/>
  <c r="J120" i="25"/>
  <c r="J106" i="25"/>
  <c r="J360" i="25"/>
  <c r="J364" i="25"/>
  <c r="J366" i="25"/>
  <c r="J353" i="25"/>
  <c r="J208" i="25"/>
  <c r="J210" i="25"/>
  <c r="J212" i="25"/>
  <c r="J214" i="25"/>
  <c r="J216" i="25"/>
  <c r="J218" i="25"/>
  <c r="J220" i="25"/>
  <c r="J222" i="25"/>
  <c r="J276" i="25"/>
  <c r="J280" i="25"/>
  <c r="J284" i="25"/>
  <c r="J288" i="25"/>
  <c r="J292" i="25"/>
  <c r="J296" i="25"/>
  <c r="J179" i="25"/>
  <c r="J181" i="25"/>
  <c r="J183" i="25"/>
  <c r="J185" i="25"/>
  <c r="J187" i="25"/>
  <c r="J189" i="25"/>
  <c r="J191" i="25"/>
  <c r="J193" i="25"/>
  <c r="J195" i="25"/>
  <c r="J197" i="25"/>
  <c r="J199" i="25"/>
  <c r="J201" i="25"/>
  <c r="J304" i="25"/>
  <c r="J348" i="25"/>
  <c r="M34" i="6"/>
  <c r="J301" i="25"/>
  <c r="J14" i="20"/>
  <c r="J44" i="12"/>
  <c r="J47" i="20"/>
  <c r="J96" i="20"/>
  <c r="J52" i="20"/>
  <c r="J643" i="22"/>
  <c r="J27" i="10"/>
  <c r="J39" i="12"/>
  <c r="J41" i="10"/>
  <c r="J430" i="22"/>
  <c r="J432" i="22"/>
  <c r="J450" i="22"/>
  <c r="J452" i="22"/>
  <c r="J451" i="22"/>
  <c r="J460" i="22"/>
  <c r="J459" i="22"/>
  <c r="J477" i="22"/>
  <c r="J473" i="22"/>
  <c r="J490" i="22"/>
  <c r="J478" i="22"/>
  <c r="J55" i="12"/>
  <c r="M49" i="6"/>
  <c r="J25" i="10"/>
  <c r="J56" i="12"/>
  <c r="J17" i="16"/>
  <c r="J58" i="10"/>
  <c r="J27" i="12"/>
  <c r="J67" i="12"/>
  <c r="J29" i="17"/>
  <c r="J13" i="17"/>
  <c r="J64" i="10"/>
  <c r="J139" i="17"/>
  <c r="J130" i="17"/>
  <c r="J119" i="17"/>
  <c r="J111" i="17"/>
  <c r="J103" i="17"/>
  <c r="J90" i="17"/>
  <c r="J64" i="17"/>
  <c r="J327" i="20"/>
  <c r="J325" i="20"/>
  <c r="J346" i="20"/>
  <c r="J351" i="20"/>
  <c r="J40" i="26"/>
  <c r="J80" i="26"/>
  <c r="J45" i="17"/>
  <c r="J219" i="20"/>
  <c r="J60" i="20"/>
  <c r="J107" i="20"/>
  <c r="J176" i="20"/>
  <c r="J187" i="20"/>
  <c r="J91" i="20"/>
  <c r="J140" i="20"/>
  <c r="J76" i="12"/>
  <c r="J56" i="17"/>
  <c r="J63" i="17"/>
  <c r="J134" i="17"/>
  <c r="J115" i="17"/>
  <c r="J107" i="17"/>
  <c r="J32" i="17"/>
  <c r="J14" i="3"/>
  <c r="J60" i="10"/>
  <c r="J40" i="10"/>
  <c r="J97" i="17"/>
  <c r="J199" i="20"/>
  <c r="J64" i="20"/>
  <c r="M38" i="6"/>
  <c r="M80" i="6"/>
  <c r="J50" i="3"/>
  <c r="J72" i="3"/>
  <c r="K17" i="17"/>
  <c r="L17" i="17"/>
  <c r="J17" i="17"/>
  <c r="J19" i="3"/>
  <c r="J26" i="12"/>
  <c r="M12" i="6"/>
  <c r="M67" i="6"/>
  <c r="J38" i="3"/>
  <c r="J64" i="3"/>
  <c r="J33" i="10"/>
  <c r="J84" i="17"/>
  <c r="J31" i="22"/>
  <c r="J114" i="22"/>
  <c r="J69" i="20"/>
  <c r="J19" i="20"/>
  <c r="J648" i="22"/>
  <c r="J27" i="25"/>
  <c r="J35" i="25"/>
  <c r="J117" i="25"/>
  <c r="J142" i="25"/>
  <c r="J34" i="20"/>
  <c r="J195" i="20"/>
  <c r="J390" i="22"/>
  <c r="J364" i="22"/>
  <c r="J489" i="22"/>
  <c r="J552" i="22"/>
  <c r="J605" i="22"/>
  <c r="J328" i="22"/>
  <c r="J652" i="22"/>
  <c r="J535" i="22"/>
  <c r="J413" i="22"/>
</calcChain>
</file>

<file path=xl/comments1.xml><?xml version="1.0" encoding="utf-8"?>
<comments xmlns="http://schemas.openxmlformats.org/spreadsheetml/2006/main">
  <authors>
    <author>Ericsson</author>
  </authors>
  <commentList>
    <comment ref="K14" authorId="0">
      <text>
        <r>
          <rPr>
            <b/>
            <sz val="9"/>
            <color indexed="81"/>
            <rFont val="Tahoma"/>
            <family val="2"/>
          </rPr>
          <t>Ericsson:</t>
        </r>
        <r>
          <rPr>
            <sz val="9"/>
            <color indexed="81"/>
            <rFont val="Tahoma"/>
            <family val="2"/>
          </rPr>
          <t xml:space="preserve">
FOC for FY12/13 BoQ</t>
        </r>
      </text>
    </comment>
    <comment ref="K15" authorId="0">
      <text>
        <r>
          <rPr>
            <b/>
            <sz val="9"/>
            <color indexed="81"/>
            <rFont val="Tahoma"/>
            <family val="2"/>
          </rPr>
          <t>Ericsson:</t>
        </r>
        <r>
          <rPr>
            <sz val="9"/>
            <color indexed="81"/>
            <rFont val="Tahoma"/>
            <family val="2"/>
          </rPr>
          <t xml:space="preserve">
FOC for FY12/13 BoQ</t>
        </r>
      </text>
    </comment>
    <comment ref="K17" authorId="0">
      <text>
        <r>
          <rPr>
            <b/>
            <sz val="9"/>
            <color indexed="81"/>
            <rFont val="Tahoma"/>
            <family val="2"/>
          </rPr>
          <t>Ericsson:</t>
        </r>
        <r>
          <rPr>
            <sz val="9"/>
            <color indexed="81"/>
            <rFont val="Tahoma"/>
            <family val="2"/>
          </rPr>
          <t xml:space="preserve">
FOC for FY12/13 BoQ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Ericsson:</t>
        </r>
        <r>
          <rPr>
            <sz val="9"/>
            <color indexed="81"/>
            <rFont val="Tahoma"/>
            <family val="2"/>
          </rPr>
          <t xml:space="preserve">
FOC for FY12/13 BoQ</t>
        </r>
      </text>
    </comment>
    <comment ref="K44" authorId="0">
      <text>
        <r>
          <rPr>
            <b/>
            <sz val="9"/>
            <color indexed="81"/>
            <rFont val="Tahoma"/>
            <family val="2"/>
          </rPr>
          <t>Ericsson:</t>
        </r>
        <r>
          <rPr>
            <sz val="9"/>
            <color indexed="81"/>
            <rFont val="Tahoma"/>
            <family val="2"/>
          </rPr>
          <t xml:space="preserve">
FOC for FY12/13 BoQ</t>
        </r>
      </text>
    </comment>
    <comment ref="K45" authorId="0">
      <text>
        <r>
          <rPr>
            <b/>
            <sz val="9"/>
            <color indexed="81"/>
            <rFont val="Tahoma"/>
            <family val="2"/>
          </rPr>
          <t>Ericsson:</t>
        </r>
        <r>
          <rPr>
            <sz val="9"/>
            <color indexed="81"/>
            <rFont val="Tahoma"/>
            <family val="2"/>
          </rPr>
          <t xml:space="preserve">
FOC for FY12/13 BoQ</t>
        </r>
      </text>
    </comment>
    <comment ref="K47" authorId="0">
      <text>
        <r>
          <rPr>
            <b/>
            <sz val="9"/>
            <color indexed="81"/>
            <rFont val="Tahoma"/>
            <family val="2"/>
          </rPr>
          <t>Ericsson:</t>
        </r>
        <r>
          <rPr>
            <sz val="9"/>
            <color indexed="81"/>
            <rFont val="Tahoma"/>
            <family val="2"/>
          </rPr>
          <t xml:space="preserve">
FOC for FY12/13 BoQ</t>
        </r>
      </text>
    </comment>
    <comment ref="K48" authorId="0">
      <text>
        <r>
          <rPr>
            <b/>
            <sz val="9"/>
            <color indexed="81"/>
            <rFont val="Tahoma"/>
            <family val="2"/>
          </rPr>
          <t>Ericsson:</t>
        </r>
        <r>
          <rPr>
            <sz val="9"/>
            <color indexed="81"/>
            <rFont val="Tahoma"/>
            <family val="2"/>
          </rPr>
          <t xml:space="preserve">
FOC for FY12/13 BoQ</t>
        </r>
      </text>
    </comment>
  </commentList>
</comments>
</file>

<file path=xl/comments2.xml><?xml version="1.0" encoding="utf-8"?>
<comments xmlns="http://schemas.openxmlformats.org/spreadsheetml/2006/main">
  <authors>
    <author>Ericsson</author>
  </authors>
  <commentList>
    <comment ref="K17" authorId="0">
      <text>
        <r>
          <rPr>
            <b/>
            <sz val="9"/>
            <color indexed="81"/>
            <rFont val="Tahoma"/>
            <family val="2"/>
          </rPr>
          <t>Ericsson:</t>
        </r>
        <r>
          <rPr>
            <sz val="9"/>
            <color indexed="81"/>
            <rFont val="Tahoma"/>
            <family val="2"/>
          </rPr>
          <t xml:space="preserve">
Lowered for FY12/13 because of incorrect BoQ</t>
        </r>
      </text>
    </comment>
  </commentList>
</comments>
</file>

<file path=xl/comments3.xml><?xml version="1.0" encoding="utf-8"?>
<comments xmlns="http://schemas.openxmlformats.org/spreadsheetml/2006/main">
  <authors>
    <author>Ericsson</author>
  </authors>
  <commentList>
    <comment ref="K66" authorId="0">
      <text>
        <r>
          <rPr>
            <b/>
            <sz val="9"/>
            <color indexed="81"/>
            <rFont val="Tahoma"/>
            <family val="2"/>
          </rPr>
          <t>Ericsson:</t>
        </r>
        <r>
          <rPr>
            <sz val="9"/>
            <color indexed="81"/>
            <rFont val="Tahoma"/>
            <family val="2"/>
          </rPr>
          <t xml:space="preserve">
FOC for FY12/13 BoQ</t>
        </r>
      </text>
    </comment>
    <comment ref="K67" authorId="0">
      <text>
        <r>
          <rPr>
            <b/>
            <sz val="9"/>
            <color indexed="81"/>
            <rFont val="Tahoma"/>
            <family val="2"/>
          </rPr>
          <t>Ericsson:</t>
        </r>
        <r>
          <rPr>
            <sz val="9"/>
            <color indexed="81"/>
            <rFont val="Tahoma"/>
            <family val="2"/>
          </rPr>
          <t xml:space="preserve">
FOC for FY12/13 BoQ</t>
        </r>
      </text>
    </comment>
    <comment ref="K119" authorId="0">
      <text>
        <r>
          <rPr>
            <b/>
            <sz val="9"/>
            <color indexed="81"/>
            <rFont val="Tahoma"/>
            <family val="2"/>
          </rPr>
          <t>Ericsson:</t>
        </r>
        <r>
          <rPr>
            <sz val="9"/>
            <color indexed="81"/>
            <rFont val="Tahoma"/>
            <family val="2"/>
          </rPr>
          <t xml:space="preserve">
FOC for FY12/13 BoQ</t>
        </r>
      </text>
    </comment>
    <comment ref="K120" authorId="0">
      <text>
        <r>
          <rPr>
            <b/>
            <sz val="9"/>
            <color indexed="81"/>
            <rFont val="Tahoma"/>
            <family val="2"/>
          </rPr>
          <t>Ericsson:</t>
        </r>
        <r>
          <rPr>
            <sz val="9"/>
            <color indexed="81"/>
            <rFont val="Tahoma"/>
            <family val="2"/>
          </rPr>
          <t xml:space="preserve">
FOC for FY12/13 BoQ</t>
        </r>
      </text>
    </comment>
    <comment ref="K124" authorId="0">
      <text>
        <r>
          <rPr>
            <b/>
            <sz val="9"/>
            <color indexed="81"/>
            <rFont val="Tahoma"/>
            <family val="2"/>
          </rPr>
          <t>Ericsson:</t>
        </r>
        <r>
          <rPr>
            <sz val="9"/>
            <color indexed="81"/>
            <rFont val="Tahoma"/>
            <family val="2"/>
          </rPr>
          <t xml:space="preserve">
FOC for FY12/13 BoQ</t>
        </r>
      </text>
    </comment>
    <comment ref="K127" authorId="0">
      <text>
        <r>
          <rPr>
            <b/>
            <sz val="9"/>
            <color indexed="81"/>
            <rFont val="Tahoma"/>
            <family val="2"/>
          </rPr>
          <t>Ericsson:</t>
        </r>
        <r>
          <rPr>
            <sz val="9"/>
            <color indexed="81"/>
            <rFont val="Tahoma"/>
            <family val="2"/>
          </rPr>
          <t xml:space="preserve">
FOC for FY12/13 BoQ</t>
        </r>
      </text>
    </comment>
  </commentList>
</comments>
</file>

<file path=xl/comments4.xml><?xml version="1.0" encoding="utf-8"?>
<comments xmlns="http://schemas.openxmlformats.org/spreadsheetml/2006/main">
  <authors>
    <author>Ericsson</author>
  </authors>
  <commentList>
    <comment ref="K232" authorId="0">
      <text>
        <r>
          <rPr>
            <b/>
            <sz val="9"/>
            <color indexed="81"/>
            <rFont val="Tahoma"/>
            <family val="2"/>
          </rPr>
          <t>Ericsson:</t>
        </r>
        <r>
          <rPr>
            <sz val="9"/>
            <color indexed="81"/>
            <rFont val="Tahoma"/>
            <family val="2"/>
          </rPr>
          <t xml:space="preserve">
FOC for FY12/13 BoQ</t>
        </r>
      </text>
    </comment>
    <comment ref="K236" authorId="0">
      <text>
        <r>
          <rPr>
            <b/>
            <sz val="9"/>
            <color indexed="81"/>
            <rFont val="Tahoma"/>
            <family val="2"/>
          </rPr>
          <t>Ericsson:</t>
        </r>
        <r>
          <rPr>
            <sz val="9"/>
            <color indexed="81"/>
            <rFont val="Tahoma"/>
            <family val="2"/>
          </rPr>
          <t xml:space="preserve">
FOC for FY12/13 BoQ</t>
        </r>
      </text>
    </comment>
    <comment ref="K237" authorId="0">
      <text>
        <r>
          <rPr>
            <b/>
            <sz val="9"/>
            <color indexed="81"/>
            <rFont val="Tahoma"/>
            <family val="2"/>
          </rPr>
          <t>Ericsson:</t>
        </r>
        <r>
          <rPr>
            <sz val="9"/>
            <color indexed="81"/>
            <rFont val="Tahoma"/>
            <family val="2"/>
          </rPr>
          <t xml:space="preserve">
FOC for FY12/13 BoQ</t>
        </r>
      </text>
    </comment>
    <comment ref="K238" authorId="0">
      <text>
        <r>
          <rPr>
            <b/>
            <sz val="9"/>
            <color indexed="81"/>
            <rFont val="Tahoma"/>
            <family val="2"/>
          </rPr>
          <t>Ericsson:</t>
        </r>
        <r>
          <rPr>
            <sz val="9"/>
            <color indexed="81"/>
            <rFont val="Tahoma"/>
            <family val="2"/>
          </rPr>
          <t xml:space="preserve">
FOC for FY12/13 BoQ</t>
        </r>
      </text>
    </comment>
    <comment ref="K239" authorId="0">
      <text>
        <r>
          <rPr>
            <b/>
            <sz val="9"/>
            <color indexed="81"/>
            <rFont val="Tahoma"/>
            <family val="2"/>
          </rPr>
          <t>Ericsson:</t>
        </r>
        <r>
          <rPr>
            <sz val="9"/>
            <color indexed="81"/>
            <rFont val="Tahoma"/>
            <family val="2"/>
          </rPr>
          <t xml:space="preserve">
FOC for FY12/13 BoQ</t>
        </r>
      </text>
    </comment>
    <comment ref="K240" authorId="0">
      <text>
        <r>
          <rPr>
            <b/>
            <sz val="9"/>
            <color indexed="81"/>
            <rFont val="Tahoma"/>
            <family val="2"/>
          </rPr>
          <t>Ericsson:</t>
        </r>
        <r>
          <rPr>
            <sz val="9"/>
            <color indexed="81"/>
            <rFont val="Tahoma"/>
            <family val="2"/>
          </rPr>
          <t xml:space="preserve">
FOC for FY12/13 BoQ</t>
        </r>
      </text>
    </comment>
    <comment ref="K241" authorId="0">
      <text>
        <r>
          <rPr>
            <b/>
            <sz val="9"/>
            <color indexed="81"/>
            <rFont val="Tahoma"/>
            <family val="2"/>
          </rPr>
          <t>Ericsson:</t>
        </r>
        <r>
          <rPr>
            <sz val="9"/>
            <color indexed="81"/>
            <rFont val="Tahoma"/>
            <family val="2"/>
          </rPr>
          <t xml:space="preserve">
FOC for FY12/13 BoQ</t>
        </r>
      </text>
    </comment>
    <comment ref="K242" authorId="0">
      <text>
        <r>
          <rPr>
            <b/>
            <sz val="9"/>
            <color indexed="81"/>
            <rFont val="Tahoma"/>
            <family val="2"/>
          </rPr>
          <t>Ericsson:</t>
        </r>
        <r>
          <rPr>
            <sz val="9"/>
            <color indexed="81"/>
            <rFont val="Tahoma"/>
            <family val="2"/>
          </rPr>
          <t xml:space="preserve">
FOC for FY12/13 BoQ</t>
        </r>
      </text>
    </comment>
    <comment ref="K243" authorId="0">
      <text>
        <r>
          <rPr>
            <b/>
            <sz val="9"/>
            <color indexed="81"/>
            <rFont val="Tahoma"/>
            <family val="2"/>
          </rPr>
          <t>Ericsson:</t>
        </r>
        <r>
          <rPr>
            <sz val="9"/>
            <color indexed="81"/>
            <rFont val="Tahoma"/>
            <family val="2"/>
          </rPr>
          <t xml:space="preserve">
FOC for FY12/13 BoQ</t>
        </r>
      </text>
    </comment>
    <comment ref="K244" authorId="0">
      <text>
        <r>
          <rPr>
            <b/>
            <sz val="9"/>
            <color indexed="81"/>
            <rFont val="Tahoma"/>
            <family val="2"/>
          </rPr>
          <t>Ericsson:</t>
        </r>
        <r>
          <rPr>
            <sz val="9"/>
            <color indexed="81"/>
            <rFont val="Tahoma"/>
            <family val="2"/>
          </rPr>
          <t xml:space="preserve">
FOC for FY12/13 BoQ</t>
        </r>
      </text>
    </comment>
    <comment ref="K245" authorId="0">
      <text>
        <r>
          <rPr>
            <b/>
            <sz val="9"/>
            <color indexed="81"/>
            <rFont val="Tahoma"/>
            <family val="2"/>
          </rPr>
          <t>Ericsson:</t>
        </r>
        <r>
          <rPr>
            <sz val="9"/>
            <color indexed="81"/>
            <rFont val="Tahoma"/>
            <family val="2"/>
          </rPr>
          <t xml:space="preserve">
FOC for FY12/13 BoQ</t>
        </r>
      </text>
    </comment>
    <comment ref="K248" authorId="0">
      <text>
        <r>
          <rPr>
            <b/>
            <sz val="9"/>
            <color indexed="81"/>
            <rFont val="Tahoma"/>
            <family val="2"/>
          </rPr>
          <t>Ericsson:</t>
        </r>
        <r>
          <rPr>
            <sz val="9"/>
            <color indexed="81"/>
            <rFont val="Tahoma"/>
            <family val="2"/>
          </rPr>
          <t xml:space="preserve">
FOC for FY12/13 BoQ</t>
        </r>
      </text>
    </comment>
    <comment ref="K249" authorId="0">
      <text>
        <r>
          <rPr>
            <b/>
            <sz val="9"/>
            <color indexed="81"/>
            <rFont val="Tahoma"/>
            <family val="2"/>
          </rPr>
          <t>Ericsson:</t>
        </r>
        <r>
          <rPr>
            <sz val="9"/>
            <color indexed="81"/>
            <rFont val="Tahoma"/>
            <family val="2"/>
          </rPr>
          <t xml:space="preserve">
FOC for FY12/13 BoQ</t>
        </r>
      </text>
    </comment>
    <comment ref="K250" authorId="0">
      <text>
        <r>
          <rPr>
            <b/>
            <sz val="9"/>
            <color indexed="81"/>
            <rFont val="Tahoma"/>
            <family val="2"/>
          </rPr>
          <t>Ericsson:</t>
        </r>
        <r>
          <rPr>
            <sz val="9"/>
            <color indexed="81"/>
            <rFont val="Tahoma"/>
            <family val="2"/>
          </rPr>
          <t xml:space="preserve">
FOC for FY12/13 BoQ</t>
        </r>
      </text>
    </comment>
    <comment ref="K251" authorId="0">
      <text>
        <r>
          <rPr>
            <b/>
            <sz val="9"/>
            <color indexed="81"/>
            <rFont val="Tahoma"/>
            <family val="2"/>
          </rPr>
          <t>Ericsson:</t>
        </r>
        <r>
          <rPr>
            <sz val="9"/>
            <color indexed="81"/>
            <rFont val="Tahoma"/>
            <family val="2"/>
          </rPr>
          <t xml:space="preserve">
FOC for FY12/13 BoQ</t>
        </r>
      </text>
    </comment>
    <comment ref="K254" authorId="0">
      <text>
        <r>
          <rPr>
            <b/>
            <sz val="9"/>
            <color indexed="81"/>
            <rFont val="Tahoma"/>
            <family val="2"/>
          </rPr>
          <t>Ericsson:</t>
        </r>
        <r>
          <rPr>
            <sz val="9"/>
            <color indexed="81"/>
            <rFont val="Tahoma"/>
            <family val="2"/>
          </rPr>
          <t xml:space="preserve">
FOC for FY12/13 BoQ</t>
        </r>
      </text>
    </comment>
    <comment ref="K255" authorId="0">
      <text>
        <r>
          <rPr>
            <b/>
            <sz val="9"/>
            <color indexed="81"/>
            <rFont val="Tahoma"/>
            <family val="2"/>
          </rPr>
          <t>Ericsson:</t>
        </r>
        <r>
          <rPr>
            <sz val="9"/>
            <color indexed="81"/>
            <rFont val="Tahoma"/>
            <family val="2"/>
          </rPr>
          <t xml:space="preserve">
FOC for FY12/13 BoQ</t>
        </r>
      </text>
    </comment>
    <comment ref="K341" authorId="0">
      <text>
        <r>
          <rPr>
            <b/>
            <sz val="9"/>
            <color indexed="81"/>
            <rFont val="Tahoma"/>
            <family val="2"/>
          </rPr>
          <t>Ericsson:</t>
        </r>
        <r>
          <rPr>
            <sz val="9"/>
            <color indexed="81"/>
            <rFont val="Tahoma"/>
            <family val="2"/>
          </rPr>
          <t xml:space="preserve">
FOC for FY12/13 BoQ</t>
        </r>
      </text>
    </comment>
    <comment ref="K342" authorId="0">
      <text>
        <r>
          <rPr>
            <b/>
            <sz val="9"/>
            <color indexed="81"/>
            <rFont val="Tahoma"/>
            <family val="2"/>
          </rPr>
          <t>Ericsson:</t>
        </r>
        <r>
          <rPr>
            <sz val="9"/>
            <color indexed="81"/>
            <rFont val="Tahoma"/>
            <family val="2"/>
          </rPr>
          <t xml:space="preserve">
FOC for FY12/13 BoQ</t>
        </r>
      </text>
    </comment>
    <comment ref="K343" authorId="0">
      <text>
        <r>
          <rPr>
            <b/>
            <sz val="9"/>
            <color indexed="81"/>
            <rFont val="Tahoma"/>
            <family val="2"/>
          </rPr>
          <t>Ericsson:</t>
        </r>
        <r>
          <rPr>
            <sz val="9"/>
            <color indexed="81"/>
            <rFont val="Tahoma"/>
            <family val="2"/>
          </rPr>
          <t xml:space="preserve">
FOC for FY12/13 BoQ</t>
        </r>
      </text>
    </comment>
  </commentList>
</comments>
</file>

<file path=xl/comments5.xml><?xml version="1.0" encoding="utf-8"?>
<comments xmlns="http://schemas.openxmlformats.org/spreadsheetml/2006/main">
  <authors>
    <author>Ericsson</author>
  </authors>
  <commentList>
    <comment ref="K13" authorId="0">
      <text>
        <r>
          <rPr>
            <b/>
            <sz val="9"/>
            <color indexed="81"/>
            <rFont val="Tahoma"/>
            <family val="2"/>
          </rPr>
          <t>Ericsson:</t>
        </r>
        <r>
          <rPr>
            <sz val="9"/>
            <color indexed="81"/>
            <rFont val="Tahoma"/>
            <family val="2"/>
          </rPr>
          <t xml:space="preserve">
FOC for FY12/13 BoQ</t>
        </r>
      </text>
    </comment>
    <comment ref="K14" authorId="0">
      <text>
        <r>
          <rPr>
            <b/>
            <sz val="9"/>
            <color indexed="81"/>
            <rFont val="Tahoma"/>
            <family val="2"/>
          </rPr>
          <t>Ericsson:</t>
        </r>
        <r>
          <rPr>
            <sz val="9"/>
            <color indexed="81"/>
            <rFont val="Tahoma"/>
            <family val="2"/>
          </rPr>
          <t xml:space="preserve">
FOC for FY12/13 BoQ</t>
        </r>
      </text>
    </comment>
    <comment ref="K15" authorId="0">
      <text>
        <r>
          <rPr>
            <b/>
            <sz val="9"/>
            <color indexed="81"/>
            <rFont val="Tahoma"/>
            <family val="2"/>
          </rPr>
          <t>Ericsson:</t>
        </r>
        <r>
          <rPr>
            <sz val="9"/>
            <color indexed="81"/>
            <rFont val="Tahoma"/>
            <family val="2"/>
          </rPr>
          <t xml:space="preserve">
FOC for FY12/13 BoQ</t>
        </r>
      </text>
    </comment>
    <comment ref="K16" authorId="0">
      <text>
        <r>
          <rPr>
            <b/>
            <sz val="9"/>
            <color indexed="81"/>
            <rFont val="Tahoma"/>
            <family val="2"/>
          </rPr>
          <t>Ericsson:</t>
        </r>
        <r>
          <rPr>
            <sz val="9"/>
            <color indexed="81"/>
            <rFont val="Tahoma"/>
            <family val="2"/>
          </rPr>
          <t xml:space="preserve">
FOC for FY12/13 BoQ</t>
        </r>
      </text>
    </comment>
    <comment ref="K17" authorId="0">
      <text>
        <r>
          <rPr>
            <b/>
            <sz val="9"/>
            <color indexed="81"/>
            <rFont val="Tahoma"/>
            <family val="2"/>
          </rPr>
          <t>Ericsson:</t>
        </r>
        <r>
          <rPr>
            <sz val="9"/>
            <color indexed="81"/>
            <rFont val="Tahoma"/>
            <family val="2"/>
          </rPr>
          <t xml:space="preserve">
FOC for FY12/13 BoQ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Ericsson:</t>
        </r>
        <r>
          <rPr>
            <sz val="9"/>
            <color indexed="81"/>
            <rFont val="Tahoma"/>
            <family val="2"/>
          </rPr>
          <t xml:space="preserve">
FOC for FY12/13 BoQ</t>
        </r>
      </text>
    </comment>
    <comment ref="K20" authorId="0">
      <text>
        <r>
          <rPr>
            <b/>
            <sz val="9"/>
            <color indexed="81"/>
            <rFont val="Tahoma"/>
            <family val="2"/>
          </rPr>
          <t>Ericsson:</t>
        </r>
        <r>
          <rPr>
            <sz val="9"/>
            <color indexed="81"/>
            <rFont val="Tahoma"/>
            <family val="2"/>
          </rPr>
          <t xml:space="preserve">
FOC for FY12/13 BoQ</t>
        </r>
      </text>
    </comment>
    <comment ref="K21" authorId="0">
      <text>
        <r>
          <rPr>
            <b/>
            <sz val="9"/>
            <color indexed="81"/>
            <rFont val="Tahoma"/>
            <family val="2"/>
          </rPr>
          <t>Ericsson:</t>
        </r>
        <r>
          <rPr>
            <sz val="9"/>
            <color indexed="81"/>
            <rFont val="Tahoma"/>
            <family val="2"/>
          </rPr>
          <t xml:space="preserve">
FOC for FY12/13 BoQ</t>
        </r>
      </text>
    </comment>
    <comment ref="K22" authorId="0">
      <text>
        <r>
          <rPr>
            <b/>
            <sz val="9"/>
            <color indexed="81"/>
            <rFont val="Tahoma"/>
            <family val="2"/>
          </rPr>
          <t>Ericsson:</t>
        </r>
        <r>
          <rPr>
            <sz val="9"/>
            <color indexed="81"/>
            <rFont val="Tahoma"/>
            <family val="2"/>
          </rPr>
          <t xml:space="preserve">
FOC for FY12/13 BoQ</t>
        </r>
      </text>
    </comment>
    <comment ref="K23" authorId="0">
      <text>
        <r>
          <rPr>
            <b/>
            <sz val="9"/>
            <color indexed="81"/>
            <rFont val="Tahoma"/>
            <family val="2"/>
          </rPr>
          <t>Ericsson:</t>
        </r>
        <r>
          <rPr>
            <sz val="9"/>
            <color indexed="81"/>
            <rFont val="Tahoma"/>
            <family val="2"/>
          </rPr>
          <t xml:space="preserve">
FOC for FY12/13 BoQ</t>
        </r>
      </text>
    </comment>
    <comment ref="K24" authorId="0">
      <text>
        <r>
          <rPr>
            <b/>
            <sz val="9"/>
            <color indexed="81"/>
            <rFont val="Tahoma"/>
            <family val="2"/>
          </rPr>
          <t>Ericsson:</t>
        </r>
        <r>
          <rPr>
            <sz val="9"/>
            <color indexed="81"/>
            <rFont val="Tahoma"/>
            <family val="2"/>
          </rPr>
          <t xml:space="preserve">
FOC for FY12/13 BoQ</t>
        </r>
      </text>
    </comment>
    <comment ref="K25" authorId="0">
      <text>
        <r>
          <rPr>
            <b/>
            <sz val="9"/>
            <color indexed="81"/>
            <rFont val="Tahoma"/>
            <family val="2"/>
          </rPr>
          <t>Ericsson:</t>
        </r>
        <r>
          <rPr>
            <sz val="9"/>
            <color indexed="81"/>
            <rFont val="Tahoma"/>
            <family val="2"/>
          </rPr>
          <t xml:space="preserve">
FOC for FY12/13 BoQ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Ericsson:</t>
        </r>
        <r>
          <rPr>
            <sz val="9"/>
            <color indexed="81"/>
            <rFont val="Tahoma"/>
            <family val="2"/>
          </rPr>
          <t xml:space="preserve">
FOC for FY12/13 BoQ</t>
        </r>
      </text>
    </comment>
    <comment ref="K28" authorId="0">
      <text>
        <r>
          <rPr>
            <b/>
            <sz val="9"/>
            <color indexed="81"/>
            <rFont val="Tahoma"/>
            <family val="2"/>
          </rPr>
          <t>Ericsson:</t>
        </r>
        <r>
          <rPr>
            <sz val="9"/>
            <color indexed="81"/>
            <rFont val="Tahoma"/>
            <family val="2"/>
          </rPr>
          <t xml:space="preserve">
FOC for FY12/13 BoQ</t>
        </r>
      </text>
    </comment>
    <comment ref="K29" authorId="0">
      <text>
        <r>
          <rPr>
            <b/>
            <sz val="9"/>
            <color indexed="81"/>
            <rFont val="Tahoma"/>
            <family val="2"/>
          </rPr>
          <t>Ericsson:</t>
        </r>
        <r>
          <rPr>
            <sz val="9"/>
            <color indexed="81"/>
            <rFont val="Tahoma"/>
            <family val="2"/>
          </rPr>
          <t xml:space="preserve">
FOC for FY12/13 BoQ</t>
        </r>
      </text>
    </comment>
    <comment ref="K30" authorId="0">
      <text>
        <r>
          <rPr>
            <b/>
            <sz val="9"/>
            <color indexed="81"/>
            <rFont val="Tahoma"/>
            <family val="2"/>
          </rPr>
          <t>Ericsson:</t>
        </r>
        <r>
          <rPr>
            <sz val="9"/>
            <color indexed="81"/>
            <rFont val="Tahoma"/>
            <family val="2"/>
          </rPr>
          <t xml:space="preserve">
FOC for FY12/13 BoQ</t>
        </r>
      </text>
    </comment>
    <comment ref="K31" authorId="0">
      <text>
        <r>
          <rPr>
            <b/>
            <sz val="9"/>
            <color indexed="81"/>
            <rFont val="Tahoma"/>
            <family val="2"/>
          </rPr>
          <t>Ericsson:</t>
        </r>
        <r>
          <rPr>
            <sz val="9"/>
            <color indexed="81"/>
            <rFont val="Tahoma"/>
            <family val="2"/>
          </rPr>
          <t xml:space="preserve">
FOC for FY12/13 BoQ</t>
        </r>
      </text>
    </comment>
    <comment ref="K32" authorId="0">
      <text>
        <r>
          <rPr>
            <b/>
            <sz val="9"/>
            <color indexed="81"/>
            <rFont val="Tahoma"/>
            <family val="2"/>
          </rPr>
          <t>Ericsson:</t>
        </r>
        <r>
          <rPr>
            <sz val="9"/>
            <color indexed="81"/>
            <rFont val="Tahoma"/>
            <family val="2"/>
          </rPr>
          <t xml:space="preserve">
FOC for FY12/13 BoQ</t>
        </r>
      </text>
    </comment>
    <comment ref="K34" authorId="0">
      <text>
        <r>
          <rPr>
            <b/>
            <sz val="9"/>
            <color indexed="81"/>
            <rFont val="Tahoma"/>
            <family val="2"/>
          </rPr>
          <t>Ericsson:</t>
        </r>
        <r>
          <rPr>
            <sz val="9"/>
            <color indexed="81"/>
            <rFont val="Tahoma"/>
            <family val="2"/>
          </rPr>
          <t xml:space="preserve">
FOC for FY12/13 BoQ</t>
        </r>
      </text>
    </comment>
    <comment ref="K35" authorId="0">
      <text>
        <r>
          <rPr>
            <b/>
            <sz val="9"/>
            <color indexed="81"/>
            <rFont val="Tahoma"/>
            <family val="2"/>
          </rPr>
          <t>Ericsson:</t>
        </r>
        <r>
          <rPr>
            <sz val="9"/>
            <color indexed="81"/>
            <rFont val="Tahoma"/>
            <family val="2"/>
          </rPr>
          <t xml:space="preserve">
FOC for FY12/13 BoQ</t>
        </r>
      </text>
    </comment>
    <comment ref="K36" authorId="0">
      <text>
        <r>
          <rPr>
            <b/>
            <sz val="9"/>
            <color indexed="81"/>
            <rFont val="Tahoma"/>
            <family val="2"/>
          </rPr>
          <t>Ericsson:</t>
        </r>
        <r>
          <rPr>
            <sz val="9"/>
            <color indexed="81"/>
            <rFont val="Tahoma"/>
            <family val="2"/>
          </rPr>
          <t xml:space="preserve">
FOC for FY12/13 BoQ</t>
        </r>
      </text>
    </comment>
    <comment ref="K37" authorId="0">
      <text>
        <r>
          <rPr>
            <b/>
            <sz val="9"/>
            <color indexed="81"/>
            <rFont val="Tahoma"/>
            <family val="2"/>
          </rPr>
          <t>Ericsson:</t>
        </r>
        <r>
          <rPr>
            <sz val="9"/>
            <color indexed="81"/>
            <rFont val="Tahoma"/>
            <family val="2"/>
          </rPr>
          <t xml:space="preserve">
FOC for FY12/13 BoQ</t>
        </r>
      </text>
    </comment>
    <comment ref="K38" authorId="0">
      <text>
        <r>
          <rPr>
            <b/>
            <sz val="9"/>
            <color indexed="81"/>
            <rFont val="Tahoma"/>
            <family val="2"/>
          </rPr>
          <t>Ericsson:</t>
        </r>
        <r>
          <rPr>
            <sz val="9"/>
            <color indexed="81"/>
            <rFont val="Tahoma"/>
            <family val="2"/>
          </rPr>
          <t xml:space="preserve">
FOC for FY12/13 BoQ</t>
        </r>
      </text>
    </comment>
    <comment ref="K39" authorId="0">
      <text>
        <r>
          <rPr>
            <b/>
            <sz val="9"/>
            <color indexed="81"/>
            <rFont val="Tahoma"/>
            <family val="2"/>
          </rPr>
          <t>Ericsson:</t>
        </r>
        <r>
          <rPr>
            <sz val="9"/>
            <color indexed="81"/>
            <rFont val="Tahoma"/>
            <family val="2"/>
          </rPr>
          <t xml:space="preserve">
FOC for FY12/13 BoQ</t>
        </r>
      </text>
    </comment>
    <comment ref="K40" authorId="0">
      <text>
        <r>
          <rPr>
            <b/>
            <sz val="9"/>
            <color indexed="81"/>
            <rFont val="Tahoma"/>
            <family val="2"/>
          </rPr>
          <t>Ericsson:</t>
        </r>
        <r>
          <rPr>
            <sz val="9"/>
            <color indexed="81"/>
            <rFont val="Tahoma"/>
            <family val="2"/>
          </rPr>
          <t xml:space="preserve">
FOC for FY12/13 BoQ</t>
        </r>
      </text>
    </comment>
    <comment ref="K41" authorId="0">
      <text>
        <r>
          <rPr>
            <b/>
            <sz val="9"/>
            <color indexed="81"/>
            <rFont val="Tahoma"/>
            <family val="2"/>
          </rPr>
          <t>Ericsson:</t>
        </r>
        <r>
          <rPr>
            <sz val="9"/>
            <color indexed="81"/>
            <rFont val="Tahoma"/>
            <family val="2"/>
          </rPr>
          <t xml:space="preserve">
FOC for FY12/13 BoQ</t>
        </r>
      </text>
    </comment>
    <comment ref="K42" authorId="0">
      <text>
        <r>
          <rPr>
            <b/>
            <sz val="9"/>
            <color indexed="81"/>
            <rFont val="Tahoma"/>
            <family val="2"/>
          </rPr>
          <t>Ericsson:</t>
        </r>
        <r>
          <rPr>
            <sz val="9"/>
            <color indexed="81"/>
            <rFont val="Tahoma"/>
            <family val="2"/>
          </rPr>
          <t xml:space="preserve">
FOC for FY12/13 BoQ</t>
        </r>
      </text>
    </comment>
    <comment ref="K43" authorId="0">
      <text>
        <r>
          <rPr>
            <b/>
            <sz val="9"/>
            <color indexed="81"/>
            <rFont val="Tahoma"/>
            <family val="2"/>
          </rPr>
          <t>Ericsson:</t>
        </r>
        <r>
          <rPr>
            <sz val="9"/>
            <color indexed="81"/>
            <rFont val="Tahoma"/>
            <family val="2"/>
          </rPr>
          <t xml:space="preserve">
FOC for FY12/13 BoQ</t>
        </r>
      </text>
    </comment>
    <comment ref="K44" authorId="0">
      <text>
        <r>
          <rPr>
            <b/>
            <sz val="9"/>
            <color indexed="81"/>
            <rFont val="Tahoma"/>
            <family val="2"/>
          </rPr>
          <t>Ericsson:</t>
        </r>
        <r>
          <rPr>
            <sz val="9"/>
            <color indexed="81"/>
            <rFont val="Tahoma"/>
            <family val="2"/>
          </rPr>
          <t xml:space="preserve">
FOC for FY12/13 BoQ</t>
        </r>
      </text>
    </comment>
    <comment ref="K45" authorId="0">
      <text>
        <r>
          <rPr>
            <b/>
            <sz val="9"/>
            <color indexed="81"/>
            <rFont val="Tahoma"/>
            <family val="2"/>
          </rPr>
          <t>Ericsson:</t>
        </r>
        <r>
          <rPr>
            <sz val="9"/>
            <color indexed="81"/>
            <rFont val="Tahoma"/>
            <family val="2"/>
          </rPr>
          <t xml:space="preserve">
FOC for FY12/13 BoQ</t>
        </r>
      </text>
    </comment>
    <comment ref="K47" authorId="0">
      <text>
        <r>
          <rPr>
            <b/>
            <sz val="9"/>
            <color indexed="81"/>
            <rFont val="Tahoma"/>
            <family val="2"/>
          </rPr>
          <t>Ericsson:</t>
        </r>
        <r>
          <rPr>
            <sz val="9"/>
            <color indexed="81"/>
            <rFont val="Tahoma"/>
            <family val="2"/>
          </rPr>
          <t xml:space="preserve">
FOC for FY12/13 BoQ</t>
        </r>
      </text>
    </comment>
    <comment ref="K48" authorId="0">
      <text>
        <r>
          <rPr>
            <b/>
            <sz val="9"/>
            <color indexed="81"/>
            <rFont val="Tahoma"/>
            <family val="2"/>
          </rPr>
          <t>Ericsson:</t>
        </r>
        <r>
          <rPr>
            <sz val="9"/>
            <color indexed="81"/>
            <rFont val="Tahoma"/>
            <family val="2"/>
          </rPr>
          <t xml:space="preserve">
FOC for FY12/13 BoQ</t>
        </r>
      </text>
    </comment>
    <comment ref="K49" authorId="0">
      <text>
        <r>
          <rPr>
            <b/>
            <sz val="9"/>
            <color indexed="81"/>
            <rFont val="Tahoma"/>
            <family val="2"/>
          </rPr>
          <t>Ericsson:</t>
        </r>
        <r>
          <rPr>
            <sz val="9"/>
            <color indexed="81"/>
            <rFont val="Tahoma"/>
            <family val="2"/>
          </rPr>
          <t xml:space="preserve">
FOC for FY12/13 BoQ</t>
        </r>
      </text>
    </comment>
    <comment ref="K50" authorId="0">
      <text>
        <r>
          <rPr>
            <b/>
            <sz val="9"/>
            <color indexed="81"/>
            <rFont val="Tahoma"/>
            <family val="2"/>
          </rPr>
          <t>Ericsson:</t>
        </r>
        <r>
          <rPr>
            <sz val="9"/>
            <color indexed="81"/>
            <rFont val="Tahoma"/>
            <family val="2"/>
          </rPr>
          <t xml:space="preserve">
FOC for FY12/13 BoQ</t>
        </r>
      </text>
    </comment>
    <comment ref="K51" authorId="0">
      <text>
        <r>
          <rPr>
            <b/>
            <sz val="9"/>
            <color indexed="81"/>
            <rFont val="Tahoma"/>
            <family val="2"/>
          </rPr>
          <t>Ericsson:</t>
        </r>
        <r>
          <rPr>
            <sz val="9"/>
            <color indexed="81"/>
            <rFont val="Tahoma"/>
            <family val="2"/>
          </rPr>
          <t xml:space="preserve">
FOC for FY12/13 BoQ</t>
        </r>
      </text>
    </comment>
    <comment ref="K52" authorId="0">
      <text>
        <r>
          <rPr>
            <b/>
            <sz val="9"/>
            <color indexed="81"/>
            <rFont val="Tahoma"/>
            <family val="2"/>
          </rPr>
          <t>Ericsson:</t>
        </r>
        <r>
          <rPr>
            <sz val="9"/>
            <color indexed="81"/>
            <rFont val="Tahoma"/>
            <family val="2"/>
          </rPr>
          <t xml:space="preserve">
FOC for FY12/13 BoQ</t>
        </r>
      </text>
    </comment>
    <comment ref="K343" authorId="0">
      <text>
        <r>
          <rPr>
            <b/>
            <sz val="9"/>
            <color indexed="81"/>
            <rFont val="Tahoma"/>
            <family val="2"/>
          </rPr>
          <t>Ericsson:</t>
        </r>
        <r>
          <rPr>
            <sz val="9"/>
            <color indexed="81"/>
            <rFont val="Tahoma"/>
            <family val="2"/>
          </rPr>
          <t xml:space="preserve">
FOC for FY12/13 BoQ</t>
        </r>
      </text>
    </comment>
    <comment ref="K423" authorId="0">
      <text>
        <r>
          <rPr>
            <b/>
            <sz val="9"/>
            <color indexed="81"/>
            <rFont val="Tahoma"/>
            <family val="2"/>
          </rPr>
          <t>Ericsson:</t>
        </r>
        <r>
          <rPr>
            <sz val="9"/>
            <color indexed="81"/>
            <rFont val="Tahoma"/>
            <family val="2"/>
          </rPr>
          <t xml:space="preserve">
FOC for FY12/13 BoQ</t>
        </r>
      </text>
    </comment>
  </commentList>
</comments>
</file>

<file path=xl/sharedStrings.xml><?xml version="1.0" encoding="utf-8"?>
<sst xmlns="http://schemas.openxmlformats.org/spreadsheetml/2006/main" count="10165" uniqueCount="4584">
  <si>
    <t>RF Connector - 1/2" - NM</t>
  </si>
  <si>
    <t>RF Connector - 7/8" - NM</t>
  </si>
  <si>
    <t>RF Connector - 1 1/4" - NM</t>
  </si>
  <si>
    <t>RF Connector - 1 5/8" - NM</t>
  </si>
  <si>
    <t>L - angle adaptor NM - NF</t>
  </si>
  <si>
    <t>7/16" DIN male connector for 1/2"</t>
  </si>
  <si>
    <t>Antenna (Supply &amp; Install) [Support from 800 to 2700MHz]</t>
  </si>
  <si>
    <t>Tri-band Omni Antenna</t>
  </si>
  <si>
    <t>Tri-band Panel Antenna</t>
  </si>
  <si>
    <t>SPLITTERS (Supply &amp; Install) [Support from 800 to 2700MHz]</t>
  </si>
  <si>
    <t>2 way power splitter (50W)</t>
  </si>
  <si>
    <t>3 way power splitter (50W)</t>
  </si>
  <si>
    <t>4 way power splitter (50W)</t>
  </si>
  <si>
    <t>COUPLERS (Supply &amp; Install)[Support from 800 to 2700MHz]</t>
  </si>
  <si>
    <t>6 dB Coupler (200W)</t>
  </si>
  <si>
    <t>8 dB Coupler (200W)</t>
  </si>
  <si>
    <t>10 dB Coupler (200W)</t>
  </si>
  <si>
    <t>15 dB Coupler (200W)</t>
  </si>
  <si>
    <t>20 dB Coupler (200W)</t>
  </si>
  <si>
    <t>RELOCATE/ REINSTALL</t>
  </si>
  <si>
    <t>Variance Scenario 1 &amp; 3</t>
  </si>
  <si>
    <t>Variance Scenario 4</t>
  </si>
  <si>
    <t>1/2" N Male connectors</t>
  </si>
  <si>
    <t>1/2" N Female connectors</t>
  </si>
  <si>
    <t>7/8" N Male connectors</t>
  </si>
  <si>
    <t>7/8" N Female connectors</t>
  </si>
  <si>
    <t>1 1/4" N Male connectors</t>
  </si>
  <si>
    <t>1 1/4" N Female connectors</t>
  </si>
  <si>
    <t xml:space="preserve">Feeder clamps for 7/8” feeder – single holder </t>
  </si>
  <si>
    <t xml:space="preserve">Feeder clamps for 1-1/4” feeder – single holder </t>
  </si>
  <si>
    <t xml:space="preserve">Feeder clamps for 1-5/8” feeder – single holder </t>
  </si>
  <si>
    <t xml:space="preserve">Recovery of indoor antennas/ splitters/couplers </t>
  </si>
  <si>
    <t>Type</t>
  </si>
  <si>
    <t>CAS/STK</t>
  </si>
  <si>
    <t>Size</t>
  </si>
  <si>
    <t>SIMO only</t>
  </si>
  <si>
    <t>SIMO to MIMO Retrofit</t>
  </si>
  <si>
    <t>Full MIMO</t>
  </si>
  <si>
    <t>CAS</t>
  </si>
  <si>
    <t>Small</t>
  </si>
  <si>
    <t>Medium</t>
  </si>
  <si>
    <t>Large</t>
  </si>
  <si>
    <t>Mega</t>
  </si>
  <si>
    <t>STK</t>
  </si>
  <si>
    <t>Project/Site Name:</t>
  </si>
  <si>
    <t>Scope/Configuration:</t>
  </si>
  <si>
    <t>Quantity</t>
  </si>
  <si>
    <t>Incentive</t>
  </si>
  <si>
    <t>Total</t>
  </si>
  <si>
    <t>RBS6101 WCDMA 2x2 30Wpcc_DUW30(0UL/0DL/30Code)_Rev A</t>
  </si>
  <si>
    <t>RBS6101 WCDMA 3x2 30Wpcc_DUW30(0UL/0DL/45Code)_Rev A</t>
  </si>
  <si>
    <t>RBS6101 WCDMA 3x2 30Wpcc_DUW30(0UL/0DL/45Code)_Rev A (Exclude Cabinet)</t>
  </si>
  <si>
    <t>RBS6102 WCDMA 2x2 30Wpcc_DUW30(0UL/0DL/30Code)_Rev A</t>
  </si>
  <si>
    <t>RBS6102 WCDMA 2x2 30Wpcc_DUW30(0UL/0DL/30Code)_Rev A (Exclude Cabinet)</t>
  </si>
  <si>
    <t>RBS6102 WCDMA 3x2 30Wpcc_DUW30(0UL/0DL/45Code)_Rev A</t>
  </si>
  <si>
    <t>RBS6102 WCDMA 3x2 30Wpcc_DUW30(0UL/0DL/45Code)_Rev A (Exclude Cabinet)</t>
  </si>
  <si>
    <t>RBS6201 WCDMA 2x2 30Wpcc_DUW30(0UL/0DL/30Code)_Rev A</t>
  </si>
  <si>
    <t>RBS6201 WCDMA 2x2 30Wpcc_DUW30(0UL/0DL/30Code)_Rev A (Exclude Cabinet)</t>
  </si>
  <si>
    <t>RBS6201 WCDMA 3x2 30Wpcc_DUW30(0UL/0DL/45Code)_Rev A</t>
  </si>
  <si>
    <t>RBS6201 WCDMA 3x2 30Wpcc_DUW30(0UL/0DL/45Code)_Rev A (Exclude Cabinet)</t>
  </si>
  <si>
    <t>RBS6301 WCDMA 2x2 30Wpcc_DUW30(0UL/0DL/30Code)_Rev A</t>
  </si>
  <si>
    <t>RBS6301 WCDMA 3x2 30Wpcc_DUW30(0UL/0DL/45Code)_Rev A</t>
  </si>
  <si>
    <t>RBS6601 WCDMA 2x2 30Wpcc_DUW30(0UL/0DL/30Code)_Rev A (Exclude Cabinet)</t>
  </si>
  <si>
    <t>RBS6601 WCDMA 3x2 30Wpcc_DUW30(0UL/0DL/45Code)_Rev A (Exclude Cabinet)</t>
  </si>
  <si>
    <t>RBS6101 WCDMA 1x2 30Wpcc to 1x3 20Wpcc_DUW20/30(0UL/0DL/15Code)_Rev A</t>
  </si>
  <si>
    <t>RBS6101 WCDMA 1x2 30Wpcc to 1x3 30/40Wpcc_DUW20/30(0UL/0DL/15Code)_Rev A</t>
  </si>
  <si>
    <t>RBS6101 WCDMA 2x2 30Wpcc to 2x3 20Wpcc_DUW30/30(0UL/0DL/30Code)_Rev A</t>
  </si>
  <si>
    <t>RBS6101 WCDMA 2x2 30Wpcc to 2x3 30/40Wpcc_DUW30/30(0UL/0DL/30Code)_Rev A</t>
  </si>
  <si>
    <t>RBS6101 WCDMA 3x2 30Wpcc to 3x3 20Wpcc_DUW30/30(0UL/0DL/45Code)_Rev A</t>
  </si>
  <si>
    <t>RBS6101 WCDMA 3x2 30Wpcc to 3x3 30/40Wpcc_DUW30/30(0UL/0DL/45Code)_Rev A</t>
  </si>
  <si>
    <t>RBS6102 WCDMA 1x2 30Wpcc to 1x3 20Wpcc_DUW20/30(0UL/0DL/15Code)_Rev A</t>
  </si>
  <si>
    <t>RBS6102 WCDMA 1x2 30Wpcc to 1x3 30/40Wpcc_DUW20/30(0UL/0DL/15Code)_Rev A</t>
  </si>
  <si>
    <t>RBS6102 WCDMA 2x2 30Wpcc to 2x3 20Wpcc_DUW30/30(0UL/0DL/30Code)_Rev A</t>
  </si>
  <si>
    <t>RBS6102 WCDMA 2x2 30Wpcc to 2x3 30/40Wpcc_DUW30/30(0UL/0DL/30Code)_Rev A</t>
  </si>
  <si>
    <t>RBS6102 WCDMA 3x2 30Wpcc to 3x3 20Wpcc_DUW30/30(0UL/0DL/45Code)_Rev A</t>
  </si>
  <si>
    <t>RBS6102 WCDMA 3x2 30Wpcc to 3x3 30/40Wpcc_DUW30/30(0UL/0DL/45Code)_Rev A</t>
  </si>
  <si>
    <t>RBS6201 WCDMA 1x2 30Wpcc to 1x3 20Wpcc_DUW20/30(0UL/0DL/15Code)_Rev A</t>
  </si>
  <si>
    <t>RBS6201 WCDMA 1x2 30Wpcc to 1x3 30/40Wpcc_DUW20/30(0UL/0DL/15Code)_Rev A</t>
  </si>
  <si>
    <t>RBS6201 WCDMA 2x2 30Wpcc to 2x3 20Wpcc_DUW30/30(0UL/0DL/30Code)_Rev A</t>
  </si>
  <si>
    <t>RBS6201 WCDMA 2x2 30Wpcc to 2x3 30/40Wpcc_DUW30/30(0UL/0DL/30Code)_Rev A</t>
  </si>
  <si>
    <t>RBS6201 WCDMA 3x2 30Wpcc to 3x3 20Wpcc_DUW30/30(0UL/0DL/45Code)_Rev A</t>
  </si>
  <si>
    <t>RBS6201 WCDMA 3x2 30Wpcc to 3x3 30/40Wpcc_DUW30/30(0UL/0DL/45Code)_Rev A</t>
  </si>
  <si>
    <t>RBS6301 WCDMA 1x2 30Wpcc to 1x3 20Wpcc_DUW20/30(0UL/0DL/15Code)_Rev A</t>
  </si>
  <si>
    <t>RBS6301 WCDMA 1x2 30Wpcc to 1x3 30/40Wpcc_DUW20/30(0UL/0DL/15Code)_Rev A</t>
  </si>
  <si>
    <t>RBS6301 WCDMA 2x2 30Wpcc to 2x3 20Wpcc_DUW30/30(0UL/0DL/30Code)_Rev A</t>
  </si>
  <si>
    <t>RBS6301 WCDMA 2x2 30Wpcc to 2x3 30/40Wpcc_DUW30/30(0UL/0DL/30Code)_Rev A</t>
  </si>
  <si>
    <t>RBS6301 WCDMA 3x2 30Wpcc to 3x3 20Wpcc_DUW30/30(0UL/0DL/45Code)_Rev A</t>
  </si>
  <si>
    <t>RBS6301 WCDMA 3x2 30Wpcc to 3x3 30/40Wpcc_DUW30/30(0UL/0DL/45Code)_Rev A</t>
  </si>
  <si>
    <t>RBS6601 WCDMA 1x2 30Wpcc to 1x3 20Wpcc_DUW20/30(0UL/0DL/15Code) Rev A</t>
  </si>
  <si>
    <t>RBS6601 WCDMA 1x2 30Wpcc to 1x3 30/40Wpcc_DUW20/30(0UL/0DL/15Code) Rev A</t>
  </si>
  <si>
    <t>Digital Unit DUW 20 Basic HW Module (excl.HWA, SFP)</t>
  </si>
  <si>
    <t>Digital Unit DUW 30 Basic HW Module (excl.HWA, SFP)</t>
  </si>
  <si>
    <t>SFP 1000BASE-LX40 DUAL RATE 1.25 40km for DUx</t>
  </si>
  <si>
    <t>Digital Unit DUG 20 Basic HW Module (excl.Activation Keys) for E1/T1</t>
  </si>
  <si>
    <t>Single Radio Unit RUS-01B7 (2600MHz) 20W HW Activation incl.</t>
  </si>
  <si>
    <t>3-pack Radio Unit RUS-01B7 (2600MHz) 20W HW Activation incl.</t>
  </si>
  <si>
    <t>Dual-TX RRUS-11B7 (2600MHz) -48VDC, 10W+10W HW Activation incl.</t>
  </si>
  <si>
    <t>Parts for RBS6201 External Alarm</t>
  </si>
  <si>
    <t>SAU for RBS6201</t>
  </si>
  <si>
    <t>PSU 230VAC: Power Supply Unit, 230 VAC</t>
  </si>
  <si>
    <t>Additional PDU (Power Distribution Unit) for additional RU</t>
  </si>
  <si>
    <t>SIU-02</t>
  </si>
  <si>
    <t>Power HW Activation per RUS/RUW/RUL 20w -&gt; 40W</t>
  </si>
  <si>
    <t>Power HW Activation per RUS/RUW/RUL 40w -&gt; 60W</t>
  </si>
  <si>
    <t>WCDMA Cell Carrier HW Activation</t>
  </si>
  <si>
    <t>LTE DL Throughput HW Activation (Mbps)</t>
  </si>
  <si>
    <t>LTE UL Throughput HW Activation (Mbps)</t>
  </si>
  <si>
    <t>GSM RBS SW per TRX</t>
  </si>
  <si>
    <t>Delivery &amp; Installation of RAX/HS-TX board</t>
  </si>
  <si>
    <t>RNC Support for Delivery &amp; Installation of RAX/HS-TX board</t>
  </si>
  <si>
    <t>Gross Total for Hardware and Software</t>
  </si>
  <si>
    <t>Total Incentives, excluding Enhanced Payment Terms Incentive</t>
  </si>
  <si>
    <t>Net Total for Hardware and Software after all incentives</t>
  </si>
  <si>
    <t>Gross Total for Services</t>
  </si>
  <si>
    <t>Net Total for Services after all incentives</t>
  </si>
  <si>
    <t>Grand Net Total after all incentives</t>
  </si>
  <si>
    <t>SIMO/MIMO</t>
  </si>
  <si>
    <t>Unit</t>
  </si>
  <si>
    <t>Net Price (S$)</t>
  </si>
  <si>
    <t>Gross Price (S$)</t>
  </si>
  <si>
    <t>Material</t>
  </si>
  <si>
    <t>Product Code</t>
  </si>
  <si>
    <t>(2961-737)</t>
  </si>
  <si>
    <t>S/N</t>
  </si>
  <si>
    <t>Description</t>
  </si>
  <si>
    <t>Enhanced Payment Terms Incentive (7%)</t>
  </si>
  <si>
    <t>Project/Site:</t>
  </si>
  <si>
    <t>SW</t>
  </si>
  <si>
    <t>CE Kits HWAC</t>
  </si>
  <si>
    <t>HW</t>
  </si>
  <si>
    <t>(2491-872)</t>
  </si>
  <si>
    <t>(2492-137)</t>
  </si>
  <si>
    <t>2G</t>
  </si>
  <si>
    <t>Professional Services</t>
  </si>
  <si>
    <t>SW activation and loading services:
- Ordering and activation of SW licenses
- License loading remotely via OSS-RC engineer
- Total SW licenses will be rollout within Max one year</t>
  </si>
  <si>
    <t>CE license movement administration services:
- Admin correction and activation of CE License for 1500 movement
- License loading remotely via OSS-RC engineer
- Total no CE will be rollout within Max one year</t>
  </si>
  <si>
    <t>SC Re-plan Services</t>
  </si>
  <si>
    <t>(2123-222)</t>
  </si>
  <si>
    <t>(2272-912)</t>
  </si>
  <si>
    <t>CS Fallback - Redirect with System Information</t>
  </si>
  <si>
    <t>(2487-752)</t>
  </si>
  <si>
    <t>LTE</t>
  </si>
  <si>
    <t>UoM</t>
  </si>
  <si>
    <t>RF FEEDER (Supply &amp; Install) [Support from 800 to 2700MHz]</t>
  </si>
  <si>
    <t>CONNECTORS (Supply and Install) [Support from 800 to 2700MHz]</t>
  </si>
  <si>
    <t>piece</t>
  </si>
  <si>
    <t>Sectorization (Major Design Change)</t>
  </si>
  <si>
    <t>Relocation of antenna and reinstate (20m length)</t>
  </si>
  <si>
    <t>Variance Scenario 5 (Replacement of, Parts that differs from As-Build or required)</t>
  </si>
  <si>
    <t>Recovery of cables - all sizes</t>
  </si>
  <si>
    <t>2200 CAS</t>
  </si>
  <si>
    <t>2200 STK</t>
  </si>
  <si>
    <t>2500 CAS</t>
  </si>
  <si>
    <t>HARDWARE</t>
  </si>
  <si>
    <t>SOFTWARE</t>
  </si>
  <si>
    <t>3G (nodeB)</t>
  </si>
  <si>
    <t>3G (CE Kits) - New</t>
  </si>
  <si>
    <t>3G (CE Kits) - Existing</t>
  </si>
  <si>
    <t>3G (3HScc) - 21Mbps &amp; 42Mbps</t>
  </si>
  <si>
    <t>3G (3HScc) - 96 HS users</t>
  </si>
  <si>
    <t>lot</t>
  </si>
  <si>
    <t>SERVICES</t>
  </si>
  <si>
    <t>E3.4.1</t>
  </si>
  <si>
    <t>E3.4.2</t>
  </si>
  <si>
    <t>E3.4.3</t>
  </si>
  <si>
    <t>E3.4.4</t>
  </si>
  <si>
    <t>E3.4.5</t>
  </si>
  <si>
    <t>E3.4.6</t>
  </si>
  <si>
    <t>E3.4.7</t>
  </si>
  <si>
    <t>E3.4.8</t>
  </si>
  <si>
    <t>E3.4.9</t>
  </si>
  <si>
    <t>E3.4.10</t>
  </si>
  <si>
    <t>3G</t>
  </si>
  <si>
    <t>(2133-A12)</t>
  </si>
  <si>
    <t>(6967-651)</t>
  </si>
  <si>
    <t>Trial Per Feature</t>
  </si>
  <si>
    <t>Rollout Per Feature</t>
  </si>
  <si>
    <t>3G (3HScc) - 64 HS users</t>
  </si>
  <si>
    <t>SON Application Server</t>
  </si>
  <si>
    <t>Web Portal Server</t>
  </si>
  <si>
    <t>Database Server (Data Gateway, Implementation Server, MySQL Database)</t>
  </si>
  <si>
    <t>(2110-730)</t>
  </si>
  <si>
    <t>Support for 3G SON Bundle</t>
  </si>
  <si>
    <t>Hardware, Software Implementation and OJT</t>
  </si>
  <si>
    <t>Class Room Training (8Pax, 3Days, Local)</t>
  </si>
  <si>
    <t>3G Optimi SON ANR and xParameters(3 month with Knowledge Transfer to SingTel SO)</t>
  </si>
  <si>
    <t>(2270-910)</t>
  </si>
  <si>
    <t>FY12/13 New RUS02-B1 and RRUS12-B1 Spares</t>
  </si>
  <si>
    <t>Change 1xRRUW to 1xRRUS-12 (Addn 3x20W HWAC_1 carrier HWAC)</t>
  </si>
  <si>
    <t>Change 1xRUW to 1xRUS-02 (Addn 1x20W HWAC_1xCarrier HWAC)</t>
  </si>
  <si>
    <t>Change 2xRRUW to 2xRRUS-12 (Addn 6x20W HWAC_2 carrier HWAC)</t>
  </si>
  <si>
    <t>Change 2xRUW to 2xRUS-02 (Addn 2x20W HWAC_2xCarrier HWAC)</t>
  </si>
  <si>
    <t>Change 3xRUW to 3xRUS-02 (Addn 3x20W HWAC_3xCarrier HWAC)</t>
  </si>
  <si>
    <t>Change-out to RBS6102 1xRUS-02 (1x80W HWAC_1x4xCarrier HWAC)</t>
  </si>
  <si>
    <t>Change-out to RBS6102 2xRUS-02 (2x60W HWAC_1x4xCarrier HWAC)</t>
  </si>
  <si>
    <t>Change-out to RBS6102 3xRUS-02 (3x80W HWAC_3x4xCarrier HWAC)</t>
  </si>
  <si>
    <t>Change-out to RBS6102 4xRUS-02 (4x60W HWAC_2x4xCarrier HWAC)</t>
  </si>
  <si>
    <t>Change-out to RBS6102 6xRUS-02 (6x60W HWAC_3x4xCarrier HWAC)</t>
  </si>
  <si>
    <t>Change-out to RBS6201 3xRUS-02 (3x80W HWAC_3x4xCarrier HWAC)</t>
  </si>
  <si>
    <t>(2460-794)</t>
  </si>
  <si>
    <t>(2274-710)</t>
  </si>
  <si>
    <t>Change of RBS6000</t>
  </si>
  <si>
    <t>Change of RU</t>
  </si>
  <si>
    <t>Power HW Activation per RUS/RUW/RUL 60w -&gt; 80W</t>
  </si>
  <si>
    <t>Others</t>
  </si>
  <si>
    <t>3G (3HScc) - Existing</t>
  </si>
  <si>
    <t>Profession services</t>
  </si>
  <si>
    <t xml:space="preserve">Site Coordination </t>
  </si>
  <si>
    <t>Workplace Health and Safety Audit</t>
  </si>
  <si>
    <t>SIC Requested by BO</t>
  </si>
  <si>
    <t>IP Design</t>
  </si>
  <si>
    <t>RNC Support for Integration (all 3G)</t>
  </si>
  <si>
    <t>BSC Support for Integration (all 2G)</t>
  </si>
  <si>
    <t>RNC Support for Integration (LTE cosite with 3G)</t>
  </si>
  <si>
    <t>Site Acquisition</t>
  </si>
  <si>
    <t>Site Survey</t>
  </si>
  <si>
    <t>RBS Installation, Integration, Coordination</t>
  </si>
  <si>
    <t>RUS Changeout</t>
  </si>
  <si>
    <t>RRUS Changeout</t>
  </si>
  <si>
    <t>LTE RBS6601 Expansion into Existing Cabinet 1st sector)</t>
  </si>
  <si>
    <t>LTE RBS6301 Installation  (1st sector)</t>
  </si>
  <si>
    <t>DUL/RRUS Expansion with 1st sector</t>
  </si>
  <si>
    <t xml:space="preserve">2 Sectors RRUS Installation </t>
  </si>
  <si>
    <t xml:space="preserve">3 Sectors RRUS Installation </t>
  </si>
  <si>
    <t>Plug-in into non-RBS6102</t>
  </si>
  <si>
    <t>Plug-in into RBS6102 with ECU</t>
  </si>
  <si>
    <t>RBS 6101 U/G (no cabinet)</t>
  </si>
  <si>
    <t>RBS 6102 U/G (no cabinet)</t>
  </si>
  <si>
    <t>RBS 6201 U/G (no cabinet)</t>
  </si>
  <si>
    <t>RBS 6601/SSC-02 U/G (no cabinet)</t>
  </si>
  <si>
    <t>RBS 3000 U/G (no cabinet)</t>
  </si>
  <si>
    <t>RBS 6101 Changeout</t>
  </si>
  <si>
    <t>RBS 6102 Changeout</t>
  </si>
  <si>
    <t>RBS 6201 Changeout</t>
  </si>
  <si>
    <t>RBS 6601 Changeout</t>
  </si>
  <si>
    <t>LTE IB RBS6101 Cabinet Installation</t>
  </si>
  <si>
    <t>LTE IB RBS6201 Cabinet Installation</t>
  </si>
  <si>
    <t>LTE IB RBS6601 + SSC02 Cabinet Installation</t>
  </si>
  <si>
    <t>HW Dismantling (with no new Cabinet Installation) - for 3G plug-in</t>
  </si>
  <si>
    <t>Site materials</t>
  </si>
  <si>
    <t xml:space="preserve">Stand Bracket HDG (RRUS/RRUW) </t>
  </si>
  <si>
    <t xml:space="preserve">Concrete Stump for Stand Bracket </t>
  </si>
  <si>
    <t>Concrete slab for 50x50mm truncking (for OIL)</t>
  </si>
  <si>
    <t>Misc Site Materials (All except RUS C/O)</t>
  </si>
  <si>
    <t>Site Materials for Tunnel/MRT/sector</t>
  </si>
  <si>
    <t>OD Jumpers and Connectors/sector</t>
  </si>
  <si>
    <t>IB Jumpers and Connectors/sector</t>
  </si>
  <si>
    <t>Main Feeders (2x50m/sector) - 1-5/8"</t>
  </si>
  <si>
    <t>Site Works</t>
  </si>
  <si>
    <t>Lay OIL for 1-sect RRUS</t>
  </si>
  <si>
    <t>Lay OIL for 2-sect RRUS</t>
  </si>
  <si>
    <t>Lay OIL for 3-sect RRUS</t>
  </si>
  <si>
    <t xml:space="preserve">Supply services to lay last mile (copper) </t>
  </si>
  <si>
    <t>Supply services to lay last mile (fibre)</t>
  </si>
  <si>
    <t>Supply and Install 50x50mm HDG Truncking (based 50m/sector assume only 25m run required)</t>
  </si>
  <si>
    <t xml:space="preserve">Supply and Install C-Channel for 6102 </t>
  </si>
  <si>
    <t xml:space="preserve">Supply and Install C-Channel for 6101/PBC-02 </t>
  </si>
  <si>
    <t>Supply and Install C-Channel for 6601</t>
  </si>
  <si>
    <t>Supply and Install x1 Antenna Boom (no PE)</t>
  </si>
  <si>
    <t>Supply services to lay feeders (50m/sector)</t>
  </si>
  <si>
    <t>Supply services to lay jumpers</t>
  </si>
  <si>
    <t>PE for Antenna (Pvt) (less change RUS)</t>
  </si>
  <si>
    <t>PE for Antenna (STM)</t>
  </si>
  <si>
    <t>Outdoor Antenna Installation Only (1 Sector)</t>
  </si>
  <si>
    <t>Outdoor Antenna Installation Only (2 Sector)</t>
  </si>
  <si>
    <t>Outdoor Antenna Installation Only (3 Sector)</t>
  </si>
  <si>
    <t>HDB Site Works (for antenna boom)</t>
  </si>
  <si>
    <t>Misc Site Works</t>
  </si>
  <si>
    <t>Circuit Breaker Upgrade</t>
  </si>
  <si>
    <t>Crane Services</t>
  </si>
  <si>
    <t>Misc Fees</t>
  </si>
  <si>
    <t xml:space="preserve">SubStation Mgmt Fee </t>
  </si>
  <si>
    <t>Barge Services for Offshore Island</t>
  </si>
  <si>
    <t>Night Charges by ASP</t>
  </si>
  <si>
    <t>HDB Site Access Fee</t>
  </si>
  <si>
    <t>Other Services</t>
  </si>
  <si>
    <t>Performance Monitoring Service</t>
  </si>
  <si>
    <t>4CC Strategy and deployment Services</t>
  </si>
  <si>
    <t>Waterproofing undertaking</t>
  </si>
  <si>
    <t>Power upgrading, Simple (single to 3 phase)</t>
  </si>
  <si>
    <t>Erection of Scaff-folding (for Antenna Installation)</t>
  </si>
  <si>
    <t>Escort Fee (Pvt sites)</t>
  </si>
  <si>
    <t>Cranes &gt; 250 tonnes</t>
  </si>
  <si>
    <t>Cranes &gt; 120 tonnes</t>
  </si>
  <si>
    <t>Cranes &gt; 80 tonnes</t>
  </si>
  <si>
    <t>Outdoor antenna changeout</t>
  </si>
  <si>
    <t>PE for New Equipment</t>
  </si>
  <si>
    <t>Supply and Install Cable Ladder (50m/sector)</t>
  </si>
  <si>
    <t>PE for Antenna (Pvt)</t>
  </si>
  <si>
    <t>LTE RBS6601 Expansion into Existing Cabinet (1st sector)</t>
  </si>
  <si>
    <t>DUL/RRUS Expansion with (1st sector)</t>
  </si>
  <si>
    <t>Services for 4CC Alternative Solution (OD)</t>
  </si>
  <si>
    <t>Services for 4CC Alternative Solution - adding RUS, PDU, PSU (IB)</t>
  </si>
  <si>
    <t>(2125-210)</t>
  </si>
  <si>
    <t>(2953-687)</t>
  </si>
  <si>
    <t>Single Radio Unit RUS 01B1 (2100 MHz) 20W HW Activation incl.</t>
  </si>
  <si>
    <t>Single Radio Unit RUS 02B1 (2100 MHz) 20W HW Activation incl.</t>
  </si>
  <si>
    <t>eNodeB - RBS6101</t>
  </si>
  <si>
    <t>RBS6101_1 Sect SIMO_2.6(RUS01-B7_20MHz/40W)_1xDUL20(76DL/51UL/10CU)</t>
  </si>
  <si>
    <t>RBS6101_2 Sect SIMO_2.6(RUS01-B7_20MHz/40W)_1xDUL20(76DL/51UL/10CU)</t>
  </si>
  <si>
    <t>RBS6101_3 Sect SIMO_2.6(RUS01-B7_20MHz/40W)_1xDUL20(76DL/51UL/10CU)</t>
  </si>
  <si>
    <t>RBS6101_1 Sect SIMO_1.8(RUS02-B3*_10MHz/30W)_1xDUL20(37DL/26UL/10CU)</t>
  </si>
  <si>
    <t>RBS6101_2 Sect SIMO_1.8(RUS02-B3*_10MHz/30W)_1xDUL20(37DL/26UL/10CU)</t>
  </si>
  <si>
    <t>RBS6101_3 Sect SIMO_1.8(RUS02-B3*_10MHz/30W)_1xDUL20(37DL/26UL/10CU)</t>
  </si>
  <si>
    <t>RBS6101_1 Sect 2x2 MIMO_2.6(RUS01-B7_20MHz/40+40W)_1xDUL20(151DL/51UL/10CU)</t>
  </si>
  <si>
    <t>RBS6101_2 Sect 2x2 MIMO_2.6(RUS01-B7_20MHz/40+40W)_1xDUL20(151DL/51UL/10CU)</t>
  </si>
  <si>
    <t>RBS6101_3 Sect 2x2 MIMO_2.6(RUS01-B7_20MHz/40+40W)_1xDUL20(151DL/51UL/10CU)</t>
  </si>
  <si>
    <t>RBS6101_1 Sect 2x2 MIMO_1.8(RUS02-B3*_10MHz/30+30W)_1xDUL20(74DL/26UL/10CU)</t>
  </si>
  <si>
    <t>RBS6101_2 Sect 2x2 MIMO_1.8(RUS02-B3*_10MHz/30+30W)_1xDUL20(74DL/26UL/10CU)</t>
  </si>
  <si>
    <t>RBS6101_3 Sect 2x2 MIMO_1.8(RUS02-B3*_10MHz/30+30W)_1xDUL20(74DL/26UL/10CU)</t>
  </si>
  <si>
    <t>Additional Band in RBS6101</t>
  </si>
  <si>
    <t>Additional 1 Sect SIMO_1.8(RUS02-B3*_10MHz/30W)_In RBS6101</t>
  </si>
  <si>
    <t>Additional 2 Sect SIMO_1.8(RUS02-B3*_10MHz/30W)_1xDUL20(37DL/26UL)_In RBS6101</t>
  </si>
  <si>
    <t>Additional 3 Sect SIMO_1.8(RUS02-B3*_10MHz/30W)_1xDUL20(37DL/26UL)_In RBS6101</t>
  </si>
  <si>
    <t>Additional 1 Sect SIMO_2.6(RUS01-B7_20MHz/40W)_In RBS6101</t>
  </si>
  <si>
    <t>Additional 2 Sect SIMO_2.6(RUS01-B7_20MHz/40W)_1xDUL20(76DL/51UL)_In RBS6101</t>
  </si>
  <si>
    <t>Additional 3 Sect SIMO_2.6(RUS01-B7_20MHz/40W)_1xDUL20(76DL/51UL)_In RBS6101</t>
  </si>
  <si>
    <t>Additional 1 Sect 2x2 MIMO_1.8(RUS02-B3*_10MHz/30+30W)_1xDUL20(74DL/26UL)_In RBS6101</t>
  </si>
  <si>
    <t>Additional 1 Sect 2x2 MIMO_2.6(RUS01-B7_20MHz/40+40W)_1xDUL20(151DL/51UL)_In RBS6101</t>
  </si>
  <si>
    <t>eNodeB - RBS6102</t>
  </si>
  <si>
    <t>RBS6102_1 Sect SIMO_2.6(RUS01-B7_20MHz/40W)_1xDUL20(76DL/51UL/10CU)</t>
  </si>
  <si>
    <t>RBS6102_2 Sect SIMO_2.6(RUS01-B7_20MHz/40W)_1xDUL20(76DL/51UL/10CU)</t>
  </si>
  <si>
    <t>RBS6102_3 Sect SIMO_2.6(RUS01-B7_20MHz/40W)_1xDUL20(76DL/51UL/10CU)</t>
  </si>
  <si>
    <t>RBS6102_1 Sect SIMO_1.8(RUS02-B3*_20MHz/30W)_1xDUL20(37DL/26UL/10CU)</t>
  </si>
  <si>
    <t>RBS6102_2 Sect SIMO_1.8(RUS02-B3*_20MHz/30W)_1xDUL20(37DL/26UL/10CU)</t>
  </si>
  <si>
    <t>RBS6102_3 Sect SIMO_1.8(RUS02-B3*_20MHz/30W)_1xDUL20(37DL/26UL/10CU)</t>
  </si>
  <si>
    <t>RBS6102_1 Sect 2x2 MIMO_2.6(RUS01-B7_20MHz/40+40W)_1xDUL20(151DL/51UL/10CU)</t>
  </si>
  <si>
    <t>RBS6102_2 Sect 2x2 MIMO_2.6(RUS01-B7_20MHz/40+40W)_1xDUL20(151DL/51UL/10CU)</t>
  </si>
  <si>
    <t>RBS6102_3 Sect 2x2 MIMO_2.6(RUS01-B7_20MHz/40+40W)_1xDUL20(151DL/51UL/10CU)</t>
  </si>
  <si>
    <t>RBS6102_1 Sect 2x2 MIMO_1.8(RUS02-B3*_10MHz/30+30W)_1xDUL20(74DL/26UL/10CU)</t>
  </si>
  <si>
    <t>RBS6102_2 Sect 2x2 MIMO_1.8(RUS02-B3*_10MHz/30+30W)_1xDUL20(74DL/26UL/10CU)</t>
  </si>
  <si>
    <t>RBS6102_3 Sect 2x2 MIMO_1.8(RUS02-B3*_10MHz/30+30W)_1xDUL20(74DL/26UL/10CU)</t>
  </si>
  <si>
    <t>Additional Band in RBS6102</t>
  </si>
  <si>
    <t>Additional 1 Sect SIMO_1.8(RUS02-B3*_10MHz/30W)_In RBS6102</t>
  </si>
  <si>
    <t>Additional 2 Sect SIMO_1.8(RUS02-B3*_10MHz/30W)_1xDUL20(37DL/26UL)_In RBS6102</t>
  </si>
  <si>
    <t>Additional 3 Sect SIMO_1.8(RUS02-B3*_10MHz/30W)_1xDUL20(37DL/26UL)_In RBS6102</t>
  </si>
  <si>
    <t>Additional 1 Sect SIMO_2.6(RUS01-B7_20MHz/40W)_In RBS6102</t>
  </si>
  <si>
    <t>Additional 2 Sect SIMO_2.6(RUS01-B7_20MHz/40W)_1xDUL20(76DL/51UL)_In RBS6102</t>
  </si>
  <si>
    <t>Additional 3 Sect SIMO_2.6(RUS01-B7_20MHz/40W)_1xDUL20(76DL/51UL)_In RBS6102</t>
  </si>
  <si>
    <t>Additional 1 Sect 2x2 MIMO_1.8(RUS02-B3*_10MHz/30+30W)_1xDUL20(74DL/26UL)_In RBS6102</t>
  </si>
  <si>
    <t>Additional 2 Sect 2x2 MIMO_1.8(RUS02-B3*_10MHz/30+30W)_1xDUL20(74DL/26UL)_In RBS6102</t>
  </si>
  <si>
    <t>Additional 3 Sect 2x2 MIMO_1.8(RUS02-B3*_10MHz/30+30W)_1xDUL20(74DL/26UL)_In RBS6102</t>
  </si>
  <si>
    <t>Additional 1 Sect 2x2 MIMO_2.6(RUS01-B7_20MHz/40+40W)_1xDUL20(151DL/51UL)_In RBS6102</t>
  </si>
  <si>
    <t>Additional 2 Sect 2x2 MIMO_2.6(RUS01-B7_20MHz/40+40W)_1xDUL20(151DL/51UL)_In RBS6102</t>
  </si>
  <si>
    <t>Additional 3 Sect 2x2 MIMO_2.6(RUS01-B7_20MHz/40+40W)_1xDUL20(151DL/51UL)_In RBS6102</t>
  </si>
  <si>
    <t>eNodeB - RBS6201</t>
  </si>
  <si>
    <t>RBS6201_1 Sect SIMO_2.6(RUS01-B7_20MHz/40W)_1xDUL20(76DL/51UL/10CU)</t>
  </si>
  <si>
    <t>RBS6201_2 Sect SIMO_2.6(RUS01-B7_20MHz/40W)_1xDUL20(76DL/51UL/10CU)</t>
  </si>
  <si>
    <t>RBS6201_3 Sect SIMO_2.6(RUS01-B7_20MHz/40W)_1xDUL20(76DL/51UL/10CU)</t>
  </si>
  <si>
    <t>RBS6201_1 Sect SIMO_1.8(RUS02*-B3_10MHz/30W)_1xDUL20(37DL/26UL/10CU)</t>
  </si>
  <si>
    <t>RBS6201_2 Sect SIMO_1.8(RUS02*-B3_10MHz/30W)_1xDUL20(37DL/26UL/10CU)</t>
  </si>
  <si>
    <t>RBS6201_3 Sect SIMO_1.8(RUS02*-B3_10MHz/30W)_1xDUL20(37DL/26UL/10CU)</t>
  </si>
  <si>
    <t>RBS6201_1 Sect 2x2 MIMO_2.6(RUS01-B7_20MHz/40+40W)_1xDUL20(151DL/51UL/10CU)</t>
  </si>
  <si>
    <t>RBS6201_2 Sect 2x2 MIMO_2.6(RUS01-B7_20MHz/40+40W)_1xDUL20(151DL/51UL/10CU)</t>
  </si>
  <si>
    <t>RBS6201_3 Sect 2x2 MIMO_2.6(RUS01-B7_20MHz/40+40W)_1xDUL20(151DL/51UL/10CU)</t>
  </si>
  <si>
    <t>RBS6201_1 Sect 2x2 MIMO_1.8(RUS02*-B3_10MHz/30+30W)_1xDUL20(74DL/26UL/10CU)</t>
  </si>
  <si>
    <t>RBS6201_2 Sect 2x2 MIMO_1.8(RUS02*-B3_10MHz/30+30W)_1xDUL20(74DL/26UL/10CU)</t>
  </si>
  <si>
    <t>RBS6201_3 Sect 2x2 MIMO_1.8(RUS02*-B3_10MHz/30+30W)_1xDUL20(74DL/26UL/10CU)</t>
  </si>
  <si>
    <t>Additional Band in RBS6201</t>
  </si>
  <si>
    <t>Additional 1 Sect SIMO_1.8(RUS02-B3*_10MHz/30W)_In RBS6201</t>
  </si>
  <si>
    <t>Additional 2 Sect SIMO_1.8(RUS02-B3*_10MHz/30W)_1xDUL20(37DL/26UL)_In RBS6201</t>
  </si>
  <si>
    <t>Additional 3 Sect SIMO_1.8(RUS02-B3*_10MHz/30W)_1xDUL20(37DL/26UL)_In RBS6201</t>
  </si>
  <si>
    <t>Additional 1 Sect SIMO_2.6(RUS01-B7_20MHz/40W)_In RBS6201</t>
  </si>
  <si>
    <t>Additional 2 Sect SIMO_2.6(RUS01-B7_20MHz/40W)_1xDUL20(76DL/51UL)_In RBS6201</t>
  </si>
  <si>
    <t>Additional 3 Sect SIMO_2.6(RUS01-B7_20MHz/40W)_1xDUL20(76DL/51UL)_In RBS6201</t>
  </si>
  <si>
    <t>Additional 1 Sect 2x2 MIMO_1.8(RUS02-B3*_10MHz/30+30W)_1xDUL20(74DL/26UL)_In RBS6201</t>
  </si>
  <si>
    <t>Additional 2 Sect 2x2 MIMO_1.8(RUS02-B3*_10MHz/30+30W)_1xDUL20(74DL/26UL)_In RBS6201</t>
  </si>
  <si>
    <t>Additional 3 Sect 2x2 MIMO_1.8(RUS02-B3*_10MHz/30+30W)_1xDUL20(74DL/26UL)_In RBS6201</t>
  </si>
  <si>
    <t>Additional 1 Sect 2x2 MIMO_2.6(RUS01-B7_20MHz/40+40W)_1xDUL20(151DL/51UL)_In RBS6201</t>
  </si>
  <si>
    <t>Additional 2 Sect 2x2 MIMO_2.6(RUS01-B7_20MHz/40+40W)_1xDUL20(151DL/51UL)_In RBS6201</t>
  </si>
  <si>
    <t>Additional 3 Sect 2x2 MIMO_2.6(RUS01-B7_20MHz/40+40W)_1xDUL20(151DL/51UL)_In RBS6201</t>
  </si>
  <si>
    <t>eNodeB - RBS6301 (AC)</t>
  </si>
  <si>
    <t>eNodeB - RBS6301 (DC)</t>
  </si>
  <si>
    <t>eNodeB - RBS6601</t>
  </si>
  <si>
    <t>Additional Band using Main Remote</t>
  </si>
  <si>
    <t>Additional 1 Sect SIMO_2.6(RRUS11-B7_20MHz/30W)</t>
  </si>
  <si>
    <t>Additional 2 Sect SIMO_2.6(RRUS11-B7_20MHz/30W)_1xDUL20(76DL/51UL)</t>
  </si>
  <si>
    <t>Additional 3 Sect SIMO_2.6(RRUS11-B7_20MHz/30W)_1xDUL20(76DL/51UL)</t>
  </si>
  <si>
    <t>Additional 1 Sect SIMO_2.6(RRUS11-B7_20MHz/30W)_1xDUL20(76DL/51UL/10CU)</t>
  </si>
  <si>
    <t>Additional 2 Sect SIMO_2.6(RRUS11-B7_20MHz/30W)_1xDUL20(76DL/51UL/10CU)</t>
  </si>
  <si>
    <t>Additional 3 Sect SIMO_2.6(RRUS11-B7_20MHz/30W)_1xDUL20(76DL/51UL/10CU)</t>
  </si>
  <si>
    <t>Additional 1 Sect 2x2 MIMO_2.6(RRUS11-B7_20MHz/30+30W)_1xDUL20(151DL/51UL)</t>
  </si>
  <si>
    <t>Additional 2 Sect 2x2 MIMO_2.6(RRUS11-B7_20MHz/30+30W)_1xDUL20(151DL/51UL)</t>
  </si>
  <si>
    <t>Additional 3 Sect 2x2 MIMO_2.6(RRUS11-B7_20MHz/30+30W)_1xDUL20(151DL/51UL)</t>
  </si>
  <si>
    <t>Additional 1 Sect 2x2 MIMO_2.6(RRUS11-B7_20MHz/30+30W)_1xDUL20(151DL/51UL/10CU)</t>
  </si>
  <si>
    <t>Additional 2 Sect 2x2 MIMO_2.6(RRUS11-B7_20MHz/30+30W)_1xDUL20(151DL/51UL/10CU)</t>
  </si>
  <si>
    <t>Additional 3 Sect 2x2 MIMO_2.6(RRUS11-B7_20MHz/30+30W)_1xDUL20(151DL/51UL/10CU)</t>
  </si>
  <si>
    <t>Additional 1 Sect SIMO_1.8(RRUS12-B3*_10MHz/15W)</t>
  </si>
  <si>
    <t>Additional 2 Sect SIMO_1.8(RRUS12-B3*_10MHz/15W)_1xDUL20(37DL/26UL)</t>
  </si>
  <si>
    <t>Additional 3 Sect SIMO_1.8(RRUS12-B3*_10MHz/15W)_1xDUL20(37DL/26UL)</t>
  </si>
  <si>
    <t>Additional 1 Sect SIMO_1.8(RRUS12-B3*_10MHz/15W)_1xDUL20(37DL/26UL/10CU)</t>
  </si>
  <si>
    <t>Additional 2 Sect SIMO_1.8(RRUS12-B3*_10MHz/15W)_1xDUL20(37DL/26UL/10CU)</t>
  </si>
  <si>
    <t>Additional 3 Sect SIMO_1.8(RRUS12-B3*_10MHz/15W)_1xDUL20(37DL/26UL/10CU)</t>
  </si>
  <si>
    <t>Additional 1 Sect 2x2 MIMO_1.8(RRUS12-B3*_10MHz/15+15W)_1xDUL20(74DL/26UL)</t>
  </si>
  <si>
    <t>Additional 2 Sect 2x2 MIMO_1.8(RRUS12-B3*_10MHz/15+15W)_1xDUL20(74DL/26UL)</t>
  </si>
  <si>
    <t>Additional 3 Sect 2x2 MIMO_1.8(RRUS12-B3*_10MHz/15+15W)_1xDUL20(74DL/26UL)</t>
  </si>
  <si>
    <t>Additional 1 Sect 2x2 MIMO_1.8(RRUS12-B3*_10MHz/15+15W)_1xDUL20(74DL/26UL/10CU)</t>
  </si>
  <si>
    <t>Additional 2 Sect 2x2 MIMO_1.8(RRUS12-B3*_10MHz/15+15W)_1xDUL20(74DL/26UL/10CU)</t>
  </si>
  <si>
    <t>Additional 3 Sect 2x2 MIMO_1.8(RRUS12-B3*_10MHz/15+15W)_1xDUL20(74DL/26UL/10CU)</t>
  </si>
  <si>
    <t>L.4.1.1</t>
  </si>
  <si>
    <t>L.4.1.2</t>
  </si>
  <si>
    <t>L.4.1.3</t>
  </si>
  <si>
    <t>L.4.1.4</t>
  </si>
  <si>
    <t>L.4.1.5</t>
  </si>
  <si>
    <t>L.4.1.6</t>
  </si>
  <si>
    <t>L.4.1.7</t>
  </si>
  <si>
    <t>L.4.1.8</t>
  </si>
  <si>
    <t>L.4.1.9</t>
  </si>
  <si>
    <t>eNodeB General Professional Services</t>
  </si>
  <si>
    <t>L.4.1.10</t>
  </si>
  <si>
    <t>2500 STK</t>
  </si>
  <si>
    <t>2700 CAS</t>
  </si>
  <si>
    <t>2700 STK</t>
  </si>
  <si>
    <t>LTE Plug-in into non-RBS6102</t>
  </si>
  <si>
    <t>LTE Plug-in into RBS6102 with ECU</t>
  </si>
  <si>
    <t>HW Dismantling (with no new Cabinet Installation)</t>
  </si>
  <si>
    <t xml:space="preserve">Stand Bracket HDG (RRUS/RRUW/PBC02) </t>
  </si>
  <si>
    <t>Supply and install extension plate on pole that would allow 2x RRUS installation</t>
  </si>
  <si>
    <t>2G EOS Services (Optional)</t>
  </si>
  <si>
    <t>RF Optimisation Service</t>
  </si>
  <si>
    <t>RFOPT - Year 1 - Design</t>
  </si>
  <si>
    <t>RFOPT - Year 1 - Implementation</t>
  </si>
  <si>
    <t>RFOPT - Year 1 - PM + RM</t>
  </si>
  <si>
    <t>RFOPT - Year 2 - Design</t>
  </si>
  <si>
    <t>RFOPT - Year 2 - Implementation</t>
  </si>
  <si>
    <t>RFOPT - Year 2 - PM + RM</t>
  </si>
  <si>
    <t>Single Line Diagram with LEW</t>
  </si>
  <si>
    <t>Electrical PE</t>
  </si>
  <si>
    <t>(2271-911)</t>
  </si>
  <si>
    <t>eNodeB Upg+Features - Year 1 - Design</t>
  </si>
  <si>
    <t>eNodeB Upg+Features - Year 1 - Implementation</t>
  </si>
  <si>
    <t>eNodeB Upg+Features - Year 1 - PM + RM</t>
  </si>
  <si>
    <t>eNodeB Upg+Features - Year 2 - Design</t>
  </si>
  <si>
    <t>eNodeB Upg+Features - Year 2 - Implementation</t>
  </si>
  <si>
    <t>eNodeB Upg+Features - Year 2 - PM + RM</t>
  </si>
  <si>
    <t>eNodeB Upgrade Service</t>
  </si>
  <si>
    <t>Site Coordination</t>
  </si>
  <si>
    <t>Additional surveys required</t>
  </si>
  <si>
    <t>New Cable Ladder Infra Required</t>
  </si>
  <si>
    <t>Additional Stand Bracket for RRUS</t>
  </si>
  <si>
    <t>Troubleshooting at site</t>
  </si>
  <si>
    <t>Concrete Stump for Stand Bracket</t>
  </si>
  <si>
    <t>Supply services to lay last mile (copper)</t>
  </si>
  <si>
    <t>Supply and Install C-Channel for 6101/PBC-02</t>
  </si>
  <si>
    <t>Supply and install enclosure for diplexer/duaplexer</t>
  </si>
  <si>
    <t>Supply and Install Diplexer</t>
  </si>
  <si>
    <t>Supply and Install Quad-plexer</t>
  </si>
  <si>
    <t>Power upgrading, Medium (single to 3 phase)</t>
  </si>
  <si>
    <t>Power upgrading, Complex (single to 3 phase)</t>
  </si>
  <si>
    <t>2G_Infra_Diff_Level</t>
  </si>
  <si>
    <t>2G_Infra_Far_Apart</t>
  </si>
  <si>
    <t>2G_Infra_Side_by_Side</t>
  </si>
  <si>
    <t>Supply and Install MUX Box Enclosure</t>
  </si>
  <si>
    <t>1-5/8" Main Feeders (per m/sector)</t>
  </si>
  <si>
    <t>1-1/4" Main Feeders (per m/sector)</t>
  </si>
  <si>
    <t>7/8" Main Feeders (per m/sector)</t>
  </si>
  <si>
    <t>Lay OIL for 1-sect RRUS (per m)</t>
  </si>
  <si>
    <t>Lay OIL for 2-sect RRUS (per m)</t>
  </si>
  <si>
    <t>Lay OIL for 3-sect RRUS (per m)</t>
  </si>
  <si>
    <t>Supply and Install 50x50mm HDG Truncking (per m/sector)</t>
  </si>
  <si>
    <t>Supply services to lay 1-5/8" feeders (per m/sector)</t>
  </si>
  <si>
    <t>Supply services to lay 1-1/4" feeders (per m/sector)</t>
  </si>
  <si>
    <t>Supply services to lay 7/8" feeders (per m/sector)</t>
  </si>
  <si>
    <t>Supply and Install Cable Ladder (per m/sector)</t>
  </si>
  <si>
    <r>
      <rPr>
        <u/>
        <sz val="11"/>
        <color indexed="8"/>
        <rFont val="Calibri"/>
        <family val="2"/>
      </rPr>
      <t>eNodeB General Professional Services</t>
    </r>
    <r>
      <rPr>
        <b/>
        <sz val="11"/>
        <color indexed="8"/>
        <rFont val="Calibri"/>
        <family val="2"/>
      </rPr>
      <t xml:space="preserve">
</t>
    </r>
    <r>
      <rPr>
        <sz val="11"/>
        <color indexed="8"/>
        <rFont val="Calibri"/>
        <family val="2"/>
      </rPr>
      <t>- Profession services
- Site Coordination
- IP Design
- RNC Support for Integration
- Site Survey
- Misc Site Materials (All except RUS C/O)
- Supply services to lay last mile (fibre)
- Supply services to lay jumpers</t>
    </r>
  </si>
  <si>
    <t>RBS6101 1xRUS01_1xDUG20_Stand-Alone (No TRX_No Power HWAC)</t>
  </si>
  <si>
    <t>RBS6101 2xRUS01_1xDUG20_Stand-Alone (No TRX_No Power HWAC)</t>
  </si>
  <si>
    <t>RBS6101 3xRUS01_1xDUG20_Stand-Alone (No TRX_No Power HWAC)</t>
  </si>
  <si>
    <t>RBS6101 4xRUS01_2xDUG20_Stand-Alone (No TRX_No Power HWAC)</t>
  </si>
  <si>
    <t>RBS6101 5xRUS01_2xDUG20_Stand-Alone (No TRX_No Power HWAC)</t>
  </si>
  <si>
    <t>RBS6101 6xRUS01_2xDUG20_Stand-Alone (No TRX_No Power HWAC)</t>
  </si>
  <si>
    <t>RBS6102 1xRUS_1xDUG20_Stand-Alone (No TRX_No Power HWAC)</t>
  </si>
  <si>
    <t>RBS6102 2xRUS_1xDUG20_Stand-Alone (No TRX_No Power HWAC)</t>
  </si>
  <si>
    <t>RBS6102 3xRUS_1xDUG20_Stand-Alone (No TRX_No Power HWAC)</t>
  </si>
  <si>
    <t>RBS6102 4xRUS_2xDUG20_Stand-Alone (No TRX_No Power HWAC)</t>
  </si>
  <si>
    <t>RBS6102 5xRUS_2xDUG20_Stand-Alone (No TRX_No Power HWAC)</t>
  </si>
  <si>
    <t>RBS6102 6xRUS_2xDUG20_Stand-Alone (No TRX_No Power HWAC)</t>
  </si>
  <si>
    <t>RBS6201 1xRUS_1xDUG20_Stand-Alone (No TRX_No Power HWAC)</t>
  </si>
  <si>
    <t>RBS6201 2xRUS_1xDUG20_Stand-Alone (No TRX_No Power HWAC)</t>
  </si>
  <si>
    <t>RBS6201 3xRUS_1xDUG20_Stand-Alone (No TRX_No Power HWAC)</t>
  </si>
  <si>
    <t>RBS6201 4xRUS_2xDUG20_Stand-Alone (No TRX_No Power HWAC)</t>
  </si>
  <si>
    <t>RBS6201 5xRUS_2xDUG20_Stand-Alone (No TRX_No Power HWAC)</t>
  </si>
  <si>
    <t>RBS6201 6xRUS_2xDUG20_Stand-Alone (No TRX_No Power HWAC)</t>
  </si>
  <si>
    <t>RBS6301 1xRRUS_1xDUG20_Stand-Alone (No TRX_No Power HWAC)</t>
  </si>
  <si>
    <t>RBS6301 2xRRUS_1xDUG20_Stand-Alone (No TRX_No Power HWAC)</t>
  </si>
  <si>
    <t>RBS6301 3xRRUS_1xDUG20_Stand-Alone (No TRX_No Power HWAC)</t>
  </si>
  <si>
    <t>RBS6301 4xRRUS_2xDUG20_Stand-Alone (No TRX_No Power HWAC)</t>
  </si>
  <si>
    <t>RBS6301 5xRRUS_2xDUG20_Stand-Alone (No TRX_No Power HWAC)</t>
  </si>
  <si>
    <t>RBS6301 6xRRUS_2xDUG20_Stand-Alone (No TRX_No Power HWAC)</t>
  </si>
  <si>
    <t>RBS6301 1xRRUS_1xDUG20_Stand-Alone (No TRX_No Power HWAC)_DC</t>
  </si>
  <si>
    <t>RBS6301 2xRRUS_1xDUG20_Stand-Alone (No TRX_No Power HWAC)_DC</t>
  </si>
  <si>
    <t>RBS6301 3xRRUS_1xDUG20_Stand-Alone (No TRX_No Power HWAC)_DC</t>
  </si>
  <si>
    <t>RBS6301 4xRRUS_2xDUG20_Stand-Alone (No TRX_No Power HWAC)_DC</t>
  </si>
  <si>
    <t>RBS6301 5xRRUS_2xDUG20_Stand-Alone (No TRX_No Power HWAC)_DC</t>
  </si>
  <si>
    <t>RBS6301 6xRRUS_2xDUG20_Stand-Alone (No TRX_No Power HWAC)_DC</t>
  </si>
  <si>
    <t>RBS6601 1xRRUS_1xDUG20_Stand-Alone (No TRX_No Power HWAC)</t>
  </si>
  <si>
    <t>RBS6601 2xRRUS_1xDUG20_Stand-Alone (No TRX_No Power HWAC)</t>
  </si>
  <si>
    <t>RBS6601 3xRRUS_1xDUG20_Stand-Alone (No TRX_No Power HWAC)</t>
  </si>
  <si>
    <t>RBS6601 4xRRUS_2xDUG20_Stand-Alone (No TRX_No Power HWAC)</t>
  </si>
  <si>
    <t>RBS6601 5xRRUS_2xDUG20_Stand-Alone (No TRX_No Power HWAC)</t>
  </si>
  <si>
    <t>RBS6601 6xRRUS_2xDUG20_Stand-Alone (No TRX_No Power HWAC)</t>
  </si>
  <si>
    <t>RBS6301 WCDMA 1x2 30Wpcc to 1x3 30/40Wpcc_DUW20/30(0UL/0DL/15Code)_DC_Rev A</t>
  </si>
  <si>
    <t>RBS6301 WCDMA 2x2 30Wpcc to 2x3 30/40Wpcc_DUW30/30(0UL/0DL/30Code)_DC_Rev A</t>
  </si>
  <si>
    <t>RBS6301 WCDMA 3x2 30Wpcc to 3x3 30/40Wpcc_DUW30/30(0UL/0DL/45Code)_DC_Rev A</t>
  </si>
  <si>
    <t>RBS6601 WCDMA 2x2 30Wpcc to 2x3 20Wpcc_DUW30/30(0UL/0DL/15Code) Rev A</t>
  </si>
  <si>
    <t>RBS6601 WCDMA 2x2 30Wpcc to 2x3 30/40Wpcc_DUW30/30(0UL/0DL/15Code) Rev A</t>
  </si>
  <si>
    <t>RBS6601 WCDMA 3x2 30Wpcc to 3x3 20Wpcc_DUW30/30(0UL/0DL/30Code) Rev A</t>
  </si>
  <si>
    <t>RBS6601 WCDMA 3x2 30Wpcc to 3x3 30/40Wpcc_DUW30/30(0UL/0DL/30Code) Rev A</t>
  </si>
  <si>
    <t>RBS6302 WCDMA DUW30/30(32UL/32DL/0Code)_2xMU Only_DC</t>
  </si>
  <si>
    <t>RBS6302 WCDMA 1x2 30Wpcc to 1x3 20Wpcc_DUW30/30(16UL/16DL/15Code)_DC</t>
  </si>
  <si>
    <t>RBS6302 WCDMA 1x2 30Wpcc to 1x3 30Wpcc_DUW30/30(16UL/16DL/15Code)_DC</t>
  </si>
  <si>
    <t>RBS6302 WCDMA 2x2 30Wpcc to 2x3 20Wpcc_DUW30/30(16UL/16DL/30Code)_DC</t>
  </si>
  <si>
    <t>RBS6302 WCDMA 2x2 30Wpcc to 2x3 30Wpcc_DUW30/30(16UL/16DL/30Code)_DC</t>
  </si>
  <si>
    <t>RBS6302 WCDMA 3x2 30Wpcc to 3x3 20Wpcc_DUW30/30(16UL/16DL/45Code)_DC</t>
  </si>
  <si>
    <t>RBS6302 WCDMA 3x2 30Wpcc to 3x3 30Wpcc_DUW30/30(16UL/16DL/45Code)_DC</t>
  </si>
  <si>
    <t>BBU6101 (170Ah) (No Batteries)</t>
  </si>
  <si>
    <t>(2114-220)</t>
  </si>
  <si>
    <t>NSB Std Battery Set, 48V/170Ah For BBU6101 (1 Set)</t>
  </si>
  <si>
    <t>Battery set, 48V/100 Ah,incl.cable set for RBS 6102 (1 piece)</t>
  </si>
  <si>
    <t>BBS6201-No Batt.</t>
  </si>
  <si>
    <t>BBS6201 Expansion to support 2nd RBS6201</t>
  </si>
  <si>
    <t>Battery set, 48V/100 Ah (NSB) for BBS 6201 (1 piece)</t>
  </si>
  <si>
    <t>BBS6301 (No Batteries).</t>
  </si>
  <si>
    <t>NSB Std Battery Set, 48V/100Ah For BBS6301 (1 Set).</t>
  </si>
  <si>
    <t>SSC-02 for OD RBS6601 2 Rectifier_2x20A_4x32A_(No batteries).</t>
  </si>
  <si>
    <t>SSC-02 for OD RBS6601_Additional 1 Rectifier.</t>
  </si>
  <si>
    <t>SSC-02 for OD RBS6601_Additional 1 20A CB</t>
  </si>
  <si>
    <t>SSC-02 for OD RBS6601_Additional 1 32A CB + 1 SPD</t>
  </si>
  <si>
    <t>NSB Std Battery Set, 48V/170Ah For SSC-02 (1 Set)</t>
  </si>
  <si>
    <t>PBC-02_13Ah_Pole Mount</t>
  </si>
  <si>
    <t>PBC-02_13Ah_Wall Mount</t>
  </si>
  <si>
    <t>PBC-02_26Ah_Pole Mount</t>
  </si>
  <si>
    <t>PBC-02_26Ah_Wall Mount</t>
  </si>
  <si>
    <t>PBC-02_39Ah_Pole Mount</t>
  </si>
  <si>
    <t>PBC-02_39Ah_Wall Mount</t>
  </si>
  <si>
    <t>PBC-02_52Ah_Pole Mount</t>
  </si>
  <si>
    <t>PBC-02_52Ah_Wall Mount</t>
  </si>
  <si>
    <t>PBC-02_65Ah_Pole Mount</t>
  </si>
  <si>
    <t>PBC-02_65Ah_Wall Mount</t>
  </si>
  <si>
    <t>PBC-02_Expand 13Ah to 26Ah</t>
  </si>
  <si>
    <t>PBC-02_Expand 26Ah to 52Ah</t>
  </si>
  <si>
    <t>NSB Battery, 48V/13Ah For PBC-02</t>
  </si>
  <si>
    <t>PBC-05_2 Rectifier_1x50A_6x25A_Ground Mount (No batteries)</t>
  </si>
  <si>
    <t>PBC-05_2 Rectifier_1x50A_6x25A_Wall Mount (No batteries)</t>
  </si>
  <si>
    <t>PBC-05_2 Rectifier_1x50A_6x25A_Pole Mount (No batteries)</t>
  </si>
  <si>
    <t>PBC-05_Additional 1 Rectifier</t>
  </si>
  <si>
    <t>PBC-05_Additional 1 50A CB</t>
  </si>
  <si>
    <t>PBC-05_Additional 1 25A CB</t>
  </si>
  <si>
    <t>NSB Std Battery Set, 48V/100Ah For PBC-05 (1 Set)</t>
  </si>
  <si>
    <t>Digital Unit DUL 20 Basic HW Module (excl. HWA, SFP)</t>
  </si>
  <si>
    <t>DUL with 63Mbps* (Indoor)</t>
  </si>
  <si>
    <t>DUL with 100Mbps</t>
  </si>
  <si>
    <t>DUL with 100 Mbps to 202 Mbps</t>
  </si>
  <si>
    <t>Digital Unit DUS 31 Basic HW Module (excl. HWAC, SFP)</t>
  </si>
  <si>
    <t>Digital Unit DUS 41 Basic HW Module (excl. HWAC, SFP)</t>
  </si>
  <si>
    <t>DUS41</t>
  </si>
  <si>
    <t>Single Radio Unit RUS 01B8 (900E MHz) 20W HW Activation incl.</t>
  </si>
  <si>
    <t>3-pack Radio Unit RUS 01B8 (900E MHz) 20W Activation incl.</t>
  </si>
  <si>
    <t>Single Radio Unit RUS-02B8 (900E MHz) 20W HW Activation incl</t>
  </si>
  <si>
    <t>3-pack Radio Unit RUS-02B8 (900E MHz) 20W HW Activation incl</t>
  </si>
  <si>
    <t>Remote Radio Unit RRUS-01B8 (900E MHz) -48VDC, 20W HW Activation incl.</t>
  </si>
  <si>
    <t>Dual-TX RRUS-12B8 (900E MHz)  -48VDC , 10W+10W HW Activation</t>
  </si>
  <si>
    <t>Single Radio Unit RUS 01B3 (1800MHz) 20W HW Activation incl.</t>
  </si>
  <si>
    <t>3-pack Radio Unit RUS 01B3 (1800MHz) 20W HW Activation incl.</t>
  </si>
  <si>
    <t>Single Radio Unit RUS 02B3 (1800MHz) 20W HW Activation incl.</t>
  </si>
  <si>
    <t>3-pack Radio Unit RUS-02B3 (1800MHz) 20W HW Activation incl.</t>
  </si>
  <si>
    <t>Remote Radio Unit RRUS-01B3 (1800MHz) -48VDC , 20W HW Activation incl.</t>
  </si>
  <si>
    <t>Dual-TX RRUS-12B3 (1800MHz) -48VDC, 10W+10W HW Activation incl.</t>
  </si>
  <si>
    <t>Single Radio Unit RUS 01B1 (2100MHz) 20W HW Activation incl.</t>
  </si>
  <si>
    <t>3-pack Radio Unit RUS 01B1 (2100MHz) 20W Activation incl.</t>
  </si>
  <si>
    <t>Remote Radio Unit RRUS-01B1 (2100MHz) -48VDC , 20W HW Activation incl.</t>
  </si>
  <si>
    <t>Dual-TX RRUS-11B1 (2100MHz) -48VDC, 10W+10W HW Activation incl.</t>
  </si>
  <si>
    <t>1xBatt Shelf</t>
  </si>
  <si>
    <t>1xDUx</t>
  </si>
  <si>
    <t>1xECU</t>
  </si>
  <si>
    <t>1xPDU</t>
  </si>
  <si>
    <t>1xPSU</t>
  </si>
  <si>
    <t>1xRadio Shelf</t>
  </si>
  <si>
    <t>Pole Mounting 1RBS/BBS6301 Rear</t>
  </si>
  <si>
    <t>Pole Mounting 1RBS/BBS6301 Side</t>
  </si>
  <si>
    <t>Wall Mounting 1RBS/BBS6301 Rear</t>
  </si>
  <si>
    <t>Wall Mounting 1RBS/BBS6301 Side</t>
  </si>
  <si>
    <t>Floor Mounting 1RBS/BBS6301</t>
  </si>
  <si>
    <t>Pole Mounting RBS6302_1 MU</t>
  </si>
  <si>
    <t>Pole Mounting RBS6302_2 MU</t>
  </si>
  <si>
    <t>Wall Mounting RBS6302_1 MU</t>
  </si>
  <si>
    <t>Wall Mounting RBS6302_2 MU</t>
  </si>
  <si>
    <t>1 Pair of SFP-SM 8km for RRUS01/11/12 Direct/Cascade Link For 1 Sector</t>
  </si>
  <si>
    <t>RPM2531633 For RRUS11/12-5m</t>
  </si>
  <si>
    <t>RPM2531633 For RRUS11/12-10m</t>
  </si>
  <si>
    <t>RPM2531633 For RRUS11/12-20m</t>
  </si>
  <si>
    <t>RPM2531633 For RRUS11/12-30m</t>
  </si>
  <si>
    <t>RPM2531633 For RRUS11/12-50m</t>
  </si>
  <si>
    <t>RPM2531633 For RRUS11/12-70m</t>
  </si>
  <si>
    <t>RPM2531633 For RRUS11/12-100m</t>
  </si>
  <si>
    <t>RPM2531633 For RRUS11/12-150m</t>
  </si>
  <si>
    <t>RPM2531633 For RRUS11/12-200m</t>
  </si>
  <si>
    <t>RPM2531633 For RRUS11/12-250m</t>
  </si>
  <si>
    <t>RPM2531633 For RRUS11/12-300m</t>
  </si>
  <si>
    <t>RPM2531633 For RRUS11/12-500m</t>
  </si>
  <si>
    <t>1x1 RRU Pole Mounting Bracket</t>
  </si>
  <si>
    <t>1x3 RRU Pole Mounting Bracket</t>
  </si>
  <si>
    <t>1x1 RRU Wall Mounting Bracket &amp; Drill Template</t>
  </si>
  <si>
    <t>RPM2533577 For RRUS01-5m</t>
  </si>
  <si>
    <t>RPM2533577 For RRUS01-10m</t>
  </si>
  <si>
    <t>RPM2533577 For RRUS01-20m</t>
  </si>
  <si>
    <t>RPM2533577 For RRUS01-30m</t>
  </si>
  <si>
    <t>RPM2533577 For RRUS01-50m</t>
  </si>
  <si>
    <t>RPM2533577 For RRUS01-70m</t>
  </si>
  <si>
    <t>RPM2533577 For RRUS01-100m</t>
  </si>
  <si>
    <t>RPM2533577 For RRUS01-150m</t>
  </si>
  <si>
    <t>RPM2533577 For RRUS01-200m</t>
  </si>
  <si>
    <t>RPM2533577 For RRUS01-250m</t>
  </si>
  <si>
    <t>RPM2533577 For RRUS01-300m</t>
  </si>
  <si>
    <t>RPM2533577 For RRUS01-500m</t>
  </si>
  <si>
    <t>RPM2533512 For RBS6302-RRUS01-5m</t>
  </si>
  <si>
    <t>RPM2533512 For RBS6302-RRUS01-10m</t>
  </si>
  <si>
    <t>RPM2533512 For RBS6302-RRUS01-20m</t>
  </si>
  <si>
    <t>RPM2533512 For RBS6302-RRUS01-30m</t>
  </si>
  <si>
    <t>RPM2533512 For RBS6302-RRUS01-50m</t>
  </si>
  <si>
    <t>RPM2533512 For RBS6302-RRUS01-70m</t>
  </si>
  <si>
    <t>RPM2533512 For RBS6302-RRUS01-100m</t>
  </si>
  <si>
    <t>RPM2533512 For RBS6302-RRUS01-150m</t>
  </si>
  <si>
    <t>RPM2533512 For RBS6302-RRUS01-200m</t>
  </si>
  <si>
    <t>RPM2533512 For RBS6302-RRUS01-250m</t>
  </si>
  <si>
    <t>RPM2533512 For RBS6302-RRUS01-300m</t>
  </si>
  <si>
    <t>RPM2533512 For RBS6302-RRUS01-500m</t>
  </si>
  <si>
    <t>RPM2531610 For RBS6302-RRUS11/12-5m</t>
  </si>
  <si>
    <t>RPM2531610 For RBS6302-RRUS11/12-10m</t>
  </si>
  <si>
    <t>RPM2531610 For RBS6302-RRUS11/12-20m</t>
  </si>
  <si>
    <t>RPM2531610 For RBS6302-RRUS11/12-30m</t>
  </si>
  <si>
    <t>RPM2531610 For RBS6302-RRUS11/12-50m</t>
  </si>
  <si>
    <t>RPM2531610 For RBS6302-RRUS11/12-70m</t>
  </si>
  <si>
    <t>RPM2531610 For RBS6302-RRUS11/12-100m</t>
  </si>
  <si>
    <t>RPM2531610 For RBS6302-RRUS11/12-150m</t>
  </si>
  <si>
    <t>RPM2531610 For RBS6302-RRUS11/12-200m</t>
  </si>
  <si>
    <t>RPM2531610 For RBS6302-RRUS11/12-250m</t>
  </si>
  <si>
    <t>RPM2531610 For RBS6302-RRUS11/12-300m</t>
  </si>
  <si>
    <t>RPM2531610 For RBS6302-RRUS11/12-500m</t>
  </si>
  <si>
    <t>RPM2532895 For Cascading RRUS01-2m</t>
  </si>
  <si>
    <t>RPM2532895 For Cascading RRUS01-5m</t>
  </si>
  <si>
    <t>RPM2532895 For Cascading RRUS01-10m</t>
  </si>
  <si>
    <t>Double TMA 1800, Premium w. CWA</t>
  </si>
  <si>
    <t>Double TMA 2100, ASC (1 piece)</t>
  </si>
  <si>
    <t>Double TMA 2600 - Premium</t>
  </si>
  <si>
    <t>Antenna &amp; Accessories</t>
  </si>
  <si>
    <t>LTE - Cell Reselection SW</t>
  </si>
  <si>
    <t>AMR Half Rate</t>
  </si>
  <si>
    <t>LTE Conf Mng_eNodeB</t>
  </si>
  <si>
    <t>LTE Perf Mng_eNodeB</t>
  </si>
  <si>
    <t>LTE Starter Pack_eNodeB</t>
  </si>
  <si>
    <t>LTE OSS Upgrade_eNodeB</t>
  </si>
  <si>
    <t>OSS - SW</t>
  </si>
  <si>
    <t>AMR Feature Expansion</t>
  </si>
  <si>
    <t>EDGE Feature Expansion</t>
  </si>
  <si>
    <t>Feature Expansion Services</t>
  </si>
  <si>
    <t>2G - RBS6101</t>
  </si>
  <si>
    <t>2G - RBS6102</t>
  </si>
  <si>
    <t>2G - RBS6201</t>
  </si>
  <si>
    <t>2G - RBS6301</t>
  </si>
  <si>
    <t>2G - RBS6601</t>
  </si>
  <si>
    <t>3G 2cc - RBS6101</t>
  </si>
  <si>
    <t>3G 2cc - RBS6102</t>
  </si>
  <si>
    <t>3G 2cc - RBS6201</t>
  </si>
  <si>
    <t>3G 2cc - RBS6301</t>
  </si>
  <si>
    <t>3G 2cc - RBS6601</t>
  </si>
  <si>
    <t>3G 3cc upgrade - RBS6101</t>
  </si>
  <si>
    <t>3G 3cc upgrade - RBS6102</t>
  </si>
  <si>
    <t>3G 3cc upgrade - RBS6201</t>
  </si>
  <si>
    <t>3G 3cc upgrade - RBS6301</t>
  </si>
  <si>
    <t>3G 3cc upgrade - RBS6601</t>
  </si>
  <si>
    <t>3G 3cc upgrade - RBS6302</t>
  </si>
  <si>
    <t>RBS6101 WCDMA 2x2 30Wpcc_DUW30(0UL/0DL/30Code)_Rev A (Exclude Cabinet)</t>
  </si>
  <si>
    <t>HWAC</t>
  </si>
  <si>
    <t>HW Activation LTE Carrier 10Mhz bandwidth</t>
  </si>
  <si>
    <t>To supply and install single 10 meter height MINI POLE for 3 x Antenna</t>
  </si>
  <si>
    <t>To supply and install single 15 meter height MINI POLE for 3 x Antenna</t>
  </si>
  <si>
    <t>Supply and installation of outdoor enclosure for ASC/TMA and splitter (Large size)</t>
  </si>
  <si>
    <t>Supply and installation of outdoor enclosure for ASC or TMA (Medium size )</t>
  </si>
  <si>
    <t>Supply and installation of outdoor enclosure for TMA  (Small size)</t>
  </si>
  <si>
    <t>Application to PowerGrid for incoming supply to site (3 phase 32 amp)</t>
  </si>
  <si>
    <t>Application to PowerGrid for incoming supply to site (3 phase 63 amp)</t>
  </si>
  <si>
    <t>Supply and installation of 1 main box with 3 x compartment. 1 x compartment for Meter panel and MCCB, 1 x compartment for sub-DB layout and 1 x compartment for Transmission.</t>
  </si>
  <si>
    <t>To supply and installation of Earthing electrode, 9.5mm dia. X 1800mm long copperweld</t>
  </si>
  <si>
    <t>To supply and installation of Earthing electrode, 9.5mm dia. X 3600mm long copperweld</t>
  </si>
  <si>
    <t>To supply and installation of Heavy duty earth electrode chamber c/w earth clamp, all accessories,etc</t>
  </si>
  <si>
    <t xml:space="preserve">To supply and installation of Copper tape </t>
  </si>
  <si>
    <t>To supply and installation of Test clamp</t>
  </si>
  <si>
    <t>To supply and installation of Bimetallic connector</t>
  </si>
  <si>
    <t>To supply and installation of Square tape clamp</t>
  </si>
  <si>
    <t>SubStation Mangement Fee</t>
  </si>
  <si>
    <t xml:space="preserve">To supply and install aircraft obstruction light </t>
  </si>
  <si>
    <t>Application to Authorities (Tier 1)</t>
  </si>
  <si>
    <t>Application to Authorities (Tier 2)</t>
  </si>
  <si>
    <t>Application to Authorities (Tier 3)</t>
  </si>
  <si>
    <t>Application to Authorities (Tier 4)</t>
  </si>
  <si>
    <t>Application to Authorities (Tier 5)</t>
  </si>
  <si>
    <t>Application to Authorities (Tier 6)</t>
  </si>
  <si>
    <t>Application to Authorities (Tier 7)</t>
  </si>
  <si>
    <t>Application to Authorities (Tier 8)</t>
  </si>
  <si>
    <t>Application to Authorities (Tier 9)</t>
  </si>
  <si>
    <t>Application to Authorities (Tier 10)</t>
  </si>
  <si>
    <t>Application to Authorities (Tier 11)</t>
  </si>
  <si>
    <t>Other Misc Services</t>
  </si>
  <si>
    <t>RBS Installation</t>
  </si>
  <si>
    <t xml:space="preserve">2nd sector RRUS Installation </t>
  </si>
  <si>
    <t xml:space="preserve">2nd and 3rd sectors RRUS Installation </t>
  </si>
  <si>
    <t>RBS6101 Cabinet Installation (Hoisting) [no integration]</t>
  </si>
  <si>
    <t xml:space="preserve">RBS6101 Cabinet Installation (Handcarry)  [no integration] </t>
  </si>
  <si>
    <t>RBS6102 Cabinet Installation (Hoisting)  [no integration]</t>
  </si>
  <si>
    <t>RBS6102 Cabinet Installation (Handcarry)  [no integration]</t>
  </si>
  <si>
    <t>RBS6201 Cabinet Installation  [no integration]</t>
  </si>
  <si>
    <t>RBS6601 + SSC02 Cabinet Installation  [no integration]</t>
  </si>
  <si>
    <t>RBS6301 Cabinet Installation (Hand Carry) [no integration]</t>
  </si>
  <si>
    <t>2G/3G Plug-In - 6102</t>
  </si>
  <si>
    <t>2G/3G Plug-In - non- 6102</t>
  </si>
  <si>
    <t>Site Integration</t>
  </si>
  <si>
    <t>Misc Site Materials for New Sites (per 2G or 3G)</t>
  </si>
  <si>
    <t>Concrete Plinth for new sites</t>
  </si>
  <si>
    <t>Power for all New sites</t>
  </si>
  <si>
    <t xml:space="preserve">HDB Site Access Fee </t>
  </si>
  <si>
    <t>Profession Services</t>
  </si>
  <si>
    <t>2G Conf Mng_TRX</t>
  </si>
  <si>
    <t>2G Perf Mng_TRX</t>
  </si>
  <si>
    <t>2G Starter Pack_TRX</t>
  </si>
  <si>
    <t>2G OSS Upgrade_TRX</t>
  </si>
  <si>
    <t>3G Conf Mng_NodeB</t>
  </si>
  <si>
    <t>3G Perf Mng_NodeB</t>
  </si>
  <si>
    <t>3G Starter Pack_NodeB</t>
  </si>
  <si>
    <t>3G OSS Upgrade_NodeB</t>
  </si>
  <si>
    <t>OSS</t>
  </si>
  <si>
    <t>Quadplexer</t>
  </si>
  <si>
    <t>3G (3HScc)</t>
  </si>
  <si>
    <t>3G Change-out RBS6000</t>
  </si>
  <si>
    <t xml:space="preserve">3G 3cc Upgrade </t>
  </si>
  <si>
    <t>2G Change-out RBS6000</t>
  </si>
  <si>
    <t>General Services</t>
  </si>
  <si>
    <t>3G (3HScc) - 21Mbps</t>
  </si>
  <si>
    <t>2G RF tuning</t>
  </si>
  <si>
    <t>2G Antenna Rigging</t>
  </si>
  <si>
    <t>2G Drive Test</t>
  </si>
  <si>
    <t>2G Antenna Change (Hardware)</t>
  </si>
  <si>
    <t>2G Antenna Change (Services)</t>
  </si>
  <si>
    <t>COW (2G, 3G, LTE)</t>
  </si>
  <si>
    <t>2G freq re-plan</t>
  </si>
  <si>
    <t>RBS6601 WCDMA No RRUW DUW30 (0UL/0DL/15Code) Rev A</t>
  </si>
  <si>
    <t>RBS6601 WCDMA No RRUW DUW30 (0UL/0DL/30Code) Rev A</t>
  </si>
  <si>
    <t>RBS6601 WCDMA No RRUW DUW30 (0UL/0DL/45Code) Rev A</t>
  </si>
  <si>
    <t>4cc General Professional Services</t>
  </si>
  <si>
    <r>
      <rPr>
        <u/>
        <sz val="11"/>
        <color indexed="8"/>
        <rFont val="Calibri"/>
        <family val="2"/>
      </rPr>
      <t>4cc General Professional Services</t>
    </r>
    <r>
      <rPr>
        <b/>
        <sz val="11"/>
        <color indexed="8"/>
        <rFont val="Calibri"/>
        <family val="2"/>
      </rPr>
      <t xml:space="preserve">
</t>
    </r>
    <r>
      <rPr>
        <sz val="11"/>
        <color indexed="8"/>
        <rFont val="Calibri"/>
        <family val="2"/>
      </rPr>
      <t>- Profession services
- Site Coordination
- Workplace Health and Safety Audit
- SIC Requested by BO
- RNC Support for Integration (all 3G)
- Performance Monitoring Service</t>
    </r>
  </si>
  <si>
    <t>Short Name</t>
  </si>
  <si>
    <t>CU.1</t>
  </si>
  <si>
    <t>CU.1.1</t>
  </si>
  <si>
    <t>CU.2</t>
  </si>
  <si>
    <t>CU.2.1</t>
  </si>
  <si>
    <t>D.S.1</t>
  </si>
  <si>
    <t>D.S.1.1</t>
  </si>
  <si>
    <t>D.S.1.2</t>
  </si>
  <si>
    <t>D.S.1.3</t>
  </si>
  <si>
    <t>D.S.1.4</t>
  </si>
  <si>
    <t>D.S.1.5</t>
  </si>
  <si>
    <t>D.S.2</t>
  </si>
  <si>
    <t>D.S.2.1</t>
  </si>
  <si>
    <t>D.S.2.2</t>
  </si>
  <si>
    <t>D.S.2.3</t>
  </si>
  <si>
    <t>D.S.2.4</t>
  </si>
  <si>
    <t>D.S.2.5</t>
  </si>
  <si>
    <t>D.S.2.6</t>
  </si>
  <si>
    <t>D.S.3</t>
  </si>
  <si>
    <t>D.S.3.1</t>
  </si>
  <si>
    <t>D.S.3.2</t>
  </si>
  <si>
    <t>D.S.4</t>
  </si>
  <si>
    <t>D.S.4.1</t>
  </si>
  <si>
    <t>D.S.4.2</t>
  </si>
  <si>
    <t>D.S.4.3</t>
  </si>
  <si>
    <t>D.S.5</t>
  </si>
  <si>
    <t>D.S.5.1</t>
  </si>
  <si>
    <t>D.S.5.2</t>
  </si>
  <si>
    <t>D.S.5.3</t>
  </si>
  <si>
    <t>D.S.5.4</t>
  </si>
  <si>
    <t>D.S.5.5</t>
  </si>
  <si>
    <t>D.S.6</t>
  </si>
  <si>
    <t>D.S.6.1</t>
  </si>
  <si>
    <t>D.S.6.2</t>
  </si>
  <si>
    <t>D.S.7</t>
  </si>
  <si>
    <t>D.S.7.1</t>
  </si>
  <si>
    <t>D.S.7.2</t>
  </si>
  <si>
    <t>D.S.7.3</t>
  </si>
  <si>
    <t>D.S.7.4</t>
  </si>
  <si>
    <t>D.S.8</t>
  </si>
  <si>
    <t>D.S.8.1</t>
  </si>
  <si>
    <t>D.S.9</t>
  </si>
  <si>
    <t>D.S.9.1</t>
  </si>
  <si>
    <t>D.S.10</t>
  </si>
  <si>
    <t>D.S.10.1</t>
  </si>
  <si>
    <t>D.S.10.2</t>
  </si>
  <si>
    <t>D.S.10.3</t>
  </si>
  <si>
    <t>D.S.10.4</t>
  </si>
  <si>
    <t>D.S.10.5</t>
  </si>
  <si>
    <t>D.S.10.6</t>
  </si>
  <si>
    <t>D.S.10.7</t>
  </si>
  <si>
    <t>D.S.10.8</t>
  </si>
  <si>
    <t>D.S.10.9</t>
  </si>
  <si>
    <t>D.S.10.10</t>
  </si>
  <si>
    <t>D.S.10.11</t>
  </si>
  <si>
    <t>D.S.10.12</t>
  </si>
  <si>
    <t>D.S.10.13</t>
  </si>
  <si>
    <t>D.S.10.14</t>
  </si>
  <si>
    <t>D.S.10.15</t>
  </si>
  <si>
    <t>DAS.1</t>
  </si>
  <si>
    <t>DAS.1.1</t>
  </si>
  <si>
    <t>DAS.1.2</t>
  </si>
  <si>
    <t>DAS.1.3</t>
  </si>
  <si>
    <t>DAS.1.4</t>
  </si>
  <si>
    <t>DAS.1.5</t>
  </si>
  <si>
    <t>DAS.1.6</t>
  </si>
  <si>
    <t>DAS.1.7</t>
  </si>
  <si>
    <t>DAS.1.8</t>
  </si>
  <si>
    <t>DAS.1.9</t>
  </si>
  <si>
    <t>DAS.1.10</t>
  </si>
  <si>
    <t>DAS.1.11</t>
  </si>
  <si>
    <t>DAS.1.12</t>
  </si>
  <si>
    <t>DAS.2</t>
  </si>
  <si>
    <t>DAS.2.1</t>
  </si>
  <si>
    <t>DAS.2.2</t>
  </si>
  <si>
    <t>DAS.2.3</t>
  </si>
  <si>
    <t>DAS.2.4</t>
  </si>
  <si>
    <t>DAS.2.5</t>
  </si>
  <si>
    <t>DAS.2.6</t>
  </si>
  <si>
    <t>DAS.2.7</t>
  </si>
  <si>
    <t>DAS.2.8</t>
  </si>
  <si>
    <t>DAS.2.9</t>
  </si>
  <si>
    <t>DAS.2.10</t>
  </si>
  <si>
    <t>DAS.2.11</t>
  </si>
  <si>
    <t>DAS.2.12</t>
  </si>
  <si>
    <t>DAS.3</t>
  </si>
  <si>
    <t>DAS.3.1</t>
  </si>
  <si>
    <t>DAS.3.2</t>
  </si>
  <si>
    <t>DAS.3.3</t>
  </si>
  <si>
    <t>DAS.3.4</t>
  </si>
  <si>
    <t>DAS.3.5</t>
  </si>
  <si>
    <t>DAS.3.6</t>
  </si>
  <si>
    <t>DAS.3.7</t>
  </si>
  <si>
    <t>DAS.3.8</t>
  </si>
  <si>
    <t>DAS.3.9</t>
  </si>
  <si>
    <t>DAS.3.10</t>
  </si>
  <si>
    <t>DAS.3.11</t>
  </si>
  <si>
    <t>DAS.3.12</t>
  </si>
  <si>
    <t>DAS.4</t>
  </si>
  <si>
    <t>DAS.4.1</t>
  </si>
  <si>
    <t>DAS.4.2</t>
  </si>
  <si>
    <t>DAS.4.3</t>
  </si>
  <si>
    <t>DAS.4.4</t>
  </si>
  <si>
    <t>DAS.4.5</t>
  </si>
  <si>
    <t>DAS.4.6</t>
  </si>
  <si>
    <t>DAS.4.7</t>
  </si>
  <si>
    <t>DAS.4.8</t>
  </si>
  <si>
    <t>DAS.4.9</t>
  </si>
  <si>
    <t>DAS.4.10</t>
  </si>
  <si>
    <t>DAS.4.11</t>
  </si>
  <si>
    <t>DAS.4.12</t>
  </si>
  <si>
    <t>DAS.5</t>
  </si>
  <si>
    <t>DAS.5.1</t>
  </si>
  <si>
    <t>DAS.5.2</t>
  </si>
  <si>
    <t>DAS.5.3</t>
  </si>
  <si>
    <t>DAS.5.4</t>
  </si>
  <si>
    <t>DAS.5.5</t>
  </si>
  <si>
    <t>DAS.5.6</t>
  </si>
  <si>
    <t>DAS.5.7</t>
  </si>
  <si>
    <t>DAS.5.8</t>
  </si>
  <si>
    <t>DAS.5.9</t>
  </si>
  <si>
    <t>DAS.5.10</t>
  </si>
  <si>
    <t>DAS.5.11</t>
  </si>
  <si>
    <t>DAS.5.12</t>
  </si>
  <si>
    <t>DAS.6</t>
  </si>
  <si>
    <t>DAS.6.1</t>
  </si>
  <si>
    <t>DAS.6.2</t>
  </si>
  <si>
    <t>DAS.6.3</t>
  </si>
  <si>
    <t>DAS.6.4</t>
  </si>
  <si>
    <t>DAS.6.5</t>
  </si>
  <si>
    <t>DAS.6.6</t>
  </si>
  <si>
    <t>DAS.6.7</t>
  </si>
  <si>
    <t>DAS.6.8</t>
  </si>
  <si>
    <t>DAS.6.9</t>
  </si>
  <si>
    <t>DAS.6.10</t>
  </si>
  <si>
    <t>DAS.6.11</t>
  </si>
  <si>
    <t>DAS.6.12</t>
  </si>
  <si>
    <t>SON.1</t>
  </si>
  <si>
    <t>SON.1.1</t>
  </si>
  <si>
    <t>SON.1.2</t>
  </si>
  <si>
    <t>SON.1.3</t>
  </si>
  <si>
    <t>SON.2</t>
  </si>
  <si>
    <t>SON.2.1</t>
  </si>
  <si>
    <t>SON.3</t>
  </si>
  <si>
    <t>SON.3.1</t>
  </si>
  <si>
    <t>SON.4</t>
  </si>
  <si>
    <t>SON.4.1</t>
  </si>
  <si>
    <t>SON.4.2</t>
  </si>
  <si>
    <t>SON.4.3</t>
  </si>
  <si>
    <t>SON.4.4</t>
  </si>
  <si>
    <t>(10-50 antennas) Design service for sectorization</t>
  </si>
  <si>
    <t>(51-100 antennas) Design service for sectorization</t>
  </si>
  <si>
    <t>(101-200 antennas) Design service for sectorization</t>
  </si>
  <si>
    <t>(&gt;200 antennas) Design service for sectorization</t>
  </si>
  <si>
    <t>FTK Antenna</t>
  </si>
  <si>
    <t>Replacement Antenna</t>
  </si>
  <si>
    <t>Full Name</t>
  </si>
  <si>
    <t>`</t>
  </si>
  <si>
    <t>EDGE</t>
  </si>
  <si>
    <t>Feature Trial &amp; Rollout Services</t>
  </si>
  <si>
    <t>Antennas &amp; Batteries</t>
  </si>
  <si>
    <t>Batteries for Nationwide Rollout</t>
  </si>
  <si>
    <t>HW Activation LTE Carrier 20Mhz bandwidth</t>
  </si>
  <si>
    <t>Andrew &amp; RFS Antennas &amp; Double TMAs (1800) for Nationwide Rollout</t>
  </si>
  <si>
    <t>LTE - Basic SW</t>
  </si>
  <si>
    <t>L.N.1</t>
  </si>
  <si>
    <t>L.N.1.1</t>
  </si>
  <si>
    <t>L.N.1.1.1</t>
  </si>
  <si>
    <t>L.N.1.1.2</t>
  </si>
  <si>
    <t>L.N.1.1.3</t>
  </si>
  <si>
    <t>L.N.1.1.4</t>
  </si>
  <si>
    <t>L.N.1.1.5</t>
  </si>
  <si>
    <t>L.N.1.1.6</t>
  </si>
  <si>
    <t>L.N.1.1.7</t>
  </si>
  <si>
    <t>L.N.1.1.8</t>
  </si>
  <si>
    <t>L.N.1.1.9</t>
  </si>
  <si>
    <t>L.N.1.1.10</t>
  </si>
  <si>
    <t>L.N.1.1.11</t>
  </si>
  <si>
    <t>L.N.1.1.12</t>
  </si>
  <si>
    <t>L.N.1.2</t>
  </si>
  <si>
    <t>L.N.1.2.1</t>
  </si>
  <si>
    <t>L.N.1.2.2</t>
  </si>
  <si>
    <t>L.N.1.2.3</t>
  </si>
  <si>
    <t>L.N.1.2.4</t>
  </si>
  <si>
    <t>L.N.1.2.5</t>
  </si>
  <si>
    <t>L.N.1.2.6</t>
  </si>
  <si>
    <t>L.N.1.2.7</t>
  </si>
  <si>
    <t>L.N.1.2.8</t>
  </si>
  <si>
    <t>L.N.1.3</t>
  </si>
  <si>
    <t>L.N.1.3.1</t>
  </si>
  <si>
    <t>L.N.1.3.2</t>
  </si>
  <si>
    <t>L.N.1.3.3</t>
  </si>
  <si>
    <t>L.N.1.3.4</t>
  </si>
  <si>
    <t>L.N.1.3.5</t>
  </si>
  <si>
    <t>L.N.1.3.6</t>
  </si>
  <si>
    <t>L.N.1.3.7</t>
  </si>
  <si>
    <t>L.N.1.3.8</t>
  </si>
  <si>
    <t>L.N.1.3.9</t>
  </si>
  <si>
    <t>L.N.1.3.10</t>
  </si>
  <si>
    <t>L.N.1.3.11</t>
  </si>
  <si>
    <t>L.N.1.3.12</t>
  </si>
  <si>
    <t>L.N.1.4</t>
  </si>
  <si>
    <t>L.N.1.4.1</t>
  </si>
  <si>
    <t>L.N.1.4.2</t>
  </si>
  <si>
    <t>L.N.1.4.3</t>
  </si>
  <si>
    <t>L.N.1.4.4</t>
  </si>
  <si>
    <t>L.N.1.4.5</t>
  </si>
  <si>
    <t>L.N.1.4.6</t>
  </si>
  <si>
    <t>L.N.1.4.7</t>
  </si>
  <si>
    <t>L.N.1.4.8</t>
  </si>
  <si>
    <t>L.N.1.4.9</t>
  </si>
  <si>
    <t>L.N.1.4.10</t>
  </si>
  <si>
    <t>L.N.1.4.11</t>
  </si>
  <si>
    <t>L.N.1.4.12</t>
  </si>
  <si>
    <t>L.N.1.5</t>
  </si>
  <si>
    <t>L.N.1.5.1</t>
  </si>
  <si>
    <t>L.N.1.5.2</t>
  </si>
  <si>
    <t>L.N.1.5.3</t>
  </si>
  <si>
    <t>L.N.1.5.4</t>
  </si>
  <si>
    <t>L.N.1.5.5</t>
  </si>
  <si>
    <t>L.N.1.5.6</t>
  </si>
  <si>
    <t>L.N.1.5.7</t>
  </si>
  <si>
    <t>L.N.1.5.8</t>
  </si>
  <si>
    <t>L.N.1.5.9</t>
  </si>
  <si>
    <t>L.N.1.5.10</t>
  </si>
  <si>
    <t>L.N.1.5.11</t>
  </si>
  <si>
    <t>L.N.1.5.12</t>
  </si>
  <si>
    <t>L.N.1.6</t>
  </si>
  <si>
    <t>L.N.1.6.1</t>
  </si>
  <si>
    <t>L.N.1.6.2</t>
  </si>
  <si>
    <t>L.N.1.6.3</t>
  </si>
  <si>
    <t>L.N.1.6.4</t>
  </si>
  <si>
    <t>L.N.1.6.5</t>
  </si>
  <si>
    <t>L.N.1.6.6</t>
  </si>
  <si>
    <t>L.N.1.6.7</t>
  </si>
  <si>
    <t>L.N.1.6.8</t>
  </si>
  <si>
    <t>L.N.1.6.9</t>
  </si>
  <si>
    <t>L.N.1.6.10</t>
  </si>
  <si>
    <t>L.N.1.6.11</t>
  </si>
  <si>
    <t>L.N.1.6.12</t>
  </si>
  <si>
    <t>L.N.1.7</t>
  </si>
  <si>
    <t>L.N.1.7.1</t>
  </si>
  <si>
    <t>L.N.1.7.2</t>
  </si>
  <si>
    <t>L.N.1.7.3</t>
  </si>
  <si>
    <t>L.N.1.7.4</t>
  </si>
  <si>
    <t>L.N.1.7.5</t>
  </si>
  <si>
    <t>L.N.1.7.6</t>
  </si>
  <si>
    <t>L.N.1.7.7</t>
  </si>
  <si>
    <t>L.N.1.7.8</t>
  </si>
  <si>
    <t>L.N.1.7.9</t>
  </si>
  <si>
    <t>L.N.1.7.10</t>
  </si>
  <si>
    <t>L.N.1.7.11</t>
  </si>
  <si>
    <t>L.N.1.7.12</t>
  </si>
  <si>
    <t>L.N.1.8</t>
  </si>
  <si>
    <t>L.N.1.8.1</t>
  </si>
  <si>
    <t>L.N.1.8.2</t>
  </si>
  <si>
    <t>L.N.1.8.3</t>
  </si>
  <si>
    <t>L.N.1.8.4</t>
  </si>
  <si>
    <t>L.N.1.8.5</t>
  </si>
  <si>
    <t>L.N.1.8.6</t>
  </si>
  <si>
    <t>L.N1.8.7</t>
  </si>
  <si>
    <t>L.N1.8.8</t>
  </si>
  <si>
    <t>L.N1.8.9</t>
  </si>
  <si>
    <t>L.N1.8.10</t>
  </si>
  <si>
    <t>L.N1.8.11</t>
  </si>
  <si>
    <t>L.N1.8.12</t>
  </si>
  <si>
    <t>L.N.1.9</t>
  </si>
  <si>
    <t>L.N.1.9.1</t>
  </si>
  <si>
    <t>L.N.1.9.2</t>
  </si>
  <si>
    <t>L.N.1.9.3</t>
  </si>
  <si>
    <t>L.N.1.9.4</t>
  </si>
  <si>
    <t>L.N.1.9.5</t>
  </si>
  <si>
    <t>L.N.1.9.6</t>
  </si>
  <si>
    <t>L.N.1.9.7</t>
  </si>
  <si>
    <t>L.N.1.9.8</t>
  </si>
  <si>
    <t>L.N.1.9.9</t>
  </si>
  <si>
    <t>L.N.1.9.10</t>
  </si>
  <si>
    <t>L.N.1.9.11</t>
  </si>
  <si>
    <t>L.N.1.9.12</t>
  </si>
  <si>
    <t>L.N.1.10</t>
  </si>
  <si>
    <t>L.N.1.10.1</t>
  </si>
  <si>
    <t>L.N.1.10.2</t>
  </si>
  <si>
    <t>L.N.1.10.3</t>
  </si>
  <si>
    <t>L.N.1.10.4</t>
  </si>
  <si>
    <t>L.N.1.10.5</t>
  </si>
  <si>
    <t>L.N.1.10.6</t>
  </si>
  <si>
    <t>L.N.1.10.7</t>
  </si>
  <si>
    <t>L.N.1.10.8</t>
  </si>
  <si>
    <t>L.N.1.10.9</t>
  </si>
  <si>
    <t>L.N.1.10.10</t>
  </si>
  <si>
    <t>L.N.1.10.11</t>
  </si>
  <si>
    <t>L.N.1.10.12</t>
  </si>
  <si>
    <t>L.N.1.10.13</t>
  </si>
  <si>
    <t>L.N.1.10.14</t>
  </si>
  <si>
    <t>L.N.1.10.15</t>
  </si>
  <si>
    <t>L.N.1.10.16</t>
  </si>
  <si>
    <t>L.N.1.10.17</t>
  </si>
  <si>
    <t>L.N.1.10.18</t>
  </si>
  <si>
    <t>L.N.1.10.19</t>
  </si>
  <si>
    <t>L.N.1.10.20</t>
  </si>
  <si>
    <t>L.N.1.10.21</t>
  </si>
  <si>
    <t>L.N.1.10.22</t>
  </si>
  <si>
    <t>L.N.1.10.23</t>
  </si>
  <si>
    <t>L.N.1.10.24</t>
  </si>
  <si>
    <t>L.N.1.11</t>
  </si>
  <si>
    <t>L.N.1.11.1</t>
  </si>
  <si>
    <t>L.N.1.11.2</t>
  </si>
  <si>
    <t>L.N.1.11.3</t>
  </si>
  <si>
    <t>L.N.1.11.4</t>
  </si>
  <si>
    <t>L.N.1.12</t>
  </si>
  <si>
    <t>L.N.1.12.1</t>
  </si>
  <si>
    <t>L.N.1.12.2</t>
  </si>
  <si>
    <t>L.N.2</t>
  </si>
  <si>
    <t>L.N.2.1</t>
  </si>
  <si>
    <t>L.N.2.1.1</t>
  </si>
  <si>
    <t>L.N.2.1.2</t>
  </si>
  <si>
    <t>L.N.2.2</t>
  </si>
  <si>
    <t>L.N.2.2.1</t>
  </si>
  <si>
    <t>L.N.2.2.2</t>
  </si>
  <si>
    <t>L.N.2.2.3</t>
  </si>
  <si>
    <t>L.N.2.2.4</t>
  </si>
  <si>
    <t>L.N.2.2.5</t>
  </si>
  <si>
    <t>L.N.2.2.6</t>
  </si>
  <si>
    <t>L.N.2.2.7</t>
  </si>
  <si>
    <t>L.N.2.2.8</t>
  </si>
  <si>
    <t>L.N.2.2.9</t>
  </si>
  <si>
    <t>L.N.2.2.10</t>
  </si>
  <si>
    <t>L.N.2.3</t>
  </si>
  <si>
    <t>L.N.2.3.1</t>
  </si>
  <si>
    <t>L.N.2.3.2</t>
  </si>
  <si>
    <t>L.N.2.3.3</t>
  </si>
  <si>
    <t>L.N.2.3.4</t>
  </si>
  <si>
    <t>L.N.3</t>
  </si>
  <si>
    <t>L.N.3.1</t>
  </si>
  <si>
    <t>L.N.3.1.1</t>
  </si>
  <si>
    <t>L.N.3.1.2</t>
  </si>
  <si>
    <t>L.N.3.2</t>
  </si>
  <si>
    <t>L.N.3.2.1</t>
  </si>
  <si>
    <t>L.N.3.2.2</t>
  </si>
  <si>
    <t>L.N.3.2.3</t>
  </si>
  <si>
    <t>L.N.3.2.4</t>
  </si>
  <si>
    <t>L.N.3.2.5</t>
  </si>
  <si>
    <t>L.N.3.2.6</t>
  </si>
  <si>
    <t>L.N.3.2.7</t>
  </si>
  <si>
    <t>L.N.3.2.8</t>
  </si>
  <si>
    <t>L.N.3.2.9</t>
  </si>
  <si>
    <t>L.N.3.2.10</t>
  </si>
  <si>
    <t>L.N.3.3</t>
  </si>
  <si>
    <t>L.N.3.3.1</t>
  </si>
  <si>
    <t>L.N.3.3.2</t>
  </si>
  <si>
    <t>L.N.3.3.3</t>
  </si>
  <si>
    <t>L.N.3.3.4</t>
  </si>
  <si>
    <t>L.N.3.4</t>
  </si>
  <si>
    <t>L.N.3.4.1</t>
  </si>
  <si>
    <t>L.N.3.4.2</t>
  </si>
  <si>
    <t>L.N.4</t>
  </si>
  <si>
    <t>L.N.4.1</t>
  </si>
  <si>
    <t>L.N.4.1.1</t>
  </si>
  <si>
    <t>L.N.4.2</t>
  </si>
  <si>
    <t>L.N.4.2.1</t>
  </si>
  <si>
    <t>L.N.4.2.2</t>
  </si>
  <si>
    <t>L.N.4.2.3</t>
  </si>
  <si>
    <t>L.N.4.2.4</t>
  </si>
  <si>
    <t>L.N.4.2.5</t>
  </si>
  <si>
    <t>L.N.4.2.6</t>
  </si>
  <si>
    <t>L.N.4.2.7</t>
  </si>
  <si>
    <t>L.N.4.2.8</t>
  </si>
  <si>
    <t>L.N.4.2.9</t>
  </si>
  <si>
    <t>L.N.4.2.10</t>
  </si>
  <si>
    <t>L.N.4.2.11</t>
  </si>
  <si>
    <t>L.N.4.2.12</t>
  </si>
  <si>
    <t>L.N.4.2.13</t>
  </si>
  <si>
    <t>L.N.4.2.14</t>
  </si>
  <si>
    <t>L.N.4.3</t>
  </si>
  <si>
    <t>L.N.4.3.1</t>
  </si>
  <si>
    <t>L.N.4.3.2</t>
  </si>
  <si>
    <t>L.N.4.3.3</t>
  </si>
  <si>
    <t>L.N.4.3.4</t>
  </si>
  <si>
    <t>L.N.4.3.5</t>
  </si>
  <si>
    <t>L.N.4.3.6</t>
  </si>
  <si>
    <t>L.N.4.3.7</t>
  </si>
  <si>
    <t>L.N.4.3.8</t>
  </si>
  <si>
    <t>L.N.4.3.9</t>
  </si>
  <si>
    <t>L.N.4.3.10</t>
  </si>
  <si>
    <t>L.N.4.3.11</t>
  </si>
  <si>
    <t>L.N.4.3.12</t>
  </si>
  <si>
    <t>L.N.4.3.13</t>
  </si>
  <si>
    <t>L.N.4.3.14</t>
  </si>
  <si>
    <t>L.N.4.3.15</t>
  </si>
  <si>
    <t>L.N.4.3.16</t>
  </si>
  <si>
    <t>L.N.4.3.17</t>
  </si>
  <si>
    <t>L.N.4.3.18</t>
  </si>
  <si>
    <t>L.N.4.3.19</t>
  </si>
  <si>
    <t>L.N.4.3.20</t>
  </si>
  <si>
    <t>L.N.4.3.21</t>
  </si>
  <si>
    <t>L.N.4.3.22</t>
  </si>
  <si>
    <t>L.N.4.4</t>
  </si>
  <si>
    <t>L.N.4.4.1</t>
  </si>
  <si>
    <t>L.N.4.4.2</t>
  </si>
  <si>
    <t>L.N.4.4.3</t>
  </si>
  <si>
    <t>L.N.4.4.4</t>
  </si>
  <si>
    <t>L.N.4.4.5</t>
  </si>
  <si>
    <t>L.N.4.4.6</t>
  </si>
  <si>
    <t>L.N.4.4.7</t>
  </si>
  <si>
    <t>L.N.4.4.8</t>
  </si>
  <si>
    <t>L.N.4.4.9</t>
  </si>
  <si>
    <t>L.N.4.4.10</t>
  </si>
  <si>
    <t>L.N.4.5</t>
  </si>
  <si>
    <t>L.N.4.5.1</t>
  </si>
  <si>
    <t>L.N.4.5.2</t>
  </si>
  <si>
    <t>L.N.4.5.3</t>
  </si>
  <si>
    <t>L.N.4.5.4</t>
  </si>
  <si>
    <t>L.N.4.5.5</t>
  </si>
  <si>
    <t>L.N.4.5.6</t>
  </si>
  <si>
    <t>L.N.4.5.7</t>
  </si>
  <si>
    <t>L.N.4.5.8</t>
  </si>
  <si>
    <t>L.N.4.5.9</t>
  </si>
  <si>
    <t>L.N.4.5.10</t>
  </si>
  <si>
    <t>L.N.4.5.11</t>
  </si>
  <si>
    <t>L.N.4.5.12</t>
  </si>
  <si>
    <t>L.N.4.5.13</t>
  </si>
  <si>
    <t>L.N.4.5.14</t>
  </si>
  <si>
    <t>L.N.4.5.15</t>
  </si>
  <si>
    <t>L.N.4.5.16</t>
  </si>
  <si>
    <t>L.N.4.5.17</t>
  </si>
  <si>
    <t>L.N.4.5.18</t>
  </si>
  <si>
    <t>L.N.4.5.19</t>
  </si>
  <si>
    <t>L.N.4.5.20</t>
  </si>
  <si>
    <t>L.N.4.5.21</t>
  </si>
  <si>
    <t>L.N.4.5.22</t>
  </si>
  <si>
    <t>L.N.4.5.23</t>
  </si>
  <si>
    <t>L.N.4.5.24</t>
  </si>
  <si>
    <t>L.N.4.5.25</t>
  </si>
  <si>
    <t>L.N.4.5.26</t>
  </si>
  <si>
    <t>L.N.4.5.27</t>
  </si>
  <si>
    <t>L.N.4.6</t>
  </si>
  <si>
    <t>L.N.4.6.1</t>
  </si>
  <si>
    <t>L.N.4.6.2</t>
  </si>
  <si>
    <t>L.N.4.6.3</t>
  </si>
  <si>
    <t>L.N.4.6.4</t>
  </si>
  <si>
    <t>L.N.4.6.5</t>
  </si>
  <si>
    <t>L.N.4.6.6</t>
  </si>
  <si>
    <t>L.N.4.6.7</t>
  </si>
  <si>
    <t>L.N.4.7</t>
  </si>
  <si>
    <t>L.N.4.7.1</t>
  </si>
  <si>
    <t>L.N.4.7.2</t>
  </si>
  <si>
    <t>L.N.4.7.3</t>
  </si>
  <si>
    <t>L.N.4.8</t>
  </si>
  <si>
    <t>L.N.4.8.1</t>
  </si>
  <si>
    <t>L.N.4.8.2</t>
  </si>
  <si>
    <t>L.N.4.8.3</t>
  </si>
  <si>
    <t>L.N.4.8.4</t>
  </si>
  <si>
    <t>L.N.4.8.5</t>
  </si>
  <si>
    <t>L.N.4.9</t>
  </si>
  <si>
    <t>L.N.4.9.1</t>
  </si>
  <si>
    <t>L.N.4.9.2</t>
  </si>
  <si>
    <t>L.N.4.9.3</t>
  </si>
  <si>
    <t>L.N.4.9.4</t>
  </si>
  <si>
    <t>L.N.4.10</t>
  </si>
  <si>
    <t>L.N.4.10.1</t>
  </si>
  <si>
    <t>L.N.4.10.2</t>
  </si>
  <si>
    <t>L.N.4.10.3</t>
  </si>
  <si>
    <t>L.N.4.10.4</t>
  </si>
  <si>
    <t>L.N.4.10.5</t>
  </si>
  <si>
    <t>L.N.4.10.6</t>
  </si>
  <si>
    <t>L.N.4.11</t>
  </si>
  <si>
    <t>L.N.4.11.1</t>
  </si>
  <si>
    <t>L.N.4.11.2</t>
  </si>
  <si>
    <t>L.N.4.11.3</t>
  </si>
  <si>
    <t>L.N.4.11.4</t>
  </si>
  <si>
    <t>L.N.4.11.5</t>
  </si>
  <si>
    <t>L.N.4.11.6</t>
  </si>
  <si>
    <t>Power Splitter - 2 Way (800-2700)</t>
  </si>
  <si>
    <t>R.F.1</t>
  </si>
  <si>
    <t>R.F.1.1</t>
  </si>
  <si>
    <t>R.F.1.1.1</t>
  </si>
  <si>
    <t>R.F.1.1.1.1</t>
  </si>
  <si>
    <t>R.F.1.1.1.2</t>
  </si>
  <si>
    <t>R.F.1.1.2</t>
  </si>
  <si>
    <t>R.F.1.1.2.1</t>
  </si>
  <si>
    <t>R.F.1.1.2.2</t>
  </si>
  <si>
    <t>R.F.1.2</t>
  </si>
  <si>
    <t>R.F.1.2.1</t>
  </si>
  <si>
    <t>R.F.1.2.2</t>
  </si>
  <si>
    <t>R.F.1.2.3</t>
  </si>
  <si>
    <t>R.F.1.2.4</t>
  </si>
  <si>
    <t>R.F.1.2.5</t>
  </si>
  <si>
    <t>R.F.1.2.6</t>
  </si>
  <si>
    <t>R.F.1.2.7</t>
  </si>
  <si>
    <t>R.F.1.2.8</t>
  </si>
  <si>
    <t>R.F.1.3</t>
  </si>
  <si>
    <t>R.F.1.3.1</t>
  </si>
  <si>
    <t>R.F.1.3.2</t>
  </si>
  <si>
    <t>R.F.1.3.3</t>
  </si>
  <si>
    <t>R.F.1.1.4</t>
  </si>
  <si>
    <t>R.F.1.1.5</t>
  </si>
  <si>
    <t>R.F.1.1.6</t>
  </si>
  <si>
    <t>R.F.1.1.7</t>
  </si>
  <si>
    <t>R.F.1.1.8</t>
  </si>
  <si>
    <t>R.F.2</t>
  </si>
  <si>
    <t>R.F.2.1</t>
  </si>
  <si>
    <t>R.F.2.1.1</t>
  </si>
  <si>
    <t>R.F.2.1.1.1</t>
  </si>
  <si>
    <t>R.F.2.1.1.2</t>
  </si>
  <si>
    <t>R.F.2.1.2</t>
  </si>
  <si>
    <t>R.F.2.1.2.1</t>
  </si>
  <si>
    <t>R.F.2.1.2.2</t>
  </si>
  <si>
    <t>R.F.2.2</t>
  </si>
  <si>
    <t>R.F.2.2.1</t>
  </si>
  <si>
    <t>R.F.2.2.2</t>
  </si>
  <si>
    <t>R.F.2.2.3</t>
  </si>
  <si>
    <t>R.F.2.2.4</t>
  </si>
  <si>
    <t>R.F.2.2.5</t>
  </si>
  <si>
    <t>R.F.2.2.6</t>
  </si>
  <si>
    <t>R.F.2.2.7</t>
  </si>
  <si>
    <t>R.F.2.2.8</t>
  </si>
  <si>
    <t>R.F.2.3</t>
  </si>
  <si>
    <t>R.F.2.3.1</t>
  </si>
  <si>
    <t>R.F.2.3.2</t>
  </si>
  <si>
    <t>R.F.2.3.3</t>
  </si>
  <si>
    <t>R.F.2.3.4</t>
  </si>
  <si>
    <t>R.F.2.3.5</t>
  </si>
  <si>
    <t>R.F.2.3.6</t>
  </si>
  <si>
    <t>R.F.2.3.7</t>
  </si>
  <si>
    <t>R.F.2.3.8</t>
  </si>
  <si>
    <t>R.F.3</t>
  </si>
  <si>
    <t>R.F.3.1</t>
  </si>
  <si>
    <t>R.F.3.2</t>
  </si>
  <si>
    <t>R.F.3.2.1</t>
  </si>
  <si>
    <t>R.F.3.2.2</t>
  </si>
  <si>
    <t>OIL Cables and Connectors</t>
  </si>
  <si>
    <t>Mounting Kits</t>
  </si>
  <si>
    <t>Batteries and Accessories</t>
  </si>
  <si>
    <t>Digital Units and Accessories</t>
  </si>
  <si>
    <t>Radio Units and Accessories</t>
  </si>
  <si>
    <t>Other Cabinet Accessories</t>
  </si>
  <si>
    <t>Delta from DUL to DUS31</t>
  </si>
  <si>
    <t>Delta from DUL to DUS41</t>
  </si>
  <si>
    <t>Delta from DUW20 to DUW30</t>
  </si>
  <si>
    <t>Other Misc</t>
  </si>
  <si>
    <t>O.M.1</t>
  </si>
  <si>
    <t>O.M.1.1</t>
  </si>
  <si>
    <t>O.M.1.2</t>
  </si>
  <si>
    <t>O.M.1.3</t>
  </si>
  <si>
    <t>O.M.1.4</t>
  </si>
  <si>
    <t>O.M.1.5</t>
  </si>
  <si>
    <t>O.M.1.6</t>
  </si>
  <si>
    <t>O.M.1.7</t>
  </si>
  <si>
    <t>O.M.1.8</t>
  </si>
  <si>
    <t>O.M.1.9</t>
  </si>
  <si>
    <t>O.M.1.10</t>
  </si>
  <si>
    <t>O.M.2</t>
  </si>
  <si>
    <t>O.M.2.1</t>
  </si>
  <si>
    <t>O.M.2.2</t>
  </si>
  <si>
    <t>O.M.2.3</t>
  </si>
  <si>
    <t>O.M.2.4</t>
  </si>
  <si>
    <t>O.M.2.5</t>
  </si>
  <si>
    <t>O.M.2.6</t>
  </si>
  <si>
    <t>O.M.2.7</t>
  </si>
  <si>
    <t>O.M.1.1.1</t>
  </si>
  <si>
    <t>O.M.1.1.2</t>
  </si>
  <si>
    <t>O.M.1.1.3</t>
  </si>
  <si>
    <t>O.M.1.1.4</t>
  </si>
  <si>
    <t>O.M.1.1.5</t>
  </si>
  <si>
    <t>O.M.1.1.6</t>
  </si>
  <si>
    <t>O.M.1.1.7</t>
  </si>
  <si>
    <t>O.M.1.1.8</t>
  </si>
  <si>
    <t>O.M.1.1.9</t>
  </si>
  <si>
    <t>O.M.1.1.10</t>
  </si>
  <si>
    <t>O.M.1.1.11</t>
  </si>
  <si>
    <t>O.M.1.1.12</t>
  </si>
  <si>
    <t>O.M.1.1.13</t>
  </si>
  <si>
    <t>O.M.1.1.14</t>
  </si>
  <si>
    <t>O.M.1.1.15</t>
  </si>
  <si>
    <t>O.M.1.1.16</t>
  </si>
  <si>
    <t>O.M.1.1.17</t>
  </si>
  <si>
    <t>O.M.1.1.18</t>
  </si>
  <si>
    <t>O.M.1.1.19</t>
  </si>
  <si>
    <t>O.M.1.1.20</t>
  </si>
  <si>
    <t>O.M.1.1.21</t>
  </si>
  <si>
    <t>O.M.1.1.22</t>
  </si>
  <si>
    <t>O.M.1.1.23</t>
  </si>
  <si>
    <t>O.M.1.1.24</t>
  </si>
  <si>
    <t>O.M.1.1.25</t>
  </si>
  <si>
    <t>O.M.1.1.26</t>
  </si>
  <si>
    <t>O.M.1.1.27</t>
  </si>
  <si>
    <t>O.M.1.1.28</t>
  </si>
  <si>
    <t>O.M.1.1.29</t>
  </si>
  <si>
    <t>O.M.1.1.30</t>
  </si>
  <si>
    <t>O.M.1.1.31</t>
  </si>
  <si>
    <t>O.M.1.1.32</t>
  </si>
  <si>
    <t>O.M.1.1.33</t>
  </si>
  <si>
    <t>O.M.1.2.1</t>
  </si>
  <si>
    <t>O.M.1.2.2</t>
  </si>
  <si>
    <t>O.M.1.2.3</t>
  </si>
  <si>
    <t>O.M.1.2.4</t>
  </si>
  <si>
    <t>O.M.1.2.5</t>
  </si>
  <si>
    <t>O.M.1.2.6</t>
  </si>
  <si>
    <t>O.M.1.2.7</t>
  </si>
  <si>
    <t>O.M.1.2.8</t>
  </si>
  <si>
    <t>O.M.1.2.9</t>
  </si>
  <si>
    <t>O.M.1.2.10</t>
  </si>
  <si>
    <t>O.M.1.2.11</t>
  </si>
  <si>
    <t>O.M.1.2.12</t>
  </si>
  <si>
    <t>O.M.1.2.13</t>
  </si>
  <si>
    <t>O.M.1.2.14</t>
  </si>
  <si>
    <t>O.M.1.3.1</t>
  </si>
  <si>
    <t>O.M.1.3.2</t>
  </si>
  <si>
    <t>O.M.1.3.3</t>
  </si>
  <si>
    <t>O.M.1.3.4</t>
  </si>
  <si>
    <t>O.M.1.3.5</t>
  </si>
  <si>
    <t>O.M.1.3.6</t>
  </si>
  <si>
    <t>O.M.1.3.7</t>
  </si>
  <si>
    <t>O.M.1.3.8</t>
  </si>
  <si>
    <t>O.M.1.3.9</t>
  </si>
  <si>
    <t>O.M.1.3.10</t>
  </si>
  <si>
    <t>O.M.1.3.11</t>
  </si>
  <si>
    <t>O.M.1.3.12</t>
  </si>
  <si>
    <t>O.M.1.3.13</t>
  </si>
  <si>
    <t>O.M.1.3.14</t>
  </si>
  <si>
    <t>O.M.1.3.15</t>
  </si>
  <si>
    <t>O.M.1.3.16</t>
  </si>
  <si>
    <t>O.M.1.3.17</t>
  </si>
  <si>
    <t>O.M.1.3.18</t>
  </si>
  <si>
    <t>O.M.1.3.19</t>
  </si>
  <si>
    <t>O.M.1.4.1</t>
  </si>
  <si>
    <t>O.M.1.4.2</t>
  </si>
  <si>
    <t>O.M.1.4.3</t>
  </si>
  <si>
    <t>O.M.1.4.4</t>
  </si>
  <si>
    <t>O.M.1.4.5</t>
  </si>
  <si>
    <t>O.M.1.4.6</t>
  </si>
  <si>
    <t>O.M.1.4.7</t>
  </si>
  <si>
    <t>O.M.1.4.8</t>
  </si>
  <si>
    <t>O.M.1.4.9</t>
  </si>
  <si>
    <t>O.M.1.5.1</t>
  </si>
  <si>
    <t>O.M.1.5.2</t>
  </si>
  <si>
    <t>O.M.1.5.3</t>
  </si>
  <si>
    <t>O.M.1.5.4</t>
  </si>
  <si>
    <t>O.M.1.5.5</t>
  </si>
  <si>
    <t>O.M.1.5.6</t>
  </si>
  <si>
    <t>O.M.1.5.7</t>
  </si>
  <si>
    <t>O.M.1.5.8</t>
  </si>
  <si>
    <t>O.M.1.5.9</t>
  </si>
  <si>
    <t>O.M.1.5.10</t>
  </si>
  <si>
    <t>O.M.1.5.11</t>
  </si>
  <si>
    <t>O.M.1.5.12</t>
  </si>
  <si>
    <t>O.M.1.6.1</t>
  </si>
  <si>
    <t>O.M.1.6.2</t>
  </si>
  <si>
    <t>O.M.1.6.3</t>
  </si>
  <si>
    <t>O.M.1.6.4</t>
  </si>
  <si>
    <t>O.M.1.6.5</t>
  </si>
  <si>
    <t>O.M.1.6.6</t>
  </si>
  <si>
    <t>O.M.1.6.7</t>
  </si>
  <si>
    <t>O.M.1.6.8</t>
  </si>
  <si>
    <t>O.M.1.6.9</t>
  </si>
  <si>
    <t>O.M.1.6.10</t>
  </si>
  <si>
    <t>O.M.1.6.11</t>
  </si>
  <si>
    <t>O.M.1.6.12</t>
  </si>
  <si>
    <t>O.M.1.6.13</t>
  </si>
  <si>
    <t>O.M.1.6.14</t>
  </si>
  <si>
    <t>O.M.1.6.15</t>
  </si>
  <si>
    <t>O.M.1.6.16</t>
  </si>
  <si>
    <t>O.M.1.6.17</t>
  </si>
  <si>
    <t>O.M.1.6.18</t>
  </si>
  <si>
    <t>O.M.1.6.19</t>
  </si>
  <si>
    <t>O.M.1.6.20</t>
  </si>
  <si>
    <t>O.M.1.6.21</t>
  </si>
  <si>
    <t>O.M.1.6.22</t>
  </si>
  <si>
    <t>O.M.1.6.23</t>
  </si>
  <si>
    <t>O.M.1.6.24</t>
  </si>
  <si>
    <t>O.M.1.6.25</t>
  </si>
  <si>
    <t>O.M.1.6.26</t>
  </si>
  <si>
    <t>O.M.1.6.27</t>
  </si>
  <si>
    <t>O.M.1.6.28</t>
  </si>
  <si>
    <t>O.M.1.6.29</t>
  </si>
  <si>
    <t>O.M.1.6.30</t>
  </si>
  <si>
    <t>O.M.1.6.31</t>
  </si>
  <si>
    <t>O.M.1.6.32</t>
  </si>
  <si>
    <t>O.M.1.6.33</t>
  </si>
  <si>
    <t>O.M.1.6.34</t>
  </si>
  <si>
    <t>O.M.1.6.35</t>
  </si>
  <si>
    <t>O.M.1.6.36</t>
  </si>
  <si>
    <t>O.M.1.6.37</t>
  </si>
  <si>
    <t>O.M.1.6.38</t>
  </si>
  <si>
    <t>O.M.1.6.39</t>
  </si>
  <si>
    <t>O.M.1.6.40</t>
  </si>
  <si>
    <t>O.M.1.6.41</t>
  </si>
  <si>
    <t>O.M.1.6.42</t>
  </si>
  <si>
    <t>O.M.1.6.43</t>
  </si>
  <si>
    <t>O.M.1.6.44</t>
  </si>
  <si>
    <t>O.M.1.6.45</t>
  </si>
  <si>
    <t>O.M.1.6.46</t>
  </si>
  <si>
    <t>O.M.1.6.47</t>
  </si>
  <si>
    <t>O.M.1.6.48</t>
  </si>
  <si>
    <t>O.M.1.6.49</t>
  </si>
  <si>
    <t>O.M.1.6.50</t>
  </si>
  <si>
    <t>O.M.1.6.51</t>
  </si>
  <si>
    <t>O.M.1.6.52</t>
  </si>
  <si>
    <t>O.M.1.7.1</t>
  </si>
  <si>
    <t>O.M.1.7.2</t>
  </si>
  <si>
    <t>O.M.1.7.3</t>
  </si>
  <si>
    <t>O.M.1.7.4</t>
  </si>
  <si>
    <t>O.M.1.7.5</t>
  </si>
  <si>
    <t>O.M.1.7.6</t>
  </si>
  <si>
    <t>O.M.1.7.7</t>
  </si>
  <si>
    <t>O.M.1.7.8</t>
  </si>
  <si>
    <t>O.M.1.7.9</t>
  </si>
  <si>
    <t>O.M.1.7.10</t>
  </si>
  <si>
    <t>O.M.1.7.11</t>
  </si>
  <si>
    <t>O.M.1.7.12</t>
  </si>
  <si>
    <t>O.M.1.8.1</t>
  </si>
  <si>
    <t>O.M.1.9.1</t>
  </si>
  <si>
    <t>O.M.1.9.2</t>
  </si>
  <si>
    <t>O.M.1.9.3</t>
  </si>
  <si>
    <t>O.M.1.9.4</t>
  </si>
  <si>
    <t>PG installation charges for OG Box to STM meter box (Tier 1)</t>
  </si>
  <si>
    <t>PG installation charges for OG Box to STM meter box (Tier 2)</t>
  </si>
  <si>
    <t>PG installation charges for OG Box to STM meter box (Tier 3)</t>
  </si>
  <si>
    <t>PG installation charges for OG Box to STM meter box (Tier 4)</t>
  </si>
  <si>
    <t>PG installation charges for OG Box to STM meter box (Tier 5)</t>
  </si>
  <si>
    <t>PG installation charges for OG Box to STM meter box (Tier 6)</t>
  </si>
  <si>
    <t>PG installation charges for OG Box to STM meter box (Tier 7)</t>
  </si>
  <si>
    <t>PG installation charges for OG Box to STM meter box (Tier 8)</t>
  </si>
  <si>
    <t>PG installation charges for OG Box to STM meter box (Tier 9)</t>
  </si>
  <si>
    <t>PG installation charges for OG Box to STM meter box (Tier 10)</t>
  </si>
  <si>
    <t>O.M.1.8.2</t>
  </si>
  <si>
    <t>O.M.1.8.3</t>
  </si>
  <si>
    <t>Yearly Maintenance 
- 2 times yearly: Aircon, Generator, Mast
- Yearly Low Bed inspection: Remove shelter, Mast Aircon, Fuel tank and misc from the Low Bed and reinstalled after inspection including functional check</t>
  </si>
  <si>
    <t>Mobilisation of COW - excluding Site Acquisition
- Engage trunk
- Supply and Install temp fencing and removal after event
- Top up fuel for Gen sets
- Mobilisation (2 way trip) - Setting up and removal
- Installation of antenna and cable (antenna bracket provided by others)
- Operation test of Gen set and electrical termination
- Erection of Antenna Mast
- Shelter Aircon, Power point and Lighting test
- Site survey prior of setting up
- Installation of MW system inclusive of alignment, Source using existing pole and cable support</t>
  </si>
  <si>
    <t>3cc.1</t>
  </si>
  <si>
    <t>3cc.1.1</t>
  </si>
  <si>
    <t>3cc.1.1.1</t>
  </si>
  <si>
    <t>3cc.1.2</t>
  </si>
  <si>
    <t>3cc.1.2.1</t>
  </si>
  <si>
    <t>3cc.4</t>
  </si>
  <si>
    <t>3cc.4.1</t>
  </si>
  <si>
    <t>3cc.4.2</t>
  </si>
  <si>
    <t>3cc.4.1.1</t>
  </si>
  <si>
    <t>3cc.4.1.2</t>
  </si>
  <si>
    <t>3cc.4.1.3</t>
  </si>
  <si>
    <t>3cc.4.1.4</t>
  </si>
  <si>
    <t>3cc.4.2.1</t>
  </si>
  <si>
    <t>3cc.4.2.2</t>
  </si>
  <si>
    <t>3cc.4.2.3</t>
  </si>
  <si>
    <t>3cc.4.2.4</t>
  </si>
  <si>
    <t>3cc.4.2.5</t>
  </si>
  <si>
    <t>3cc.4.2.6</t>
  </si>
  <si>
    <t>3cc.4.2.7</t>
  </si>
  <si>
    <t>3cc.4.2.8</t>
  </si>
  <si>
    <t>3cc.4.2.9</t>
  </si>
  <si>
    <t>3cc.2</t>
  </si>
  <si>
    <t>3cc.2.1</t>
  </si>
  <si>
    <t>3cc.2.1.1</t>
  </si>
  <si>
    <t>3cc.2.2</t>
  </si>
  <si>
    <t>3cc.2.2.1</t>
  </si>
  <si>
    <t>3cc.2.2.2</t>
  </si>
  <si>
    <t>3cc.2.3</t>
  </si>
  <si>
    <t>3cc.2.3.1</t>
  </si>
  <si>
    <t>C.E.1</t>
  </si>
  <si>
    <t>C.E.1.1</t>
  </si>
  <si>
    <t>C.E.1.1.1</t>
  </si>
  <si>
    <t>C.E.1.1.2</t>
  </si>
  <si>
    <t>C.E.2</t>
  </si>
  <si>
    <t>C.E.2.1</t>
  </si>
  <si>
    <t>C.E.2.1.1</t>
  </si>
  <si>
    <t>C.E.2.2</t>
  </si>
  <si>
    <t>C.E.2.2.1</t>
  </si>
  <si>
    <t>C.E.2.2.2</t>
  </si>
  <si>
    <t>C.E.2.3</t>
  </si>
  <si>
    <t>C.E.2.3.1</t>
  </si>
  <si>
    <t>C.E.2.3.2</t>
  </si>
  <si>
    <t>C.E.2.3.3</t>
  </si>
  <si>
    <t>C.E.2.3.4</t>
  </si>
  <si>
    <t>C.E.2.3.5</t>
  </si>
  <si>
    <t>C.E.2.3.6</t>
  </si>
  <si>
    <t>C.E.2.4</t>
  </si>
  <si>
    <t>C.E.2.4.1</t>
  </si>
  <si>
    <t>C.E.2.4.2</t>
  </si>
  <si>
    <t>C.E.2.4.3</t>
  </si>
  <si>
    <t>C.E.2.4.4</t>
  </si>
  <si>
    <t>C.E.2.4.5</t>
  </si>
  <si>
    <t>C.E.2.4.6</t>
  </si>
  <si>
    <t>C.E.2.4.7</t>
  </si>
  <si>
    <t>C.E.2.4.8</t>
  </si>
  <si>
    <t>C.E.2.4.9</t>
  </si>
  <si>
    <t>C.E.2.4.10</t>
  </si>
  <si>
    <t>C.E.2.7</t>
  </si>
  <si>
    <t>C.E.2.7.1</t>
  </si>
  <si>
    <t>C.E.2.7.2</t>
  </si>
  <si>
    <t>C.E.2.7.3</t>
  </si>
  <si>
    <t>C.E.2.7.4</t>
  </si>
  <si>
    <t>C.E.2.7.5</t>
  </si>
  <si>
    <t>C.E.2.7.6</t>
  </si>
  <si>
    <t>C.E.2.7.7</t>
  </si>
  <si>
    <t>C.E.2.7.8</t>
  </si>
  <si>
    <t>C.E.2.7.9</t>
  </si>
  <si>
    <t>C.E.2.7.10</t>
  </si>
  <si>
    <t>C.E.2.7.11</t>
  </si>
  <si>
    <t>C.E.2.7.12</t>
  </si>
  <si>
    <t>C.E.3</t>
  </si>
  <si>
    <t>C.E.3.1</t>
  </si>
  <si>
    <t>C.E.3.1.1</t>
  </si>
  <si>
    <t>C.E.3.2</t>
  </si>
  <si>
    <t>C.E.3.2.1</t>
  </si>
  <si>
    <t>C.E.3.2.2</t>
  </si>
  <si>
    <t>C.E.3.3</t>
  </si>
  <si>
    <t>C.E.3.3.1</t>
  </si>
  <si>
    <t>C.E.3.3.2</t>
  </si>
  <si>
    <t>C.E.3.3.3</t>
  </si>
  <si>
    <t>C.E.3.3.4</t>
  </si>
  <si>
    <t>C.E.3.3.5</t>
  </si>
  <si>
    <t>C.E.3.3.6</t>
  </si>
  <si>
    <t>C.E.3.4</t>
  </si>
  <si>
    <t>C.E.3.5</t>
  </si>
  <si>
    <t>C.E.3.5.1</t>
  </si>
  <si>
    <t>C.E.3.5.2</t>
  </si>
  <si>
    <t>C.E.3.5.3</t>
  </si>
  <si>
    <t>C.E.3.6</t>
  </si>
  <si>
    <t>C.E.3.6.1</t>
  </si>
  <si>
    <t>C.E.3.6.2</t>
  </si>
  <si>
    <t>C.E.3.6.3</t>
  </si>
  <si>
    <t>C.E.3.7</t>
  </si>
  <si>
    <t>C.E.3.7.1</t>
  </si>
  <si>
    <t>C.E.3.7.2</t>
  </si>
  <si>
    <t>C.E.3.7.3</t>
  </si>
  <si>
    <t>C.E.3.7.4</t>
  </si>
  <si>
    <t>C.E.3.7.5</t>
  </si>
  <si>
    <t>C.E.3.7.6</t>
  </si>
  <si>
    <t>C.E.3.7.7</t>
  </si>
  <si>
    <t>C.E.3.7.8</t>
  </si>
  <si>
    <t>C.E.3.7.9</t>
  </si>
  <si>
    <t>C.E.3.7.10</t>
  </si>
  <si>
    <t>C.E.3.7.11</t>
  </si>
  <si>
    <t>C.E.3.7.12</t>
  </si>
  <si>
    <t>C.E.4</t>
  </si>
  <si>
    <t>C.E.4.1</t>
  </si>
  <si>
    <t>C.E.4.2</t>
  </si>
  <si>
    <t>C.E.4.3</t>
  </si>
  <si>
    <t>C.E.4.4</t>
  </si>
  <si>
    <t>C.E.4.5</t>
  </si>
  <si>
    <t>3cc.2.3.2</t>
  </si>
  <si>
    <t>3cc.2.3.3</t>
  </si>
  <si>
    <t>3cc.2.3.4</t>
  </si>
  <si>
    <t>3cc.2.3.5</t>
  </si>
  <si>
    <t>3cc.2.3.6</t>
  </si>
  <si>
    <t>3cc.2.3.7</t>
  </si>
  <si>
    <t>3cc.2.3.8</t>
  </si>
  <si>
    <t>3cc.2.3.9</t>
  </si>
  <si>
    <t>3cc.2.3.10</t>
  </si>
  <si>
    <t>3cc.2.3.11</t>
  </si>
  <si>
    <t>3cc.2.4</t>
  </si>
  <si>
    <t>3cc.2.4.1</t>
  </si>
  <si>
    <t>3cc.2.4.2</t>
  </si>
  <si>
    <t>3cc.3</t>
  </si>
  <si>
    <t>3cc.3.1</t>
  </si>
  <si>
    <t>3cc.3.1.1</t>
  </si>
  <si>
    <t>3cc.3.2</t>
  </si>
  <si>
    <t>3cc.3.2.1</t>
  </si>
  <si>
    <t>3cc.3.2.2</t>
  </si>
  <si>
    <t>3cc.3.3</t>
  </si>
  <si>
    <t>3cc.3.3.1</t>
  </si>
  <si>
    <t>3cc.3.3.2</t>
  </si>
  <si>
    <t>3cc.3.3.3</t>
  </si>
  <si>
    <t>3cc.3.3.4</t>
  </si>
  <si>
    <t>3cc.3.3.5</t>
  </si>
  <si>
    <t>3cc.3.3.6</t>
  </si>
  <si>
    <t>3cc.3.3.7</t>
  </si>
  <si>
    <t>3cc.3.3.8</t>
  </si>
  <si>
    <t>3cc.3.3.9</t>
  </si>
  <si>
    <t>3cc.3.3.10</t>
  </si>
  <si>
    <t>3cc.3.4</t>
  </si>
  <si>
    <t>3cc.3.4.1</t>
  </si>
  <si>
    <t>3cc.3.4.2</t>
  </si>
  <si>
    <t>4cc.1</t>
  </si>
  <si>
    <t>4cc.1.1</t>
  </si>
  <si>
    <t>4cc.1.1.1</t>
  </si>
  <si>
    <t>4cc.1.1.2</t>
  </si>
  <si>
    <t>4cc.1.1.3</t>
  </si>
  <si>
    <t>4cc.1.1.4</t>
  </si>
  <si>
    <t>4cc.1.1.5</t>
  </si>
  <si>
    <t>4cc.1.2</t>
  </si>
  <si>
    <t>4cc.1.2.1</t>
  </si>
  <si>
    <t>4cc.1.2.2</t>
  </si>
  <si>
    <t>4cc.1.2.3</t>
  </si>
  <si>
    <t>4cc.1.2.4</t>
  </si>
  <si>
    <t>4cc.1.2.5</t>
  </si>
  <si>
    <t>4cc.1.2.6</t>
  </si>
  <si>
    <t>4cc.1.2.7</t>
  </si>
  <si>
    <t>4cc.1.2.8</t>
  </si>
  <si>
    <t>4cc.1.3</t>
  </si>
  <si>
    <t>4cc.1.3.1</t>
  </si>
  <si>
    <t>4cc.1.3.2</t>
  </si>
  <si>
    <t>4cc.1.3.3</t>
  </si>
  <si>
    <t>4cc.1.3.4</t>
  </si>
  <si>
    <t>4cc.1.3.5</t>
  </si>
  <si>
    <t>4cc.1.3.6</t>
  </si>
  <si>
    <t>4cc.1.3.7</t>
  </si>
  <si>
    <t>4cc.1.4</t>
  </si>
  <si>
    <t>4cc..1.4.1</t>
  </si>
  <si>
    <t>4cc..1.4.2</t>
  </si>
  <si>
    <t>4cc..1.4.3</t>
  </si>
  <si>
    <t>4cc..1.4.4</t>
  </si>
  <si>
    <t>4cc..1.4.5</t>
  </si>
  <si>
    <t>4cc.2</t>
  </si>
  <si>
    <t>4cc.2.1</t>
  </si>
  <si>
    <t>4cc.2.1.1</t>
  </si>
  <si>
    <t>4cc.3</t>
  </si>
  <si>
    <t>4cc.3.1</t>
  </si>
  <si>
    <t>4cc.3.1.1</t>
  </si>
  <si>
    <t>4cc.4</t>
  </si>
  <si>
    <t>4cc.4.1</t>
  </si>
  <si>
    <t>4cc.4.1.1</t>
  </si>
  <si>
    <t>4cc.4.1.2</t>
  </si>
  <si>
    <t>4cc.4.1.3</t>
  </si>
  <si>
    <t>4cc.4.1.4</t>
  </si>
  <si>
    <t>4cc.4.1.5</t>
  </si>
  <si>
    <t>4cc.4.1.6</t>
  </si>
  <si>
    <t>4cc.4.1.7</t>
  </si>
  <si>
    <t>4cc.4.1.8</t>
  </si>
  <si>
    <t>4cc.4.1.9</t>
  </si>
  <si>
    <t>4cc.4.1.10</t>
  </si>
  <si>
    <t>4cc.4.2</t>
  </si>
  <si>
    <t>4cc.4.2.1</t>
  </si>
  <si>
    <t>4cc.4.2.2</t>
  </si>
  <si>
    <t>4cc.4.2.3</t>
  </si>
  <si>
    <t>4cc.4.2.4</t>
  </si>
  <si>
    <t>4cc.4.2.5</t>
  </si>
  <si>
    <t>4cc.4.2.6</t>
  </si>
  <si>
    <t>4cc.4.2.7</t>
  </si>
  <si>
    <t>4cc.4.2.8</t>
  </si>
  <si>
    <t>4cc.4.2.9</t>
  </si>
  <si>
    <t>4cc.4.2.10</t>
  </si>
  <si>
    <t>4cc.4.2.11</t>
  </si>
  <si>
    <t>4cc.4.2.12</t>
  </si>
  <si>
    <t>4cc.4.2.13</t>
  </si>
  <si>
    <t>4cc.4.2.14</t>
  </si>
  <si>
    <t>4cc.4.2.15</t>
  </si>
  <si>
    <t>4cc.4.2.16</t>
  </si>
  <si>
    <t>4cc.4.2.17</t>
  </si>
  <si>
    <t>4cc.4.2.18</t>
  </si>
  <si>
    <t>4cc.4.2.19</t>
  </si>
  <si>
    <t>4cc.4.2.20</t>
  </si>
  <si>
    <t>4cc.4.2.21</t>
  </si>
  <si>
    <t>4cc.4.2.22</t>
  </si>
  <si>
    <t>4cc.4.3</t>
  </si>
  <si>
    <t>4cc.4.3.1</t>
  </si>
  <si>
    <t>4cc.4.3.2</t>
  </si>
  <si>
    <t>4cc.4.3.3</t>
  </si>
  <si>
    <t>4cc.4.3.4</t>
  </si>
  <si>
    <t>4cc.4.3.5</t>
  </si>
  <si>
    <t>4cc.4.3.6</t>
  </si>
  <si>
    <t>4cc.4.3.7</t>
  </si>
  <si>
    <t>4cc.4.3.8</t>
  </si>
  <si>
    <t>4cc.4.4</t>
  </si>
  <si>
    <t>4cc.4.4.1</t>
  </si>
  <si>
    <t>4cc.4.4.2</t>
  </si>
  <si>
    <t>4cc.4.4.3</t>
  </si>
  <si>
    <t>4cc.4.4.4</t>
  </si>
  <si>
    <t>4cc.4.4.5</t>
  </si>
  <si>
    <t>4cc.4.4.6</t>
  </si>
  <si>
    <t>4cc.4.4.7</t>
  </si>
  <si>
    <t>4cc.4.4.8</t>
  </si>
  <si>
    <t>4cc.4.4.9</t>
  </si>
  <si>
    <t>4cc.4.4.10</t>
  </si>
  <si>
    <t>4cc.4.4.11</t>
  </si>
  <si>
    <t>4cc.4.4.12</t>
  </si>
  <si>
    <t>4cc.4.4.13</t>
  </si>
  <si>
    <t>4cc.4.4.14</t>
  </si>
  <si>
    <t>4cc.4.4.15</t>
  </si>
  <si>
    <t>4cc.4.4.16</t>
  </si>
  <si>
    <t>4cc.4.4.17</t>
  </si>
  <si>
    <t>4cc.4.4.18</t>
  </si>
  <si>
    <t>4cc.4.4.19</t>
  </si>
  <si>
    <t>4cc.4.4.20</t>
  </si>
  <si>
    <t>4cc.4.4.21</t>
  </si>
  <si>
    <t>4cc.4.5</t>
  </si>
  <si>
    <t>4cc.4.5.1</t>
  </si>
  <si>
    <t>4cc.4.5.2</t>
  </si>
  <si>
    <t>4cc.4.5.4</t>
  </si>
  <si>
    <t>4cc.4.5.5</t>
  </si>
  <si>
    <t>4cc.4.6</t>
  </si>
  <si>
    <t>4cc.4.6.1</t>
  </si>
  <si>
    <t>4cc.4.6.2</t>
  </si>
  <si>
    <t>4cc.4.6.3</t>
  </si>
  <si>
    <t>4cc.4.7</t>
  </si>
  <si>
    <t>4cc.4.7.1</t>
  </si>
  <si>
    <t>4cc.4.7.2</t>
  </si>
  <si>
    <t>4cc.4.7.3</t>
  </si>
  <si>
    <t>4cc.4.7.4</t>
  </si>
  <si>
    <t>4cc.4.7.5</t>
  </si>
  <si>
    <t>4cc.4.8</t>
  </si>
  <si>
    <t>4cc.4.8.1</t>
  </si>
  <si>
    <t>4cc.4.8.2</t>
  </si>
  <si>
    <t>4cc.4.8.3</t>
  </si>
  <si>
    <t>4cc.4.8.4</t>
  </si>
  <si>
    <t>4cc..1.4.6</t>
  </si>
  <si>
    <t>Delta from Single Radio Unit RUS 01B1 to RUS 02B1 (2100 MHz) 20W HW Activation incl.</t>
  </si>
  <si>
    <t>Services for 3G Modernisation (including Retrieval, Transportation &amp; Warehousing of RAX/HS-TX board)</t>
  </si>
  <si>
    <t>Services for 3cc Upgrade (including 3cc RF Engineer for ~4.6 months)</t>
  </si>
  <si>
    <t>RBS6301_1 Sect SIMO_2.6(RRUS11-B7_20MHz/30W)_1xDUL20(76DL/51UL/10CU)</t>
  </si>
  <si>
    <t>RBS6301_2 Sect SIMO_2.6(RRUS11-B7_20MHz/30W)_1xDUL20(76DL/51UL/10CU)</t>
  </si>
  <si>
    <t>RBS6301_3 Sect SIMO_2.6(RRUS11-B7_20MHz/30W)_1xDUL20(76DL/51UL/10CU)</t>
  </si>
  <si>
    <t>RBS6301_1 Sect SIMO_1.8(RRUS12*-B3_10MHz/15W)_1xDUL20(37DL/26UL/10CU)</t>
  </si>
  <si>
    <t>RBS6301_2 Sect SIMO_1.8(RRUS12*-B3_10MHz/15W)_1xDUL20(37DL/26UL/10CU)</t>
  </si>
  <si>
    <t>RBS6301_3 Sect SIMO_1.8(RRUS12*-B3_10MHz/15W)_1xDUL20(37DL/26UL/10CU)</t>
  </si>
  <si>
    <t>RBS6301_1 Sect 2x2 MIMO_2.6(RRUS11-B7_20MHz/30+30W)_1xDUL20(151DL/51UL/10CU)</t>
  </si>
  <si>
    <t>RBS6301_2 Sect 2x2 MIMO_2.6(RRUS11-B7_20MHz/30+30W)_1xDUL20(151DL/51UL/10CU)</t>
  </si>
  <si>
    <t>RBS6301_3 Sect 2x2 MIMO_2.6(RRUS11-B7_20MHz/30+30W)_1xDUL20(151DL/51UL/10CU)</t>
  </si>
  <si>
    <t>RBS6301_1 Sect 2x2 MIMO_1.8(RRUS12*-B3_10MHz/15+15W)_1xDUL20(74DL/26UL/10CU)</t>
  </si>
  <si>
    <t>RBS6301_2 Sect 2x2 MIMO_1.8(RRUS12*-B3_10MHz/15+15W)_1xDUL20(74DL/26UL/10CU)</t>
  </si>
  <si>
    <t>RBS6301_3 Sect 2x2 MIMO_1.8(RRUS12*-B3_10MHz/15+15W)_1xDUL20(74DL/26UL/10CU)</t>
  </si>
  <si>
    <t>RBS6301_1 Sect SIMO_2.6(RRUS11-B7_20MHz/30W)_1xDUL20(76DL/51UL/10CU)_DC</t>
  </si>
  <si>
    <t>RBS6301_2 Sect SIMO_2.6(RRUS11-B7_20MHz/30W)_1xDUL20(76DL/51UL/10CU)_DC</t>
  </si>
  <si>
    <t>RBS6301_3 Sect SIMO_2.6(RRUS11-B7_20MHz/30W)_1xDUL20(76DL/51UL/10CU)_DC</t>
  </si>
  <si>
    <t>RBS6301_1 Sect SIMO_1.8(RRUS12*-B3_10MHz/15W)_1xDUL20(37DL/26UL/10CU)_DC</t>
  </si>
  <si>
    <t>RBS6301_2 Sect SIMO_1.8(RRUS12*-B3_10MHz/15W)_1xDUL20(37DL/26UL/10CU)_DC</t>
  </si>
  <si>
    <t>RBS6301_3 Sect SIMO_1.8(RRUS12*-B3_10MHz/15W)_1xDUL20(37DL/26UL/10CU)_DC</t>
  </si>
  <si>
    <t>RBS6301_1 Sect 2x2 MIMO_2.6(RRUS11-B7_20MHz/30+30W)_1xDUL20(151DL/51UL/10CU)_DC</t>
  </si>
  <si>
    <t>RBS6301_2 Sect 2x2 MIMO_2.6(RRUS11-B7_20MHz/30+30W)_1xDUL20(151DL/51UL/10CU)_DC</t>
  </si>
  <si>
    <t>RBS6301_3 Sect 2x2 MIMO_2.6(RRUS11-B7_20MHz/30+30W)_1xDUL20(151DL/51UL/10CU)_DC</t>
  </si>
  <si>
    <t>RBS6301_1 Sect 2x2 MIMO_1.8(RRUS12*-B3_10MHz/15+15W)_1xDUL20(74DL/26UL/10CU)_DC</t>
  </si>
  <si>
    <t>RBS6301_2 Sect 2x2 MIMO_1.8(RRUS12*-B3_10MHz/15+15W)_1xDUL20(74DL/26UL/10CU)_DC</t>
  </si>
  <si>
    <t>RBS6301_3 Sect 2x2 MIMO_1.8(RRUS12*-B3_10MHz/15+15W)_1xDUL20(74DL/26UL/10CU)_DC</t>
  </si>
  <si>
    <t>RBS6601_1 Sect SIMO_2.6(RRUS11-B7_20MHz/30W)_1xDUL20(76DL/51UL/10CU)</t>
  </si>
  <si>
    <t>RBS6601_2 Sect SIMO_2.6(RRUS11-B7_20MHz/30W)_1xDUL20(76DL/51UL/10CU)</t>
  </si>
  <si>
    <t>RBS6601_3 Sect SIMO_2.6(RRUS11-B7_20MHz/30W)_1xDUL20(76DL/51UL/10CU)</t>
  </si>
  <si>
    <t>RBS6601_1 Sect SIMO_1.8(RRUS12*-B3_10MHz/15W)_1xDUL20(37DL/26UL/10CU)</t>
  </si>
  <si>
    <t>RBS6601_2 Sect SIMO_1.8(RRUS12*-B3_10MHz/15W)_1xDUL20(37DL/26UL/10CU)</t>
  </si>
  <si>
    <t>RBS6601_3 Sect SIMO_1.8(RRUS12*-B3_10MHz/15W)_1xDUL20(37DL/26UL/10CU)</t>
  </si>
  <si>
    <t>RBS6601_1 Sect 2x2 MIMO_2.6(RRUS11-B7_20MHz/30+30W)_1xDUL20(151DL/51UL/10CU)</t>
  </si>
  <si>
    <t>RBS6601_2 Sect 2x2 MIMO_2.6(RRUS11-B7_20MHz/30+30W)_1xDUL20(151DL/51UL/10CU)</t>
  </si>
  <si>
    <t>RBS6601_3 Sect 2x2 MIMO_2.6(RRUS11-B7_20MHz/30+30W)_1xDUL20(151DL/51UL/10CU)</t>
  </si>
  <si>
    <t>RBS6601_1 Sect 2x2 MIMO_1.8(RRUS12*-B3_10MHz/15+15W)_1xDUL20(74DL/26UL/10CU)</t>
  </si>
  <si>
    <t>RBS6601_2 Sect 2x2 MIMO_1.8(RRUS12*-B3_10MHz/15+15W)_1xDUL20(74DL/26UL/10CU)</t>
  </si>
  <si>
    <t>RBS6601_3 Sect 2x2 MIMO_1.8(RRUS12*-B3_10MHz/15+15W)_1xDUL20(74DL/26UL/10CU)</t>
  </si>
  <si>
    <t>C.E.2.8</t>
  </si>
  <si>
    <t>C.E.2.8.1</t>
  </si>
  <si>
    <t>C.E.2.8.2</t>
  </si>
  <si>
    <t>3G - 1 lot of SW features</t>
  </si>
  <si>
    <t>1 lot of 125 qty of FAJ1211676, EUL up to 64 users</t>
  </si>
  <si>
    <t>1 lot of 125 qty of (1st, 2nd &amp; 3rd C) FAJ1211531 R1, HSDPA up to 96 users</t>
  </si>
  <si>
    <t>C.E.3.8</t>
  </si>
  <si>
    <t>C.E.3.8.1</t>
  </si>
  <si>
    <t>C.E.3.8.2</t>
  </si>
  <si>
    <t>RBS 6101v2 Cabinet, 230 VAC (no RU, no PSU incl.)</t>
  </si>
  <si>
    <t>RBS 6102v2 Cabinet for up to 6 RU, 230 VAC  (no RU, no PSU incl.)</t>
  </si>
  <si>
    <t>RBS 6102v2 Cabinet for up to 12 RU, 230 VAC  (no RU, no PSU incl.)</t>
  </si>
  <si>
    <t>RBS 6201v3 Cabinet for up to 6 RU, 230 VAC (no RU, no PSU incl.)</t>
  </si>
  <si>
    <t>RBS 6201v3 Cabinet for up to 12 RU, 230 VAC (no RU, no PSU incl.)</t>
  </si>
  <si>
    <t>RBS 6301v2 Main Unit, 230 VAC (no Digital Unit, no RRU, no PSU) prep.for 2 DU</t>
  </si>
  <si>
    <t>RBS 6601 Main Unit v2, -48 VDC (no Digital Unit)</t>
  </si>
  <si>
    <t>1xBFU, Battery Fuse Unit, 200A</t>
  </si>
  <si>
    <t>External battery support 6201 AC V3</t>
  </si>
  <si>
    <t>External battery support 610x AC V2</t>
  </si>
  <si>
    <t>Support for second BFU and internal batteries</t>
  </si>
  <si>
    <t>V2 climate system RBS 61xx, TMR 61xx</t>
  </si>
  <si>
    <t>1 x Surge Protection device for PDU 0104</t>
  </si>
  <si>
    <t>3 x Surge Protection Device for PDU 0104</t>
  </si>
  <si>
    <t>Remote DC feed start kit (PDU 0104 + 3x SPD)</t>
  </si>
  <si>
    <t>RBS 6102 second power subrack exp V2.</t>
  </si>
  <si>
    <t>PCU DC expansion</t>
  </si>
  <si>
    <t>PDU 0104, Power Distribution Unit</t>
  </si>
  <si>
    <t>Connection field Hybrid/Main Remote</t>
  </si>
  <si>
    <t>1xPSU, Power Supply Unit, 230VAC, 2,5kW</t>
  </si>
  <si>
    <t>Power upgrade kit to v2 6101/6102 single power subrack</t>
  </si>
  <si>
    <t>RBS 6101 Upgrade kit to v2, 230 VAC (no BFU, no PSU incl.)</t>
  </si>
  <si>
    <t>RBS 6102 Upgrade kit to v2 std, 230VAC (no BFU, no PSU incl.)</t>
  </si>
  <si>
    <t>RBS 6102 Upgrade kit to v2 Step 2, 230VAC (no BFU, no PSU incl.)</t>
  </si>
  <si>
    <t>RBS 6201 Upgrade kit to v3, 230 VAC (no BFU, no PSU incl.)</t>
  </si>
  <si>
    <t>BBU 6102 (No Batteries)</t>
  </si>
  <si>
    <t>Upgrade RBS 3106 with DUW20+DUW30(32UL/32DL/0HS Code)</t>
  </si>
  <si>
    <t>Upgrade RBS 3106 with 2xDUW30(32UL/32DL/0HS Code)</t>
  </si>
  <si>
    <t>Upgrade RBS 3206F with DUW20+DUW30(32UL/32DL/0HS Code)</t>
  </si>
  <si>
    <t>Upgrade RBS 3206F with 2xDUW30(32UL/32DL/0HS Code)</t>
  </si>
  <si>
    <t>RBS6101 WCDMA 1x2 30Wpcc_DUW20(0UL/0DL/15Code)_Rev A</t>
  </si>
  <si>
    <t>RBS6101 WCDMA 1x2 30Wpcc_DUW20(0UL/0DL/15Code)_Rev A (Exclude Cabinet)</t>
  </si>
  <si>
    <t>RBS6102 WCDMA 1x2 30Wpcc_DUW20(0UL/0DL/15Code)_Rev A</t>
  </si>
  <si>
    <t>RBS6102 WCDMA 1x2 30Wpcc_DUW20(0UL/0DL/15Code)_Rev A (Exclude Cabinet)</t>
  </si>
  <si>
    <t>RBS6201 WCDMA 1x2 30Wpcc_DUW20(0UL/0DL/15Code)_Rev A</t>
  </si>
  <si>
    <t>RBS6201 WCDMA 1x2 30Wpcc_DUW20(0UL/0DL/15Code)_Rev A (Exclude Cabinet)</t>
  </si>
  <si>
    <t>RBS6301 WCDMA 1x2 30Wpcc_DUW20(0UL/0DL/15Code)_Rev A</t>
  </si>
  <si>
    <t>RBS6301  WCDMA 1x2 30Wpcc_DUW20(0UL/0DL/15Code)_DC_Rev A</t>
  </si>
  <si>
    <t>RBS6301  WCDMA 2x2 30Wpcc_DUW30(0UL/0DL/30Code)_DC_Rev A</t>
  </si>
  <si>
    <t>RBS6301  WCDMA 3x2 30Wpcc_DUW30(0UL/0DL/45Code)_DC_Rev A</t>
  </si>
  <si>
    <t>RBS6601 WCDMA 1x2 30Wpcc_DUW20(0UL/0DL/15Code)_Rev A (Exclude Cabinet)</t>
  </si>
  <si>
    <t>RBS6601 WCDMA No RRUW DUW30 (0UL/0DL/15Code)_IPRAN_Rev A</t>
  </si>
  <si>
    <t>RBS6601 WCDMA No RRUW DUW30 (0UL/0DL/30Code)_IPRAN_Rev A</t>
  </si>
  <si>
    <t>RBS6601 WCDMA No RRUW DUW30 (0UL/0DL/45Code)_IPRAN_Rev A</t>
  </si>
  <si>
    <t>RBS6302 WCDMA DUW30(16UL/16DL/0Code)_1xMU Only_DC</t>
  </si>
  <si>
    <t>RBS6302 WCDMA_1x2 30Wpcc_DUW30(16UL/16DL/15Code)_1xMU_1xRRUS01_DC</t>
  </si>
  <si>
    <t>RBS6302 WCDMA_2x2 30Wpcc_DUW30(16UL/16DL/30Code)_1xMU_2xRRUS01_DC</t>
  </si>
  <si>
    <t>RBS6302 WCDMA_3x2 30Wpcc_DUW30(16UL/16DL/45Code)_1xMU_3xRRUS01_DC</t>
  </si>
  <si>
    <t>N.S.1</t>
  </si>
  <si>
    <t>N.S.1.1</t>
  </si>
  <si>
    <t>N.S.1.1.1</t>
  </si>
  <si>
    <t>N.S.1.1.2</t>
  </si>
  <si>
    <t>N.S.1.1.3</t>
  </si>
  <si>
    <t>N.S.1.1.4</t>
  </si>
  <si>
    <t>N.S.1.1.5</t>
  </si>
  <si>
    <t>N.S.1.1.6</t>
  </si>
  <si>
    <t>N.S.1.2</t>
  </si>
  <si>
    <t>N.S.1.2.1</t>
  </si>
  <si>
    <t>N.S.1.2.2</t>
  </si>
  <si>
    <t>N.S.1.2.3</t>
  </si>
  <si>
    <t>N.S.1.2.4</t>
  </si>
  <si>
    <t>N.S.1.2.5</t>
  </si>
  <si>
    <t>N.S.1.2.6</t>
  </si>
  <si>
    <t>N.S.1.3</t>
  </si>
  <si>
    <t>N.S.1.3.1</t>
  </si>
  <si>
    <t>N.S.1.3.2</t>
  </si>
  <si>
    <t>N.S.1.3.3</t>
  </si>
  <si>
    <t>N.S.1.3.4</t>
  </si>
  <si>
    <t>N.S.1.3.5</t>
  </si>
  <si>
    <t>N.S.1.3.6</t>
  </si>
  <si>
    <t>N.S.1.4</t>
  </si>
  <si>
    <t>N.S.1.4.1</t>
  </si>
  <si>
    <t>N.S.1.4.2</t>
  </si>
  <si>
    <t>N.S.1.4.3</t>
  </si>
  <si>
    <t>N.S.1.4.4</t>
  </si>
  <si>
    <t>N.S.1.4.5</t>
  </si>
  <si>
    <t>N.S.1.4.6</t>
  </si>
  <si>
    <t>N.S.1.4.7</t>
  </si>
  <si>
    <t>N.S.1.4.8</t>
  </si>
  <si>
    <t>N.S.1.4.9</t>
  </si>
  <si>
    <t>N.S.1.4.10</t>
  </si>
  <si>
    <t>N.S.1.4.11</t>
  </si>
  <si>
    <t>N.S.1.4.12</t>
  </si>
  <si>
    <t>N.S.1.5</t>
  </si>
  <si>
    <t>N.S.1.5.1</t>
  </si>
  <si>
    <t>N.S.1.5.2</t>
  </si>
  <si>
    <t>N.S.1.5.3</t>
  </si>
  <si>
    <t>N.S.1.5.4</t>
  </si>
  <si>
    <t>N.S.1.5.5</t>
  </si>
  <si>
    <t>N.S.1.5.6</t>
  </si>
  <si>
    <t>N.S.1.6</t>
  </si>
  <si>
    <t>N.S.1.6.1</t>
  </si>
  <si>
    <t>N.S.1.6.2</t>
  </si>
  <si>
    <t>N.S.1.6.3</t>
  </si>
  <si>
    <t>N.S.1.6.4</t>
  </si>
  <si>
    <t>N.S.1.6.5</t>
  </si>
  <si>
    <t>N.S.1.6.6</t>
  </si>
  <si>
    <t>N.S.1.7</t>
  </si>
  <si>
    <t>N.S.1.7.1</t>
  </si>
  <si>
    <t>N.S.1.7.2</t>
  </si>
  <si>
    <t>N.S.1.7.3</t>
  </si>
  <si>
    <t>N.S.1.7.4</t>
  </si>
  <si>
    <t>N.S.1.7.5</t>
  </si>
  <si>
    <t>N.S.1.7.6</t>
  </si>
  <si>
    <t>N.S.1.8</t>
  </si>
  <si>
    <t>N.S.1.8.1</t>
  </si>
  <si>
    <t>N.S.1.8.2</t>
  </si>
  <si>
    <t>N.S.1.8.3</t>
  </si>
  <si>
    <t>N.S.1.8.4</t>
  </si>
  <si>
    <t>N.S.1.8.5</t>
  </si>
  <si>
    <t>N.S.1.8.6</t>
  </si>
  <si>
    <t>N.S.1.9</t>
  </si>
  <si>
    <t>N.S.1.9.1</t>
  </si>
  <si>
    <t>N.S.1.9.2</t>
  </si>
  <si>
    <t>N.S.1.9.3</t>
  </si>
  <si>
    <t>N.S.1.9.4</t>
  </si>
  <si>
    <t>N.S.1.9.5</t>
  </si>
  <si>
    <t>N.S.1.9.6</t>
  </si>
  <si>
    <t>N.S.1.10</t>
  </si>
  <si>
    <t>N.S.1.10.1</t>
  </si>
  <si>
    <t>N.S.1.10.2</t>
  </si>
  <si>
    <t>N.S.1.10.3</t>
  </si>
  <si>
    <t>N.S.1.10.4</t>
  </si>
  <si>
    <t>N.S.1.10.5</t>
  </si>
  <si>
    <t>N.S.1.10.6</t>
  </si>
  <si>
    <t>N.S.1.11</t>
  </si>
  <si>
    <t>N.S.1.12</t>
  </si>
  <si>
    <t>N.S.1.13</t>
  </si>
  <si>
    <t>N.S.1.14</t>
  </si>
  <si>
    <t>N.S.1.12.1</t>
  </si>
  <si>
    <t>N.S.1.12.2</t>
  </si>
  <si>
    <t>N.S.1.12.3</t>
  </si>
  <si>
    <t>N.S.1.12.4</t>
  </si>
  <si>
    <t>N.S.1.12.5</t>
  </si>
  <si>
    <t>N.S.1.12.6</t>
  </si>
  <si>
    <t>N.S.1.13.1</t>
  </si>
  <si>
    <t>N.S.1.13.2</t>
  </si>
  <si>
    <t>N.S.1.13.3</t>
  </si>
  <si>
    <t>N.S.1.13.4</t>
  </si>
  <si>
    <t>N.S.1.13.5</t>
  </si>
  <si>
    <t>N.S.1.13.6</t>
  </si>
  <si>
    <t>N.S.1.14.1</t>
  </si>
  <si>
    <t>N.S.1.14.2</t>
  </si>
  <si>
    <t>N.S.1.14.3</t>
  </si>
  <si>
    <t>N.S.1.14.4</t>
  </si>
  <si>
    <t>N.S.1.14.5</t>
  </si>
  <si>
    <t>N.S.1.14.6</t>
  </si>
  <si>
    <t>N.S.1.15</t>
  </si>
  <si>
    <t>N.S.1.15.1</t>
  </si>
  <si>
    <t>N.S.1.15.2</t>
  </si>
  <si>
    <t>N.S.1.15.3</t>
  </si>
  <si>
    <t>N.S.1.15.4</t>
  </si>
  <si>
    <t>N.S.1.15.5</t>
  </si>
  <si>
    <t>N.S.1.15.6</t>
  </si>
  <si>
    <t>N.S.1.15.7</t>
  </si>
  <si>
    <t>N.S.1.15.8</t>
  </si>
  <si>
    <t>N.S.1.15.9</t>
  </si>
  <si>
    <t>N.S.1.16</t>
  </si>
  <si>
    <t>N.S.1.16.1</t>
  </si>
  <si>
    <t>N.S.1.16.2</t>
  </si>
  <si>
    <t>N.S.1.16.3</t>
  </si>
  <si>
    <t>N.S.1.16.4</t>
  </si>
  <si>
    <t>N.S.1.16.5</t>
  </si>
  <si>
    <t>N.S.1.16.6</t>
  </si>
  <si>
    <t>N.S.1.16.7</t>
  </si>
  <si>
    <t>N.S.1.16.8</t>
  </si>
  <si>
    <t>N.S.1.16.9</t>
  </si>
  <si>
    <t>N.S.1.17</t>
  </si>
  <si>
    <t>N.S.1.17.1</t>
  </si>
  <si>
    <t>N.S.1.17.2</t>
  </si>
  <si>
    <t>N.S.1.17.3</t>
  </si>
  <si>
    <t>N.S.1.17.4</t>
  </si>
  <si>
    <t>N.S.1.17.5</t>
  </si>
  <si>
    <t>N.S.1.17.6</t>
  </si>
  <si>
    <t>N.S.1.17.7</t>
  </si>
  <si>
    <t>N.S.1.18</t>
  </si>
  <si>
    <t>N.S.1.18.1</t>
  </si>
  <si>
    <t>N.S.1.18.2</t>
  </si>
  <si>
    <t>N.S.1.18.3</t>
  </si>
  <si>
    <t>N.S.1.18.4</t>
  </si>
  <si>
    <t>N.S.1.18.5</t>
  </si>
  <si>
    <t>N.S.1.18.6</t>
  </si>
  <si>
    <t>N.S.1.18.7</t>
  </si>
  <si>
    <t>N.S.1.18.8</t>
  </si>
  <si>
    <t>N.S.2</t>
  </si>
  <si>
    <t>N.S.2.1</t>
  </si>
  <si>
    <t>N.S.2.1.1</t>
  </si>
  <si>
    <t>N.S.2.2</t>
  </si>
  <si>
    <t>N.S.2.2.1</t>
  </si>
  <si>
    <t>N.S.2.2.2</t>
  </si>
  <si>
    <t>N.S.2.2.3</t>
  </si>
  <si>
    <t>N.S.2.2.4</t>
  </si>
  <si>
    <t>N.S.2.2.5</t>
  </si>
  <si>
    <t>N.S.2.2.6</t>
  </si>
  <si>
    <t>N.S.2.2.7</t>
  </si>
  <si>
    <t>N.S.2.2.8</t>
  </si>
  <si>
    <t>N.S.2.2.9</t>
  </si>
  <si>
    <t>N.S.2.2.10</t>
  </si>
  <si>
    <t>N.S.2.2.11</t>
  </si>
  <si>
    <t>N.S.2.2.12</t>
  </si>
  <si>
    <t>N.S.2.3</t>
  </si>
  <si>
    <t>N.S.2.3.1</t>
  </si>
  <si>
    <t>N.S.2.3.2</t>
  </si>
  <si>
    <t>N.S.2.3.3</t>
  </si>
  <si>
    <t>N.S.2.3.4</t>
  </si>
  <si>
    <t>N.S.2.3.5</t>
  </si>
  <si>
    <t>N.S.2.3.6</t>
  </si>
  <si>
    <t>N.S.2.4</t>
  </si>
  <si>
    <t>N.S.2.4.1</t>
  </si>
  <si>
    <t>N.S.2.4.2</t>
  </si>
  <si>
    <t>N.S.2.4.3</t>
  </si>
  <si>
    <t>N.S.2.4.4</t>
  </si>
  <si>
    <t>N.S.2.4.5</t>
  </si>
  <si>
    <t>N.S.2.4.6</t>
  </si>
  <si>
    <t>N.S.2.4.7</t>
  </si>
  <si>
    <t>N.S.2.4.8</t>
  </si>
  <si>
    <t>N.S.2.4.9</t>
  </si>
  <si>
    <t>N.S.2.4.10</t>
  </si>
  <si>
    <t>N.S.2.4.11</t>
  </si>
  <si>
    <t>N.S.2.4.12</t>
  </si>
  <si>
    <t>N.S.2.4.13</t>
  </si>
  <si>
    <t>N.S.2.4.14</t>
  </si>
  <si>
    <t>N.S.2.4.15</t>
  </si>
  <si>
    <t>N.S.2.4.16</t>
  </si>
  <si>
    <t>N.S.2.5</t>
  </si>
  <si>
    <t>N.S.2.5.1</t>
  </si>
  <si>
    <t>N.S.2.5.2</t>
  </si>
  <si>
    <t>N.S.2.5.3</t>
  </si>
  <si>
    <t>N.S.2.5.4</t>
  </si>
  <si>
    <t>N.S.2.6</t>
  </si>
  <si>
    <t>N.S.2.6.1</t>
  </si>
  <si>
    <t>N.S.2.6.2</t>
  </si>
  <si>
    <t>N.S.2.6.3</t>
  </si>
  <si>
    <t>N.S.2.6.4</t>
  </si>
  <si>
    <t>N.S.2.6.5</t>
  </si>
  <si>
    <t>N.S.2.6.6</t>
  </si>
  <si>
    <t>N.S.2.6.7</t>
  </si>
  <si>
    <t>N.S.2.6.8</t>
  </si>
  <si>
    <t>N.S.2.6.9</t>
  </si>
  <si>
    <t>N.S.2.6.10</t>
  </si>
  <si>
    <t>N.S.2.6.11</t>
  </si>
  <si>
    <t>N.S.2.6.12</t>
  </si>
  <si>
    <t>N.S.2.7</t>
  </si>
  <si>
    <t>N.S.2.7.1</t>
  </si>
  <si>
    <t>N.S.2.7.2</t>
  </si>
  <si>
    <t>N.S.3</t>
  </si>
  <si>
    <t>N.S.3.1</t>
  </si>
  <si>
    <t>N.S.3.1.1</t>
  </si>
  <si>
    <t>N.S.3.2</t>
  </si>
  <si>
    <t>N.S.3.2.1</t>
  </si>
  <si>
    <t>N.S.3.2.2</t>
  </si>
  <si>
    <t>N.S.3.2.3</t>
  </si>
  <si>
    <t>N.S.3.2.4</t>
  </si>
  <si>
    <t>N.S.3.2.5</t>
  </si>
  <si>
    <t>N.S.3.2.6</t>
  </si>
  <si>
    <t>N.S.3.2.7</t>
  </si>
  <si>
    <t>N.S.3.2.8</t>
  </si>
  <si>
    <t>N.S.3.2.9</t>
  </si>
  <si>
    <t>N.S.3.2.10</t>
  </si>
  <si>
    <t>N.S.3.2.11</t>
  </si>
  <si>
    <t>N.S.3.2.12</t>
  </si>
  <si>
    <t>N.S.3.3</t>
  </si>
  <si>
    <t>N.S.3.3.1</t>
  </si>
  <si>
    <t>N.S.3.3.2</t>
  </si>
  <si>
    <t>N.S.3.3.3</t>
  </si>
  <si>
    <t>N.S.3.3.4</t>
  </si>
  <si>
    <t>N.S.3.3.5</t>
  </si>
  <si>
    <t>N.S.3.3.6</t>
  </si>
  <si>
    <t>N.S.3.4</t>
  </si>
  <si>
    <t>N.S.3.4.1</t>
  </si>
  <si>
    <t>N.S.3.4.2</t>
  </si>
  <si>
    <t>N.S.3.4.3</t>
  </si>
  <si>
    <t>N.S.3.4.4</t>
  </si>
  <si>
    <t>N.S.3.4.5</t>
  </si>
  <si>
    <t>N.S.3.4.6</t>
  </si>
  <si>
    <t>N.S.3.4.7</t>
  </si>
  <si>
    <t>N.S.3.4.8</t>
  </si>
  <si>
    <t>N.S.3.4.9</t>
  </si>
  <si>
    <t>N.S.3.4.10</t>
  </si>
  <si>
    <t>N.S.3.4.11</t>
  </si>
  <si>
    <t>N.S.3.4.12</t>
  </si>
  <si>
    <t>N.S.3.4.13</t>
  </si>
  <si>
    <t>N.S.3.4.14</t>
  </si>
  <si>
    <t>N.S.3.4.15</t>
  </si>
  <si>
    <t>N.S.3.4.16</t>
  </si>
  <si>
    <t>N.S.3.5</t>
  </si>
  <si>
    <t>N.S.3.5.1</t>
  </si>
  <si>
    <t>N.S.3.5.2</t>
  </si>
  <si>
    <t>N.S.3.5.3</t>
  </si>
  <si>
    <t>N.S.3.5.4</t>
  </si>
  <si>
    <t>N.S.3.6</t>
  </si>
  <si>
    <t>N.S.3.6.1</t>
  </si>
  <si>
    <t>N.S.3.6.2</t>
  </si>
  <si>
    <t>N.S.3.6.3</t>
  </si>
  <si>
    <t>N.S.3.6.4</t>
  </si>
  <si>
    <t>N.S.3.6.5</t>
  </si>
  <si>
    <t>N.S.3.6.6</t>
  </si>
  <si>
    <t>N.S.3.6.7</t>
  </si>
  <si>
    <t>N.S.3.6.8</t>
  </si>
  <si>
    <t>N.S.3.6.9</t>
  </si>
  <si>
    <t>N.S.3.6.10</t>
  </si>
  <si>
    <t>N.S.3.6.11</t>
  </si>
  <si>
    <t>N.S.3.6.12</t>
  </si>
  <si>
    <t>N.S.3.7</t>
  </si>
  <si>
    <t>N.S.3.7.1</t>
  </si>
  <si>
    <t>N.S.3.7.2</t>
  </si>
  <si>
    <t>N.S.4</t>
  </si>
  <si>
    <t>N.S.4.1</t>
  </si>
  <si>
    <t>N.S.4.2</t>
  </si>
  <si>
    <t>N.S.4.2.1</t>
  </si>
  <si>
    <t>N.S.4.2.2</t>
  </si>
  <si>
    <t>N.S.4.2.3</t>
  </si>
  <si>
    <t>N.S.4.2.4</t>
  </si>
  <si>
    <t>N.S.4.2.5</t>
  </si>
  <si>
    <t>N.S.4.2.6</t>
  </si>
  <si>
    <t>N.S.4.2.7</t>
  </si>
  <si>
    <t>N.S.4.2.8</t>
  </si>
  <si>
    <t>N.S.4.2.9</t>
  </si>
  <si>
    <t>N.S.4.2.10</t>
  </si>
  <si>
    <t>N.S.4.2.11</t>
  </si>
  <si>
    <t>N.S.4.2.12</t>
  </si>
  <si>
    <t>N.S.4.2.13</t>
  </si>
  <si>
    <t>N.S.4.2.14</t>
  </si>
  <si>
    <t>N.S.4.2.15</t>
  </si>
  <si>
    <t>N.S.4.2.16</t>
  </si>
  <si>
    <t>N.S.4.2.17</t>
  </si>
  <si>
    <t>N.S.4.2.18</t>
  </si>
  <si>
    <t>N.S.4.2.19</t>
  </si>
  <si>
    <t>N.S.4.2.20</t>
  </si>
  <si>
    <t>N.S.4.2.21</t>
  </si>
  <si>
    <t>N.S.4.2.22</t>
  </si>
  <si>
    <t>N.S.4.2.23</t>
  </si>
  <si>
    <t>N.S.4.2.24</t>
  </si>
  <si>
    <t>N.S.4.2.25</t>
  </si>
  <si>
    <t>N.S.4.2.26</t>
  </si>
  <si>
    <t>N.S.4.2.27</t>
  </si>
  <si>
    <t>N.S.4.2.28</t>
  </si>
  <si>
    <t>N.S.4.2.29</t>
  </si>
  <si>
    <t>N.S.4.3</t>
  </si>
  <si>
    <t>N.S.4.3.1</t>
  </si>
  <si>
    <t>N.S.4.3.2</t>
  </si>
  <si>
    <t>N.S.4.3.3</t>
  </si>
  <si>
    <t>N.S.4.3.4</t>
  </si>
  <si>
    <t>N.S.4.3.5</t>
  </si>
  <si>
    <t>N.S.4.3.6</t>
  </si>
  <si>
    <t>N.S.4.3.7</t>
  </si>
  <si>
    <t>N.S.4.3.8</t>
  </si>
  <si>
    <t>N.S.4.3.9</t>
  </si>
  <si>
    <t>N.S.4.3.10</t>
  </si>
  <si>
    <t>N.S.4.3.11</t>
  </si>
  <si>
    <t>N.S.4.3.12</t>
  </si>
  <si>
    <t>N.S.4.4</t>
  </si>
  <si>
    <t>N.S.4.4.1</t>
  </si>
  <si>
    <t>N.S.4.4.2</t>
  </si>
  <si>
    <t>N.S.4.4.3</t>
  </si>
  <si>
    <t>N.S.4.4.4</t>
  </si>
  <si>
    <t>N.S.4.4.5</t>
  </si>
  <si>
    <t>N.S.4.4.6</t>
  </si>
  <si>
    <t>N.S.4.4.7</t>
  </si>
  <si>
    <t>N.S.4.4.8</t>
  </si>
  <si>
    <t>N.S.4.4.9</t>
  </si>
  <si>
    <t>N.S.4.4.10</t>
  </si>
  <si>
    <t>N.S.4.4.11</t>
  </si>
  <si>
    <t>N.S.4.4.12</t>
  </si>
  <si>
    <t>N.S.4.4.13</t>
  </si>
  <si>
    <t>N.S.4.4.14</t>
  </si>
  <si>
    <t>N.S.4.4.15</t>
  </si>
  <si>
    <t>N.S.4.4.16</t>
  </si>
  <si>
    <t>N.S.4.4.17</t>
  </si>
  <si>
    <t>N.S.4.4.18</t>
  </si>
  <si>
    <t>N.S.4.4.19</t>
  </si>
  <si>
    <t>N.S.4.4.20</t>
  </si>
  <si>
    <t>N.S.4.4.21</t>
  </si>
  <si>
    <t>N.S.4.4.22</t>
  </si>
  <si>
    <t>N.S.4.5</t>
  </si>
  <si>
    <t>N.S.4.5.1</t>
  </si>
  <si>
    <t>N.S.4.5.2</t>
  </si>
  <si>
    <t>N.S.4.5.3</t>
  </si>
  <si>
    <t>N.S.4.5.4</t>
  </si>
  <si>
    <t>N.S.4.5.5</t>
  </si>
  <si>
    <t>N.S.4.6</t>
  </si>
  <si>
    <t>N.S.4.6.1</t>
  </si>
  <si>
    <t>N.S.4.6.2</t>
  </si>
  <si>
    <t>N.S.4.6.3</t>
  </si>
  <si>
    <t>N.S.4.6.4</t>
  </si>
  <si>
    <t>N.S.4.7</t>
  </si>
  <si>
    <t>N.S.4.7.1</t>
  </si>
  <si>
    <t>N.S.4.7.2</t>
  </si>
  <si>
    <t>N.S.4.7.3</t>
  </si>
  <si>
    <t>N.S.4.8</t>
  </si>
  <si>
    <t>N.S.4.8.1</t>
  </si>
  <si>
    <t>N.S.4.8.2</t>
  </si>
  <si>
    <t>N.S.4.8.3</t>
  </si>
  <si>
    <t>N.S.4.8.4</t>
  </si>
  <si>
    <t>N.S.4.8.5</t>
  </si>
  <si>
    <t>N.S.4.9</t>
  </si>
  <si>
    <t>N.S.4.9.1</t>
  </si>
  <si>
    <t>N.S.4.9.2</t>
  </si>
  <si>
    <t>N.S.4.9.3</t>
  </si>
  <si>
    <t>N.S.4.9.4</t>
  </si>
  <si>
    <t>N.S.4.9.5</t>
  </si>
  <si>
    <t>N.S.4.9.6</t>
  </si>
  <si>
    <t>N.S.4.9.7</t>
  </si>
  <si>
    <t>N.S.4.9.8</t>
  </si>
  <si>
    <t>N.S.4.9.9</t>
  </si>
  <si>
    <t>N.S.4.9.10</t>
  </si>
  <si>
    <t>N.S.4.9.11</t>
  </si>
  <si>
    <t>N.S.4.9.12</t>
  </si>
  <si>
    <t>N.S.4.9.13</t>
  </si>
  <si>
    <t>N.S.4.9.14</t>
  </si>
  <si>
    <t>N.S.4.9.15</t>
  </si>
  <si>
    <t>N.S.4.9.16</t>
  </si>
  <si>
    <t>N.S.4.9.17</t>
  </si>
  <si>
    <t>N.S.4.9.18</t>
  </si>
  <si>
    <t>N.S.4.9.19</t>
  </si>
  <si>
    <t>N.S.4.9.20</t>
  </si>
  <si>
    <t>N.S.4.9.21</t>
  </si>
  <si>
    <t>N.S.4.9.22</t>
  </si>
  <si>
    <t>N.S.4.9.23</t>
  </si>
  <si>
    <t>N.S.4.9.24</t>
  </si>
  <si>
    <t>N.S.4.9.25</t>
  </si>
  <si>
    <t>N.S.4.9.26</t>
  </si>
  <si>
    <t>N.S.4.9.27</t>
  </si>
  <si>
    <t>N.S.4.9.28</t>
  </si>
  <si>
    <t>N.S.4.9.29</t>
  </si>
  <si>
    <t>N.S.4.9.30</t>
  </si>
  <si>
    <t>N.S.4.9.31</t>
  </si>
  <si>
    <t>N.S.4.9.32</t>
  </si>
  <si>
    <t>N.S.4.9.33</t>
  </si>
  <si>
    <t>N.S.4.9.34</t>
  </si>
  <si>
    <t>N.S.4.9.35</t>
  </si>
  <si>
    <t>N.S.4.9.36</t>
  </si>
  <si>
    <t>N.S.4.9.37</t>
  </si>
  <si>
    <t>N.S.4.9.38</t>
  </si>
  <si>
    <t>N.S.4.9.39</t>
  </si>
  <si>
    <t>N.S.4.9.40</t>
  </si>
  <si>
    <t>N.S.4.9.41</t>
  </si>
  <si>
    <t>N.S.4.9.42</t>
  </si>
  <si>
    <t>N.S.4.9.43</t>
  </si>
  <si>
    <t>N.S.4.9.44</t>
  </si>
  <si>
    <t>N.S.4.9.45</t>
  </si>
  <si>
    <t>RBS3000 DUW Upgrade Kits</t>
  </si>
  <si>
    <t>O.M.1.8.4</t>
  </si>
  <si>
    <t>O.M.1.8.5</t>
  </si>
  <si>
    <t>O.M.1.8.6</t>
  </si>
  <si>
    <t>O.M.1.8.7</t>
  </si>
  <si>
    <t>O.M.1.8.8</t>
  </si>
  <si>
    <t>O.M.1.8.9</t>
  </si>
  <si>
    <t>O.M.1.8.10</t>
  </si>
  <si>
    <t>O.M.1.8.11</t>
  </si>
  <si>
    <t>O.M.1.8.12</t>
  </si>
  <si>
    <t>O.M.1.8.13</t>
  </si>
  <si>
    <t>O.M.1.8.14</t>
  </si>
  <si>
    <t>O.M.1.8.15</t>
  </si>
  <si>
    <t>O.M.1.8.16</t>
  </si>
  <si>
    <t>O.M.1.8.17</t>
  </si>
  <si>
    <t>O.M.1.8.18</t>
  </si>
  <si>
    <t>O.M.1.8.19</t>
  </si>
  <si>
    <t>O.M.1.8.20</t>
  </si>
  <si>
    <t>O.M.1.8.21</t>
  </si>
  <si>
    <t>O.M.1.8.22</t>
  </si>
  <si>
    <t>O.M.1.8.23</t>
  </si>
  <si>
    <t>O.M.1.8.24</t>
  </si>
  <si>
    <t>O.M.1.8.25</t>
  </si>
  <si>
    <t>O.M.1.8.26</t>
  </si>
  <si>
    <t>RBS6000 HW to Support Hybrid Configurations &amp; New-Gen RUs</t>
  </si>
  <si>
    <t>L.N.4.5.28</t>
  </si>
  <si>
    <t>L.N.4.5.29</t>
  </si>
  <si>
    <t>L.N.4.5.30</t>
  </si>
  <si>
    <t>[Remaining sites] 1 lot of Lay OIL for 1-sect RRUS (per m)</t>
  </si>
  <si>
    <t>[LTE169] 1 lot of Lay OIL for 1-sect RRUS (per m)</t>
  </si>
  <si>
    <t>[LTE170] 1 lot of Lay OIL for 1-sect RRUS (per m)</t>
  </si>
  <si>
    <t>Support - GSM RBS SW per TRX</t>
  </si>
  <si>
    <t>2 YEARS ENHANCED SUPPORT</t>
  </si>
  <si>
    <t>Support - LTE Conf Mng_eNodeB</t>
  </si>
  <si>
    <t>Support - LTE Perf Mng_eNodeB</t>
  </si>
  <si>
    <t>Support - LTE Starter Pack_eNodeB</t>
  </si>
  <si>
    <t>Support - LTE OSS Upgrade_eNodeB</t>
  </si>
  <si>
    <t>HW Support</t>
  </si>
  <si>
    <t>Support - LTE eNodeB E/// HW R&amp;R (Hybrid) 2012 2yrs Enhanced Support</t>
  </si>
  <si>
    <t>Support - LTE eNodeB E/// HW R&amp;R (Hybrid) 2013 2yrs Enhanced Support</t>
  </si>
  <si>
    <t>Support - 1 lot of 125 qty of FAJ1211676, EUL up to 64 users</t>
  </si>
  <si>
    <t>Support - 1 lot of 125 qty of (1st, 2nd &amp; 3rd C) FAJ1211531 R1, HSDPA up to 96 users</t>
  </si>
  <si>
    <t>O.M.1.10.1</t>
  </si>
  <si>
    <t>Professional Services (for additional DUL)</t>
  </si>
  <si>
    <t>Site Coordination (for additional DUL)</t>
  </si>
  <si>
    <t>RNC Support for Integration (LTE cosite with 3G)  (for additional DUL)</t>
  </si>
  <si>
    <t>Escort fee (Pvt sites) (for additional DUL)</t>
  </si>
  <si>
    <t>DUL Insertion (for additional DUL)</t>
  </si>
  <si>
    <t>Optimization Service 2012 (With SON Award)
- 3G Network wide radio parameter optimization(11 months)
- 2G G900 Frequency Refarm (3 months) including Drive test
- Parameter Change Implementation
- URA/RAC Change implementation for 8 RNCs</t>
  </si>
  <si>
    <r>
      <rPr>
        <b/>
        <sz val="11"/>
        <color indexed="8"/>
        <rFont val="Calibri"/>
        <family val="2"/>
      </rPr>
      <t>Title:</t>
    </r>
    <r>
      <rPr>
        <sz val="11"/>
        <color indexed="8"/>
        <rFont val="Calibri"/>
        <family val="2"/>
      </rPr>
      <t xml:space="preserve"> Appendix II to Annex 5 - FY12_13 Radio Pricing Schedule</t>
    </r>
  </si>
  <si>
    <r>
      <t>Title:</t>
    </r>
    <r>
      <rPr>
        <sz val="11"/>
        <color indexed="8"/>
        <rFont val="Calibri"/>
        <family val="2"/>
      </rPr>
      <t xml:space="preserve"> Appendix II to Annex 5 - FY12_13 Radio Pricing Schedule</t>
    </r>
  </si>
  <si>
    <t>Support - 2G Conf Mng_TRX</t>
  </si>
  <si>
    <t>Support - 2G Perf Mng_TRX</t>
  </si>
  <si>
    <t>Support - 2G Starter Pack_TRX</t>
  </si>
  <si>
    <t>Support - 2G OSS Upgrade_TRX</t>
  </si>
  <si>
    <t>Support - 3G Conf Mng_NodeB</t>
  </si>
  <si>
    <t>Support - 3G Perf Mng_NodeB</t>
  </si>
  <si>
    <t>Support - 3G Starter Pack_NodeB</t>
  </si>
  <si>
    <t>Support - 3G OSS Upgrade_NodeB</t>
  </si>
  <si>
    <t>N.S.1.18.9</t>
  </si>
  <si>
    <t>N.S.1.18.10</t>
  </si>
  <si>
    <t>N.S.1.18.11</t>
  </si>
  <si>
    <t>N.S.1.18.12</t>
  </si>
  <si>
    <t>N.S.2.8</t>
  </si>
  <si>
    <t>N.S.2.8.1</t>
  </si>
  <si>
    <t>N.S.2.8.2</t>
  </si>
  <si>
    <t>N.S.2.8.3</t>
  </si>
  <si>
    <t>N.S.2.8.4</t>
  </si>
  <si>
    <t>N.S.2.8.5</t>
  </si>
  <si>
    <t>N.S.2.8.6</t>
  </si>
  <si>
    <t>N.S.2.8.7</t>
  </si>
  <si>
    <t>N.S.2.8.8</t>
  </si>
  <si>
    <t>N.S.2.8.9</t>
  </si>
  <si>
    <t>N.S.2.8.10</t>
  </si>
  <si>
    <t>N.S.2.8.11</t>
  </si>
  <si>
    <t>N.S.2.8.12</t>
  </si>
  <si>
    <t>N.S.3.8</t>
  </si>
  <si>
    <t>N.S.3.8.1</t>
  </si>
  <si>
    <t>N.S.3.8.2</t>
  </si>
  <si>
    <t>N.S.3.8.3</t>
  </si>
  <si>
    <t>N.S.3.8.4</t>
  </si>
  <si>
    <t>N.S.3.8.5</t>
  </si>
  <si>
    <t>N.S.3.8.6</t>
  </si>
  <si>
    <t>N.S.3.8.7</t>
  </si>
  <si>
    <t>N.S.3.8.8</t>
  </si>
  <si>
    <t>N.S.3.8.9</t>
  </si>
  <si>
    <t>N.S.3.8.10</t>
  </si>
  <si>
    <t>N.S.3.8.11</t>
  </si>
  <si>
    <t>N.S.3.8.12</t>
  </si>
  <si>
    <t>3G 2cc - RBS6302</t>
  </si>
  <si>
    <t>LTE eNodeB - RBS6101</t>
  </si>
  <si>
    <t>LTE - Additional Band in RBS6101</t>
  </si>
  <si>
    <t>LTE - Additional Band in RBS6102</t>
  </si>
  <si>
    <t>LTE - Additional Band in RBS6201</t>
  </si>
  <si>
    <t>LTE - Additional Band using Main Remote</t>
  </si>
  <si>
    <t>LTE eNodeB - RBS6601</t>
  </si>
  <si>
    <t>LTE eNodeB - RBS6301 (DC)</t>
  </si>
  <si>
    <t>LTE eNodeB - RBS6301 (AC)</t>
  </si>
  <si>
    <t>LTE eNodeB - RBS6201</t>
  </si>
  <si>
    <t>LTE eNodeB - RBS6102</t>
  </si>
  <si>
    <t>N.S.1.19</t>
  </si>
  <si>
    <t>N.S.1.19.1</t>
  </si>
  <si>
    <t>N.S.1.19.2</t>
  </si>
  <si>
    <t>N.S.1.19.3</t>
  </si>
  <si>
    <t>N.S.1.19.4</t>
  </si>
  <si>
    <t>N.S.1.19.5</t>
  </si>
  <si>
    <t>N.S.1.19.6</t>
  </si>
  <si>
    <t>N.S.1.19.7</t>
  </si>
  <si>
    <t>N.S.1.19.8</t>
  </si>
  <si>
    <t>N.S.1.20</t>
  </si>
  <si>
    <t>N.S.1.20.1</t>
  </si>
  <si>
    <t>N.S.1.20.2</t>
  </si>
  <si>
    <t>N.S.1.20.3</t>
  </si>
  <si>
    <t>N.S.1.20.4</t>
  </si>
  <si>
    <t>N.S.1.20.5</t>
  </si>
  <si>
    <t>N.S.1.20.6</t>
  </si>
  <si>
    <t>N.S.1.20.7</t>
  </si>
  <si>
    <t>N.S.1.20.8</t>
  </si>
  <si>
    <t>N.S.1.21.4</t>
  </si>
  <si>
    <t>N.S.1.21.5</t>
  </si>
  <si>
    <t>N.S.1.21.6</t>
  </si>
  <si>
    <t>N.S.1.21.7</t>
  </si>
  <si>
    <t>N.S.1.21.8</t>
  </si>
  <si>
    <t>N.S.1.21.9</t>
  </si>
  <si>
    <t>N.S.1.21.10</t>
  </si>
  <si>
    <t>N.S.1.21.11</t>
  </si>
  <si>
    <t>N.S.1.21.12</t>
  </si>
  <si>
    <t>N.S.1.22</t>
  </si>
  <si>
    <t>N.S.1.22.1</t>
  </si>
  <si>
    <t>N.S.1.22.2</t>
  </si>
  <si>
    <t>N.S.1.22.3</t>
  </si>
  <si>
    <t>N.S.1.22.4</t>
  </si>
  <si>
    <t>N.S.1.22.5</t>
  </si>
  <si>
    <t>N.S.1.22.6</t>
  </si>
  <si>
    <t>N.S.1.22.7</t>
  </si>
  <si>
    <t>N.S.1.22.8</t>
  </si>
  <si>
    <t>N.S.1.22.9</t>
  </si>
  <si>
    <t>N.S.1.22.10</t>
  </si>
  <si>
    <t>N.S.1.22.11</t>
  </si>
  <si>
    <t>N.S.1.22.12</t>
  </si>
  <si>
    <t>N.S.1.23</t>
  </si>
  <si>
    <t>N.S.1.23.1</t>
  </si>
  <si>
    <t>N.S.1.23.2</t>
  </si>
  <si>
    <t>N.S.1.23.3</t>
  </si>
  <si>
    <t>N.S.1.23.4</t>
  </si>
  <si>
    <t>N.S.1.23.5</t>
  </si>
  <si>
    <t>N.S.1.23.6</t>
  </si>
  <si>
    <t>N.S.1.23.7</t>
  </si>
  <si>
    <t>N.S.1.23.8</t>
  </si>
  <si>
    <t>N.S.1.23.9</t>
  </si>
  <si>
    <t>N.S.1.23.10</t>
  </si>
  <si>
    <t>N.S.1.23.11</t>
  </si>
  <si>
    <t>N.S.1.23.12</t>
  </si>
  <si>
    <t>N.S.1.24</t>
  </si>
  <si>
    <t>N.S.1.24.1</t>
  </si>
  <si>
    <t>N.S.1.24.2</t>
  </si>
  <si>
    <t>N.S.1.24.3</t>
  </si>
  <si>
    <t>N.S.1.24.4</t>
  </si>
  <si>
    <t>N.S.1.24.5</t>
  </si>
  <si>
    <t>N.S.1.24.6</t>
  </si>
  <si>
    <t>N.S.1.24.7</t>
  </si>
  <si>
    <t>N.S.1.24.8</t>
  </si>
  <si>
    <t>N.S.1.24.9</t>
  </si>
  <si>
    <t>N.S.1.24.10</t>
  </si>
  <si>
    <t>N.S.1.24.11</t>
  </si>
  <si>
    <t>N.S.1.24.12</t>
  </si>
  <si>
    <t>N.S.1.25</t>
  </si>
  <si>
    <t>N.S.1.25.1</t>
  </si>
  <si>
    <t>N.S.1.25.2</t>
  </si>
  <si>
    <t>N.S.1.25.3</t>
  </si>
  <si>
    <t>N.S.1.25.4</t>
  </si>
  <si>
    <t>N.S.1.25.5</t>
  </si>
  <si>
    <t>N.S.1.25.6</t>
  </si>
  <si>
    <t>N.S.1.25.7</t>
  </si>
  <si>
    <t>N.S.1.25.8</t>
  </si>
  <si>
    <t>N.S.1.25.9</t>
  </si>
  <si>
    <t>N.S.1.25.10</t>
  </si>
  <si>
    <t>N.S.1.25.11</t>
  </si>
  <si>
    <t>N.S.1.25.12</t>
  </si>
  <si>
    <t>N.S.1.26</t>
  </si>
  <si>
    <t>N.S.1.26.1</t>
  </si>
  <si>
    <t>N.S.1.26.2</t>
  </si>
  <si>
    <t>N.S.1.26.3</t>
  </si>
  <si>
    <t>N.S.1.26.4</t>
  </si>
  <si>
    <t>N.S.1.26.5</t>
  </si>
  <si>
    <t>N.S.1.26.6</t>
  </si>
  <si>
    <t>N.S.1.26.7</t>
  </si>
  <si>
    <t>N.S.1.26.8</t>
  </si>
  <si>
    <t>N.S.1.26.9</t>
  </si>
  <si>
    <t>N.S.1.26.10</t>
  </si>
  <si>
    <t>N.S.1.26.11</t>
  </si>
  <si>
    <t>N.S.1.26.12</t>
  </si>
  <si>
    <t>N.S.1.27</t>
  </si>
  <si>
    <t>N.S.1.27.1</t>
  </si>
  <si>
    <t>N.S.1.27.2</t>
  </si>
  <si>
    <t>N.S.1.27.3</t>
  </si>
  <si>
    <t>N.S.1.27.4</t>
  </si>
  <si>
    <t>N.S.1.27.5</t>
  </si>
  <si>
    <t>N.S.1.27.6</t>
  </si>
  <si>
    <t>N.S.1.27.7</t>
  </si>
  <si>
    <t>N.S.1.27.8</t>
  </si>
  <si>
    <t>N.S.1.27.9</t>
  </si>
  <si>
    <t>N.S.1.27.10</t>
  </si>
  <si>
    <t>N.S.1.27.11</t>
  </si>
  <si>
    <t>N.S.1.27.12</t>
  </si>
  <si>
    <t>N.S.1.27.13</t>
  </si>
  <si>
    <t>N.S.1.27.14</t>
  </si>
  <si>
    <t>N.S.1.27.15</t>
  </si>
  <si>
    <t>N.S.1.27.16</t>
  </si>
  <si>
    <t>N.S.1.27.17</t>
  </si>
  <si>
    <t>N.S.1.27.18</t>
  </si>
  <si>
    <t>N.S.1.27.19</t>
  </si>
  <si>
    <t>N.S.1.27.20</t>
  </si>
  <si>
    <t>N.S.1.27.21</t>
  </si>
  <si>
    <t>N.S.1.27.22</t>
  </si>
  <si>
    <t>N.S.1.27.23</t>
  </si>
  <si>
    <t>N.S.1.27.24</t>
  </si>
  <si>
    <t>N.S.1.28</t>
  </si>
  <si>
    <t>N.S.1.28.1</t>
  </si>
  <si>
    <t>N.S.1.28.2</t>
  </si>
  <si>
    <t>N.S.1.28.3</t>
  </si>
  <si>
    <t>N.S.1.28.4</t>
  </si>
  <si>
    <t>N.S.1.28.5</t>
  </si>
  <si>
    <t>N.S.1.28.6</t>
  </si>
  <si>
    <t>N.S.1.28.7</t>
  </si>
  <si>
    <t>N.S.1.28.8</t>
  </si>
  <si>
    <t>N.S.1.28.9</t>
  </si>
  <si>
    <t>N.S.1.28.10</t>
  </si>
  <si>
    <t>N.S.1.28.11</t>
  </si>
  <si>
    <t>N.S.1.28.12</t>
  </si>
  <si>
    <t>O.M.1.7.13</t>
  </si>
  <si>
    <t>O.M.1.7.14</t>
  </si>
  <si>
    <t>O.M.1.7.15</t>
  </si>
  <si>
    <t>O.M.1.7.16</t>
  </si>
  <si>
    <t>O.M.1.7.17</t>
  </si>
  <si>
    <t>O.M.1.7.18</t>
  </si>
  <si>
    <t>O.M.1.7.19</t>
  </si>
  <si>
    <t>O.M.1.7.20</t>
  </si>
  <si>
    <t>O.M.1.7.21</t>
  </si>
  <si>
    <t>O.M.1.7.22</t>
  </si>
  <si>
    <t>O.M.1.7.23</t>
  </si>
  <si>
    <t>O.M.1.7.24</t>
  </si>
  <si>
    <t>O.M.1.7.25</t>
  </si>
  <si>
    <t>O.M.1.7.26</t>
  </si>
  <si>
    <t>O.M.1.7.27</t>
  </si>
  <si>
    <t>O.M.1.7.28</t>
  </si>
  <si>
    <t>O.M.1.7.29</t>
  </si>
  <si>
    <t>O.M.1.7.30</t>
  </si>
  <si>
    <t>O.M.1.7.31</t>
  </si>
  <si>
    <t>O.M.1.7.32</t>
  </si>
  <si>
    <t>O.M.1.7.33</t>
  </si>
  <si>
    <t>O.M.1.7.34</t>
  </si>
  <si>
    <t>O.M.1.7.35</t>
  </si>
  <si>
    <t>O.M.1.7.36</t>
  </si>
  <si>
    <t>O.M.1.7.37</t>
  </si>
  <si>
    <t>O.M.1.7.38</t>
  </si>
  <si>
    <t>O.M.1.7.39</t>
  </si>
  <si>
    <t>O.M.1.7.40</t>
  </si>
  <si>
    <t>O.M.1.7.41</t>
  </si>
  <si>
    <t>O.M.1.7.42</t>
  </si>
  <si>
    <t>O.M.1.7.43</t>
  </si>
  <si>
    <t>O.M.1.7.44</t>
  </si>
  <si>
    <t>O.M.1.7.45</t>
  </si>
  <si>
    <t>O.M.1.7.46</t>
  </si>
  <si>
    <t>O.M.1.7.47</t>
  </si>
  <si>
    <t>O.M.1.7.48</t>
  </si>
  <si>
    <t>O.M.1.7.49</t>
  </si>
  <si>
    <t>O.M.1.7.50</t>
  </si>
  <si>
    <t>O.M.1.7.51</t>
  </si>
  <si>
    <t>O.M.1.7.52</t>
  </si>
  <si>
    <t>O.M.1.7.53</t>
  </si>
  <si>
    <t>O.M.1.7.54</t>
  </si>
  <si>
    <t>O.M.1.7.55</t>
  </si>
  <si>
    <t>O.M.1.7.56</t>
  </si>
  <si>
    <t>O.M.1.7.57</t>
  </si>
  <si>
    <t>O.M.1.7.58</t>
  </si>
  <si>
    <t>O.M.1.7.59</t>
  </si>
  <si>
    <t>O.M.1.7.60</t>
  </si>
  <si>
    <t>O.M.1.7.61</t>
  </si>
  <si>
    <t>O.M.1.7.62</t>
  </si>
  <si>
    <t>O.M.1.7.63</t>
  </si>
  <si>
    <t>O.M.1.7.64</t>
  </si>
  <si>
    <t>O.M.1.7.65</t>
  </si>
  <si>
    <t>O.M.1.7.66</t>
  </si>
  <si>
    <t>O.M.1.7.67</t>
  </si>
  <si>
    <t>O.M.1.7.68</t>
  </si>
  <si>
    <t>O.M.1.7.69</t>
  </si>
  <si>
    <t>O.M.1.7.70</t>
  </si>
  <si>
    <t>O.M.1.7.71</t>
  </si>
  <si>
    <t>O.M.1.7.72</t>
  </si>
  <si>
    <t>O.M.1.7.73</t>
  </si>
  <si>
    <t>O.M.1.7.74</t>
  </si>
  <si>
    <t>O.M.1.7.75</t>
  </si>
  <si>
    <t>O.M.1.7.76</t>
  </si>
  <si>
    <t>O.M.1.7.77</t>
  </si>
  <si>
    <t>O.M.1.7.78</t>
  </si>
  <si>
    <t>O.M.1.7.79</t>
  </si>
  <si>
    <t>O.M.1.7.80</t>
  </si>
  <si>
    <t>O.M.1.7.81</t>
  </si>
  <si>
    <t>O.M.1.7.82</t>
  </si>
  <si>
    <t>O.M.1.7.83</t>
  </si>
  <si>
    <t>O.M.2.8</t>
  </si>
  <si>
    <t>Express Air Freight charges for LTE200 sites</t>
  </si>
  <si>
    <t>O.M.1.7.84</t>
  </si>
  <si>
    <t>O.M.1.7.85</t>
  </si>
  <si>
    <t>O.M.1.7.86</t>
  </si>
  <si>
    <t>O.M.1.7.87</t>
  </si>
  <si>
    <t>O.M.1.7.88</t>
  </si>
  <si>
    <t>O.M.1.7.89</t>
  </si>
  <si>
    <t>O.M.1.7.90</t>
  </si>
  <si>
    <t>O.M.1.7.91</t>
  </si>
  <si>
    <t>O.M.1.7.92</t>
  </si>
  <si>
    <t>O.M.1.7.93</t>
  </si>
  <si>
    <t>O.M.1.7.94</t>
  </si>
  <si>
    <t>O.M.1.7.95</t>
  </si>
  <si>
    <t>O.M.1.7.96</t>
  </si>
  <si>
    <t>O.M.1.7.97</t>
  </si>
  <si>
    <t>O.M.1.7.98</t>
  </si>
  <si>
    <t>O.M.1.7.99</t>
  </si>
  <si>
    <t>O.M.1.7.100</t>
  </si>
  <si>
    <t>O.M.1.7.101</t>
  </si>
  <si>
    <t>O.M.1.7.102</t>
  </si>
  <si>
    <t>O.M.1.7.103</t>
  </si>
  <si>
    <t>O.M.1.7.104</t>
  </si>
  <si>
    <t>O.M.1.7.105</t>
  </si>
  <si>
    <t>O.M.1.7.106</t>
  </si>
  <si>
    <t>O.M.1.7.107</t>
  </si>
  <si>
    <t>O.M.1.7.108</t>
  </si>
  <si>
    <t>O.M.1.7.109</t>
  </si>
  <si>
    <t>O.M.1.7.110</t>
  </si>
  <si>
    <t>O.M.1.7.111</t>
  </si>
  <si>
    <t>O.M.1.7.112</t>
  </si>
  <si>
    <t>O.M.1.7.113</t>
  </si>
  <si>
    <t>O.M.1.7.114</t>
  </si>
  <si>
    <t>O.M.1.7.115</t>
  </si>
  <si>
    <t>O.M.1.7.116</t>
  </si>
  <si>
    <t>O.M.1.7.117</t>
  </si>
  <si>
    <t>O.M.1.7.118</t>
  </si>
  <si>
    <t>O.M.1.7.119</t>
  </si>
  <si>
    <t>O.M.1.7.120</t>
  </si>
  <si>
    <t>O.M.1.7.121</t>
  </si>
  <si>
    <t>O.M.1.7.122</t>
  </si>
  <si>
    <t>O.M.1.7.123</t>
  </si>
  <si>
    <t>O.M.1.7.124</t>
  </si>
  <si>
    <t>O.M.1.7.125</t>
  </si>
  <si>
    <t>O.M.1.7.126</t>
  </si>
  <si>
    <t>O.M.1.7.127</t>
  </si>
  <si>
    <t>O.M.1.7.128</t>
  </si>
  <si>
    <t>O.M.1.7.129</t>
  </si>
  <si>
    <t>O.M.1.7.130</t>
  </si>
  <si>
    <t>O.M.1.7.131</t>
  </si>
  <si>
    <t>O.M.1.7.132</t>
  </si>
  <si>
    <t>O.M.1.7.133</t>
  </si>
  <si>
    <t>O.M.1.7.134</t>
  </si>
  <si>
    <t>O.M.1.7.135</t>
  </si>
  <si>
    <t>O.M.1.7.136</t>
  </si>
  <si>
    <t>O.M.1.7.137</t>
  </si>
  <si>
    <t>O.M.1.7.138</t>
  </si>
  <si>
    <t>O.M.1.7.139</t>
  </si>
  <si>
    <t>O.M.1.7.140</t>
  </si>
  <si>
    <t>O.M.1.7.141</t>
  </si>
  <si>
    <t>O.M.1.7.142</t>
  </si>
  <si>
    <t>O.M.1.7.143</t>
  </si>
  <si>
    <t>O.M.1.7.144</t>
  </si>
  <si>
    <t>O.M.1.7.145</t>
  </si>
  <si>
    <t>O.M.1.7.146</t>
  </si>
  <si>
    <t>O.M.1.7.147</t>
  </si>
  <si>
    <t>4cc.4.8.5</t>
  </si>
  <si>
    <t>Supply &amp; Install cable</t>
  </si>
  <si>
    <t>C.E.2.5</t>
  </si>
  <si>
    <t>C.E.2.5.1</t>
  </si>
  <si>
    <t>C.E.2.5.2</t>
  </si>
  <si>
    <t>C.E.2.5.3</t>
  </si>
  <si>
    <t>C.E.2.5.4</t>
  </si>
  <si>
    <t>C.E.2.6</t>
  </si>
  <si>
    <t>C.E.2.6.1</t>
  </si>
  <si>
    <t>C.E.2.6.2</t>
  </si>
  <si>
    <t>C.E.2.6.3</t>
  </si>
  <si>
    <t>C.E.2.6.4</t>
  </si>
  <si>
    <t>Infra</t>
  </si>
  <si>
    <t>SVC</t>
  </si>
  <si>
    <t>RF feeder - 1/2", per m</t>
  </si>
  <si>
    <t>RF feeder - 7/8", per m</t>
  </si>
  <si>
    <t>RF feeder - 1 1/4", per m</t>
  </si>
  <si>
    <t>RF feeder - 1 5/8", per m</t>
  </si>
  <si>
    <t>Jumper cables include connectors both ends (Air 214 Jumper), NM-NM, per m</t>
  </si>
  <si>
    <t>unit</t>
  </si>
  <si>
    <t>Reinstall - RF Cable (7/8" Cable), per m</t>
  </si>
  <si>
    <t>1/2" RF Coaxial Cable, per m</t>
  </si>
  <si>
    <t>7/8" RF Coaxial Cable, per m</t>
  </si>
  <si>
    <t>1 1/4" RF Coaxial Cable, per m</t>
  </si>
  <si>
    <t>20 Gauge Cable tray 100mm c/w bracket, per M, per m</t>
  </si>
  <si>
    <t>Services for 2G EOS Co-site, including performance monitoring</t>
  </si>
  <si>
    <t>Services for 2G EOS Stand-alone, including performance monitoring</t>
  </si>
  <si>
    <t>3G SON Bundle, per cell carrier (Include 3G ANR, Load Balancing and 3G Capacity, Coverage and Quality Optimization):
- 3G ANR
- 3G CCLB
- 3G ID Optimisation
- 3G Adaptive C-ANR
- 3G Adaptive C-MLB
- Initial Neighbour Plan
- Automatic Node Recovery (for features implemented by SON tools)
* Not subjected to cell carrier growth</t>
  </si>
  <si>
    <r>
      <rPr>
        <u/>
        <sz val="11"/>
        <color indexed="8"/>
        <rFont val="Calibri"/>
        <family val="2"/>
      </rPr>
      <t>SW - FY12/13 LTE RAN BASIC SW &amp; Features, per CU</t>
    </r>
    <r>
      <rPr>
        <sz val="11"/>
        <color theme="1"/>
        <rFont val="Calibri"/>
        <family val="2"/>
        <scheme val="minor"/>
      </rPr>
      <t xml:space="preserve">
- Multiple Radio Bearers per user
- Dual Antenna DL performance package
- 64 QAM in DL
- 16 QAM in UL
- Intra LTE Handover
- WCDMA session continuity, coverage triggered
- Clock source over NTP
- Automated Neighbour Relations (ANR)
- LTE L11 FDD Basic SW
- FAJ xxx Min Rate Proportional Scheduler
- Data Forwarding at Intra LTE Handover
- GERAN session continuity, coverage triggered
- QoS Aware Scheduler
- Interference Rejection Combining
- Efficient DRX/DTX of active UEs
- CS Fallbakc for GSM and WCDMA
- Emergancy Call Handling for CS Fallback
- Inter-Frequency Handover
- Inter-frequency Session Continuity, Coverage-Triggered
- FAJ xxx PCI conflict detection
- FAJ xxx Relative Priority Scheduler
- FAJ xxx ANR support GSM Neighbours
- FAJ xxx ANR support WCDMA Neighbours
- FAJ xxx Service (QCI) dependent triggers
Year 2 - Inter-frequency load balancing
FAJ1210760 Streaming of Events</t>
    </r>
  </si>
  <si>
    <r>
      <rPr>
        <u/>
        <sz val="11"/>
        <color indexed="8"/>
        <rFont val="Calibri"/>
        <family val="2"/>
      </rPr>
      <t>Support - FY12/13 LTE RAN BASIC SW &amp; Features, per CU</t>
    </r>
    <r>
      <rPr>
        <sz val="11"/>
        <color theme="1"/>
        <rFont val="Calibri"/>
        <family val="2"/>
        <scheme val="minor"/>
      </rPr>
      <t xml:space="preserve">
- Multiple Radio Bearers per user
- Dual Antenna DL performance package
- 64 QAM in DL
- 16 QAM in UL
- Intra LTE Handover
- WCDMA session continuity, coverage triggered
- Clock source over NTP
- Automated Neighbour Relations (ANR)
- LTE L11 FDD Basic SW
- FAJ xxx Min Rate Proportional Scheduler
- Data Forwarding at Intra LTE Handover
- GERAN session continuity, coverage triggered
- QoS Aware Scheduler
- Interference Rejection Combining
- Efficient DRX/DTX of active UEs
- CS Fallbakc for GSM and WCDMA
- Emergancy Call Handling for CS Fallback
- Inter-Frequency Handover
- Inter-frequency Session Continuity, Coverage-Triggered
- FAJ xxx PCI conflict detection
- FAJ xxx Relative Priority Scheduler
- FAJ xxx ANR support GSM Neighbours
- FAJ xxx ANR support WCDMA Neighbours
- FAJ xxx Service (QCI) dependent triggers
Year 2 - Inter-frequency load balancing
FAJ1210760 Streaming of Events</t>
    </r>
  </si>
  <si>
    <t>EDGE Performance Package, per TS</t>
  </si>
  <si>
    <t>EGPRS, per TS</t>
  </si>
  <si>
    <t>Adaptive Multi Rate (AMR), per TS</t>
  </si>
  <si>
    <t>AMR Half Rate, per TS</t>
  </si>
  <si>
    <t>FAJ 121 1714, Interference Suppression, per nodeB</t>
  </si>
  <si>
    <t>FAJ 121 1503, EUL TD Scheduling, per nodeB</t>
  </si>
  <si>
    <t>(DL) Frequency Priority at Connection Release (W12B), per 16CE</t>
  </si>
  <si>
    <t>(UL) Frequency Priority at Connection Release (W12B), per 16CE</t>
  </si>
  <si>
    <t>(1st C) HSDPA IFLS capability and priority handling (W12B), per 3HScc</t>
  </si>
  <si>
    <t>(2nd C) HSDPA IFLS capability and priority handling (W12B), per 3HScc</t>
  </si>
  <si>
    <t>(3rd C) HSDPA IFLS capability and priority handling (W12B), per 3HScc</t>
  </si>
  <si>
    <t>(4th C) HSDPA IFLS capability and priority handling (W12B), per 3HScc</t>
  </si>
  <si>
    <t>Uplink Frequency-Selective Scheduling (L12A), per CU</t>
  </si>
  <si>
    <t>TCP optimization  (L12A), per CU</t>
  </si>
  <si>
    <t>Cell ID-Based Location Support (L11A), per CU</t>
  </si>
  <si>
    <t>Redirect with System Information (LTE RAN L12B) , per CU</t>
  </si>
  <si>
    <t>RAN Information Management (RIM) (SGSN and MME 2011B), per 5kIP</t>
  </si>
  <si>
    <t>LTE to GSM NACC (BSS G12A), per TS</t>
  </si>
  <si>
    <t>(UL) RIM Support for System Information Transfer to LTE, per 16CE</t>
  </si>
  <si>
    <t>(DL) RIM Support for System Information Transfer to LTE, per 16CE</t>
  </si>
  <si>
    <t>Support - EDGE Performance Package, per TS</t>
  </si>
  <si>
    <t>Support - EGPRS, per TS</t>
  </si>
  <si>
    <t>Support - Adaptive Multi Rate (AMR), per TS</t>
  </si>
  <si>
    <t>Support - AMR Half Rate, per TS</t>
  </si>
  <si>
    <t>Support - LTE to GSM NACC (BSS G12A), per TS</t>
  </si>
  <si>
    <t>Support - FAJ 121 1714, Interference Suppression, per nodeB</t>
  </si>
  <si>
    <t>Support - FAJ 121 1503, EUL TD Scheduling, per nodeB</t>
  </si>
  <si>
    <t>Support - (DL) Frequency Priority at Connection Release (W12B), per 16CE</t>
  </si>
  <si>
    <t>Support - (UL) Frequency Priority at Connection Release (W12B), per 16CE</t>
  </si>
  <si>
    <t>Support - (UL) RIM Support for System Information Transfer to LTE, per 16CE</t>
  </si>
  <si>
    <t>Support - (DL) RIM Support for System Information Transfer to LTE, per 16CE</t>
  </si>
  <si>
    <t>Support - (1st C) HSDPA IFLS capability and priority handling (W12B), per 3HScc</t>
  </si>
  <si>
    <t>Support - (2nd C) HSDPA IFLS capability and priority handling (W12B), per 3HScc</t>
  </si>
  <si>
    <t>Support - (3rd C) HSDPA IFLS capability and priority handling (W12B), per 3HScc</t>
  </si>
  <si>
    <t>Support - (4th C) HSDPA IFLS capability and priority handling (W12B), per 3HScc</t>
  </si>
  <si>
    <t>Support - Uplink Frequency-Selective Scheduling (L12A), per CU</t>
  </si>
  <si>
    <t>Support - TCP optimization  (L12A), per CU</t>
  </si>
  <si>
    <t>Support - Cell ID-Based Location Support (L11A), per CU</t>
  </si>
  <si>
    <t>Support - Redirect with System Information (LTE RAN L12B), per CU</t>
  </si>
  <si>
    <t>Support - RAN Information Management (RIM) (SGSN and MME 2011B), per 5kIP</t>
  </si>
  <si>
    <t>DUW BB HW Activation Fee CE (DL), per 16CE</t>
  </si>
  <si>
    <t>DUW BB HW Activation Fee CE (UL), per 16CE</t>
  </si>
  <si>
    <t>DUW BB HW Activation Fee HS Codes, per 5 HS codes</t>
  </si>
  <si>
    <t>set</t>
  </si>
  <si>
    <r>
      <rPr>
        <u/>
        <sz val="11"/>
        <color indexed="8"/>
        <rFont val="Calibri"/>
        <family val="2"/>
      </rPr>
      <t>4cc Packaged SW, per 3HScc</t>
    </r>
    <r>
      <rPr>
        <b/>
        <sz val="11"/>
        <color indexed="8"/>
        <rFont val="Calibri"/>
        <family val="2"/>
      </rPr>
      <t xml:space="preserve">
</t>
    </r>
    <r>
      <rPr>
        <sz val="11"/>
        <color indexed="8"/>
        <rFont val="Calibri"/>
        <family val="2"/>
      </rPr>
      <t>- 21 Mbps SW features (4th Carrier)
- FAJ1211106 R1, IF/IRAT mobility on HSPA (4th Carrier)
- FAJ1211467, HSDPA Inter frequency Load Sharing (4th Carrier)
- HSDPA up to 32 users per cell (4th Carrier)
- Node B SW features (4th Carrier)</t>
    </r>
  </si>
  <si>
    <r>
      <rPr>
        <u/>
        <sz val="11"/>
        <color indexed="8"/>
        <rFont val="Calibri"/>
        <family val="2"/>
      </rPr>
      <t>Support - 4cc Packaged SW, per 3HScc</t>
    </r>
    <r>
      <rPr>
        <sz val="11"/>
        <color indexed="8"/>
        <rFont val="Calibri"/>
        <family val="2"/>
      </rPr>
      <t xml:space="preserve">
- 21 Mbps SW features (4th Carrier)
- FAJ1211106 R1, IF/IRAT mobility on HSPA (4th Carrier)
- FAJ1211467, HSDPA Inter frequency Load Sharing (4th Carrier)
- HSDPA up to 32 users per cell (4th Carrier)
- Node B SW features (4th Carrier)</t>
    </r>
  </si>
  <si>
    <t>(2nd C) Node B SW features, per 3HScc</t>
  </si>
  <si>
    <t>(3rd C) Node B SW features, per 3HScc</t>
  </si>
  <si>
    <t>(2nd C) HSDPA up to 32 users per cell, per 3HScc</t>
  </si>
  <si>
    <t>(3rd C) HSDPA up to 32 users per cell, per 3HScc</t>
  </si>
  <si>
    <t>(2nd C)  FAJ1211106 R1, IF/IRAT mobility on HSPA, per 3HScc</t>
  </si>
  <si>
    <t>(3rd C)  FAJ1211106 R1, IF/IRAT mobility on HSPA, per 3HScc</t>
  </si>
  <si>
    <t>(1st C)  FAJ1211467, HSDPA Inter frequency Load Sharing, per 3HScc</t>
  </si>
  <si>
    <t>(2nd C) FAJ1211467, HSDPA Inter frequency Load Sharing, per 3HScc</t>
  </si>
  <si>
    <t>(3rd C) FAJ1211467, HSDPA Inter frequency Load Sharing, per 3HScc</t>
  </si>
  <si>
    <t>(2nd C) FAJ1211531 R1, HSDPA up to 64 users, per 3HScc</t>
  </si>
  <si>
    <t>(3rd C) FAJ1211531 R1, HSDPA up to 64 users, per 3HScc</t>
  </si>
  <si>
    <t>(2nd C) 21 Mbps SW features, per 3HScc</t>
  </si>
  <si>
    <t>(3rd C) 21 Mbps SW features, per 3HScc</t>
  </si>
  <si>
    <t>FAJ1211112 R1 EUL Scheduler support for 6 cell carriers (2- &amp; 3-sectors 3cc operation), per nodeB</t>
  </si>
  <si>
    <t>FAJ1211518 R1, EUL for large RBS configurations (all 3cc operation), per nodeB</t>
  </si>
  <si>
    <t>Support - FAJ1211112 R1 EUL Scheduler support for 6 cell carriers (2- &amp; 3-sectors 3cc operation), per nodeB</t>
  </si>
  <si>
    <t>Support - FAJ1211518 R1, EUL for large RBS configurations (all 3cc operation), per nodeB</t>
  </si>
  <si>
    <t>Support - (2nd C) Node B SW features, per 3HScc</t>
  </si>
  <si>
    <t>Support - (3rd C) Node B SW features, per 3HScc</t>
  </si>
  <si>
    <t>Support - (2nd C) HSDPA up to 32 users per cell, per 3HScc</t>
  </si>
  <si>
    <t>Support - (3rd C) HSDPA up to 32 users per cell, per 3HScc</t>
  </si>
  <si>
    <t>Support - (2nd C)  FAJ1211106 R1, IF/IRAT mobility on HSPA, per 3HScc</t>
  </si>
  <si>
    <t>Support - (3rd C)  FAJ1211106 R1, IF/IRAT mobility on HSPA, per 3HScc</t>
  </si>
  <si>
    <t>Support - (1st C)  FAJ1211467, HSDPA Inter frequency Load Sharing, per 3HScc</t>
  </si>
  <si>
    <t>Support - (2nd C) FAJ1211467, HSDPA Inter frequency Load Sharing, per 3HScc</t>
  </si>
  <si>
    <t>Support - (3rd C) FAJ1211467, HSDPA Inter frequency Load Sharing, per 3HScc</t>
  </si>
  <si>
    <t>Support - (2nd C) FAJ1211531 R1, HSDPA up to 64 users, per 3HScc</t>
  </si>
  <si>
    <t>Support - (3rd C) FAJ1211531 R1, HSDPA up to 64 users, per 3HScc</t>
  </si>
  <si>
    <t>Support - (2nd C) 21 Mbps SW features, per 3HScc</t>
  </si>
  <si>
    <t>Support - (3rd C) 21 Mbps SW features, per 3HScc</t>
  </si>
  <si>
    <t>(DL) DUW BB HW Activation Fee CE, per 16CE</t>
  </si>
  <si>
    <t>(UL) DUW BB HW Activation Fee CE, per 16CE</t>
  </si>
  <si>
    <t>FAJ 123149 Fast Return to WCDMA after Call Release, per TS</t>
  </si>
  <si>
    <t>FAJ1211673 Channel Element Capacity for HSDPA Smartphones (R99), per nodeB</t>
  </si>
  <si>
    <t>FAJ1211676, EUL up to 64 users, per nodeB</t>
  </si>
  <si>
    <t>Support - FAJ1211673 Channel Element Capacity for HSDPA Smartphones (R99), per nodeB</t>
  </si>
  <si>
    <t>Support - FAJ1211676, EUL up to 64 users, per nodeB</t>
  </si>
  <si>
    <t>(UL) FAJ 121 1163, Advanced MO Scripting, per 16CE</t>
  </si>
  <si>
    <t>(UL) FAJ121425 R3, Max Bit Rate Capability for QoS Profiling, per 16CE</t>
  </si>
  <si>
    <t>(UL) FAJ121845 R2, Dynamic PS I/B RAB Establishment, per 16CE</t>
  </si>
  <si>
    <t>(UL) FAJ121977 R1, Flexible initial rate selection, PS Interactive, per 16CE</t>
  </si>
  <si>
    <t>(UL) Multi-RAB Bundle, per 16CE</t>
  </si>
  <si>
    <t>(UL) Node B SW features, per 16CE</t>
  </si>
  <si>
    <t>(DL) FAJ1211335 R1, Speech 12.2 kbps and HSPA PS Interactive RAB, per 16CE</t>
  </si>
  <si>
    <t>(UL) FAJ1211335 R1, Speech 12.2 kbps and HSPA PS Interactive RAB, per 16CE</t>
  </si>
  <si>
    <t>(DL) W12B_Call re-establishment, per 16CE</t>
  </si>
  <si>
    <t>(UL) W12B_Call re-establishment, per 16CE</t>
  </si>
  <si>
    <t>(DL) W12B_Faster RAB establishment - Direct upswitch from URA, per 16CE</t>
  </si>
  <si>
    <t>(UL) W12B_Faster RAB establishment - Direct upswitch from URA, per 16CE</t>
  </si>
  <si>
    <t>(DL) W12B_Improved compressed mode, per 16CE</t>
  </si>
  <si>
    <t>(UL) W12B_Improved compressed mode, per 16CE</t>
  </si>
  <si>
    <t>(DL) FAJ1211468, Non-HSPA Inter frequency Load Sharing, per 16CE</t>
  </si>
  <si>
    <t>(UL) FAJ1211468, Non-HSPA Inter frequency Load Sharing, per 16CE</t>
  </si>
  <si>
    <t>(1st C) FAJ1211531 R1, HSDPA up to 64 users, per 3HScc</t>
  </si>
  <si>
    <t>(4th C) FAJ1211531 R1, HSDPA up to 64 users, per 3HScc</t>
  </si>
  <si>
    <t>(1st C) FAJ1211531 R1, HSDPA up to 96 users, per 3HScc</t>
  </si>
  <si>
    <t>(2nd C) FAJ1211531 R1, HSDPA up to 96 users, per 3HScc</t>
  </si>
  <si>
    <t>(3rd C) FAJ1211531 R1, HSDPA up to 96 users, per 3HScc</t>
  </si>
  <si>
    <t>(4th C) FAJ1211531 R1, HSDPA up to 96 users, per 3HScc</t>
  </si>
  <si>
    <t>(1st C) 21 Mbps SW features, per 3HScc</t>
  </si>
  <si>
    <t>(4th C) 21 Mbps SW features, per 3HScc</t>
  </si>
  <si>
    <t>(1st C) FAJ1211441 R1 Multi Carrier, per 3HScc</t>
  </si>
  <si>
    <t>(1st C) FAJ1211445 R1 Multi Carrier Inactivity Control, per 3HScc</t>
  </si>
  <si>
    <t>(2nd C) FAJ1211441 R1 Multi Carrier, per 3HScc</t>
  </si>
  <si>
    <t>(2nd C) FAJ1211445 R1 Multi Carrier Inactivity Control, per 3HScc</t>
  </si>
  <si>
    <t>(3rd C) FAJ1211441 R1 Multi Carrier, per 3HScc</t>
  </si>
  <si>
    <t>(3rd C) FAJ1211445 R1 Multi Carrier Inactivity Control, per 3HScc</t>
  </si>
  <si>
    <t>(4th C) FAJ1211441 R1 Multi Carrier, per 3HScc</t>
  </si>
  <si>
    <t>(4th C) FAJ1211445 R1 Multi Carrier Inactivity Control, per 3HScc</t>
  </si>
  <si>
    <t>Support - (1st C) FAJ1211531 R1, HSDPA up to 64 users, per 3HScc</t>
  </si>
  <si>
    <t>Support - (4th C) FAJ1211531 R1, HSDPA up to 64 users, per 3HScc</t>
  </si>
  <si>
    <t>Support - (1st C) FAJ1211531 R1, HSDPA up to 96 users, per 3HScc</t>
  </si>
  <si>
    <t>Support - (2nd C) FAJ1211531 R1, HSDPA up to 96 users, per 3HScc</t>
  </si>
  <si>
    <t>Support - (3rd C) FAJ1211531 R1, HSDPA up to 96 users, per 3HScc</t>
  </si>
  <si>
    <t>Support - (4th C) FAJ1211531 R1, HSDPA up to 96 users, per 3HScc</t>
  </si>
  <si>
    <t>Support - (1st C) 21 Mbps SW features, per 3HScc</t>
  </si>
  <si>
    <t>Support - (4th C) 21 Mbps SW features, per 3HScc</t>
  </si>
  <si>
    <t>Support - (1st C) FAJ1211441 R1 Multi Carrier, per 3HScc</t>
  </si>
  <si>
    <t>Support - (1st C) FAJ1211445 R1 Multi Carrier Inactivity Control, per 3HScc</t>
  </si>
  <si>
    <t>Support - (2nd C) FAJ1211441 R1 Multi Carrier, per 3HScc</t>
  </si>
  <si>
    <t>Support - (2nd C) FAJ1211445 R1 Multi Carrier Inactivity Control, per 3HScc</t>
  </si>
  <si>
    <t>Support - (3rd C) FAJ1211441 R1 Multi Carrier, per 3HScc</t>
  </si>
  <si>
    <t>Support - (3rd C) FAJ1211445 R1 Multi Carrier Inactivity Control, per 3HScc</t>
  </si>
  <si>
    <t>Support - (4th C) FAJ1211441 R1 Multi Carrier, per 3HScc</t>
  </si>
  <si>
    <t>Support - (4th C) FAJ1211445 R1 Multi Carrier Inactivity Control, per 3HScc</t>
  </si>
  <si>
    <t>Support - (UL) FAJ 121 1163, Advanced MO Scripting, per 16CE</t>
  </si>
  <si>
    <t>Support - (UL) FAJ121425 R3, Max Bit Rate Capability for QoS Profiling, per 16CE</t>
  </si>
  <si>
    <t>Support - (UL) FAJ121845 R2, Dynamic PS I/B RAB Establishment, per 16CE</t>
  </si>
  <si>
    <t>Support - (UL) FAJ121977 R1, Flexible initial rate selection, PS Interactive, per 16CE</t>
  </si>
  <si>
    <t>Support - (UL) Multi-RAB Bundle, per 16CE</t>
  </si>
  <si>
    <t>Support - (UL) Node B SW features, per 16CE</t>
  </si>
  <si>
    <t>Support - (DL) FAJ1211335 R1, Speech 12.2 kbps and HSPA PS Interactive RAB, per 16CE</t>
  </si>
  <si>
    <t>Support - (UL) FAJ1211335 R1, Speech 12.2 kbps and HSPA PS Interactive RAB, per 16CE</t>
  </si>
  <si>
    <t>Support - (DL) W12B_Call re-establishment, per 16CE</t>
  </si>
  <si>
    <t>Support - (UL) W12B_Call re-establishment, per 16CE</t>
  </si>
  <si>
    <t>Support - (DL) W12B_Faster RAB establishment - Direct upswitch from URA, per 16CE</t>
  </si>
  <si>
    <t>Support - (UL) W12B_Faster RAB establishment - Direct upswitch from URA, per 16CE</t>
  </si>
  <si>
    <t>Support - (DL) W12B_Improved compressed mode, per 16CE</t>
  </si>
  <si>
    <t>Support - (UL) W12B_Improved compressed mode, per 16CE</t>
  </si>
  <si>
    <t>Support - (DL) FAJ1211468, Non-HSPA Inter frequency Load Sharing, per 16CE</t>
  </si>
  <si>
    <t>Support - (UL) FAJ1211468, Non-HSPA Inter frequency Load Sharing, per 16CE</t>
  </si>
  <si>
    <t>Support - FAJ 123149 Fast Return to WCDMA after Call Release, per TS</t>
  </si>
  <si>
    <t>INF 901 5753/26 VSWR Antenna Supervision, per eNodeB</t>
  </si>
  <si>
    <t>Year 1 GSM-LTE Cell Reselection, per TS</t>
  </si>
  <si>
    <t>Year 2 GSM-LTE Cell Reselection, per TS</t>
  </si>
  <si>
    <t>(DL) Year 1 FAJ1211474 R1, LTE cell re-selection, per 16CE</t>
  </si>
  <si>
    <t>(UL) Year 1 FAJ1211474 R1, LTE cell re-selection, per 16CE</t>
  </si>
  <si>
    <t>(DL) Year 2 FAJ1211474 R1, LTE cell re-selection, per 16CE</t>
  </si>
  <si>
    <t>(UL) Year 2 FAJ1211474 R1, LTE cell re-selection, per 16CE</t>
  </si>
  <si>
    <t>(DL) Year 1 FAJ1211610 R1, CS voice fallback from LTE, per 16CE</t>
  </si>
  <si>
    <t>(UL) Year 1 FAJ1211610 R1, CS voice fallback from LTE, per 16CE</t>
  </si>
  <si>
    <t>(DL) Year 2 FAJ1211610 R1, CS voice fallback from LTE, per 16CE</t>
  </si>
  <si>
    <t>(UL) Year 2 FAJ1211610 R1, CS voice fallback from LTE, per 16CE</t>
  </si>
  <si>
    <t>Support - INF 901 5753/26 VSWR Antenna Supervision, per eNodeB</t>
  </si>
  <si>
    <t>Support - Year 1 GSM-LTE Cell Reselection, per TS</t>
  </si>
  <si>
    <t>Support - Year 2 GSM-LTE Cell Reselection, per TS</t>
  </si>
  <si>
    <t>Support - (DL) Year 1 FAJ1211474 R1, LTE cell re-selection, per 16CE</t>
  </si>
  <si>
    <t>Support - (UL) Year 1 FAJ1211474 R1, LTE cell re-selection, per 16CE</t>
  </si>
  <si>
    <t>Support - (DL) Year 2 FAJ1211474 R1, LTE cell re-selection, per 16CE</t>
  </si>
  <si>
    <t>Support - (UL) Year 2 FAJ1211474 R1, LTE cell re-selection, per 16CE</t>
  </si>
  <si>
    <t>Support - (DL) Year 1 FAJ1211610 R1, CS voice fallback from LTE, per 16CE</t>
  </si>
  <si>
    <t>Support - (UL) Year 1 FAJ1211610 R1, CS voice fallback from LTE, per 16CE</t>
  </si>
  <si>
    <t>Support - (DL) Year 2 FAJ1211610 R1, CS voice fallback from LTE, per 16CE</t>
  </si>
  <si>
    <t>Support - (UL) Year 2 FAJ1211610 R1, CS voice fallback from LTE, per 16CE</t>
  </si>
  <si>
    <t>Site Materials for Tunnel/MRT, per sector</t>
  </si>
  <si>
    <t>OD Jumpers and Connectors, per sector</t>
  </si>
  <si>
    <t>IB Jumpers and Connectors, per sector</t>
  </si>
  <si>
    <t>1-5/8" Main Feeders (per m/sector), per m</t>
  </si>
  <si>
    <t>1-1/4" Main Feeders (per m/sector), per m</t>
  </si>
  <si>
    <t>7/8" Main Feeders (per m/sector), per m</t>
  </si>
  <si>
    <t>GSM Cell Carrier (TRX equiv.) HW Activation, per TRX</t>
  </si>
  <si>
    <t>FAJ1211091 R1, HSDPA Max bit rate for quality of service profiling, per nodeB</t>
  </si>
  <si>
    <t>FAJ1211111 R1, EUL QoS Scheduler, per nodeB</t>
  </si>
  <si>
    <t>FAJ1211132 R2, Iub over IP/Ethernet in RBS, per nodeB</t>
  </si>
  <si>
    <t>FAJ1211155 R1, Network Synch Client for IP transport, per nodeB</t>
  </si>
  <si>
    <t>FAJ1211317 R2, Enhanced Uplink 2ms TTI, per nodeB</t>
  </si>
  <si>
    <t>FAJ1211333 R1, Advanced Receivers, GRAKE in RBS, per nodeB</t>
  </si>
  <si>
    <t>FAJ1211334 R1, Improved Channel Element Ladder for E-DCH, per nodeB</t>
  </si>
  <si>
    <t>RANOS SW features, per nodeB</t>
  </si>
  <si>
    <t>THP Bundle, per nodeB</t>
  </si>
  <si>
    <t>FAJ1210452 R1, EUL up to 32 users, per nodeB</t>
  </si>
  <si>
    <t>(1st C) Node B SW features, per 3HScc</t>
  </si>
  <si>
    <t>(4th C) Node B SW features, per 3HScc</t>
  </si>
  <si>
    <t>(1st C) HSDPA up to 32 users per cell, per 3HScc</t>
  </si>
  <si>
    <t>(4th C) HSDPA up to 32 users per cell, per 3HScc</t>
  </si>
  <si>
    <t>(1st C) FAJ1211106 R1, IF/IRAT mobility on HSPA, per 3HScc</t>
  </si>
  <si>
    <t>(2nd C) FAJ1211106 R1, IF/IRAT mobility on HSPA, per 3HScc</t>
  </si>
  <si>
    <t>(3rd C) FAJ1211106 R1, IF/IRAT mobility on HSPA, per 3HScc</t>
  </si>
  <si>
    <t>(4th C) FAJ1211106 R1, IF/IRAT mobility on HSPA, per 3HScc</t>
  </si>
  <si>
    <t>(1st C) FAJ1211467, HSDPA Inter frequency Load Sharing, per 3HScc</t>
  </si>
  <si>
    <t>(4th C) FAJ1211467, HSDPA Inter frequency Load Sharing, per 3HScc</t>
  </si>
  <si>
    <r>
      <rPr>
        <u/>
        <sz val="11"/>
        <color indexed="8"/>
        <rFont val="Calibri"/>
        <family val="2"/>
      </rPr>
      <t>SW - FY12/13 LTE RAN BASIC SW &amp; Features, per CU</t>
    </r>
    <r>
      <rPr>
        <sz val="11"/>
        <color indexed="8"/>
        <rFont val="Calibri"/>
        <family val="2"/>
      </rPr>
      <t xml:space="preserve">
- Multiple Radio Bearers per user
- Dual Antenna DL performance package
- 64 QAM in DL
- 16 QAM in UL
- Intra LTE Handover
- WCDMA session continuity, coverage triggered
- Clock source over NTP
- Automated Neighbour Relations (ANR)
- LTE L11 FDD Basic SW
- FAJ xxx Min Rate Proportional Scheduler
- Data Forwarding at Intra LTE Handover
- GERAN session continuity, coverage triggered
- QoS Aware Scheduler
- Interference Rejection Combining
- Efficient DRX/DTX of active UEs
- CS Fallbakc for GSM and WCDMA
- Emergancy Call Handling for CS Fallback
- Inter-Frequency Handover
- Inter-frequency Session Continuity, Coverage-Triggered
- FAJ xxx PCI conflict detection
- FAJ xxx Relative Priority Scheduler
- FAJ xxx ANR support GSM Neighbours
- FAJ xxx ANR support WCDMA Neighbours
- FAJ xxx Service (QCI) dependent triggers
Year 2 - Inter-frequency load balancing
FAJ1210760 Streaming of Events</t>
    </r>
  </si>
  <si>
    <t>Support - FAJ1211091 R1, HSDPA Max bit rate for quality of service profiling, per nodeB</t>
  </si>
  <si>
    <t>Support - FAJ1211111 R1, EUL QoS Scheduler, per nodeB</t>
  </si>
  <si>
    <t>Support - FAJ1211132 R2, Iub over IP/Ethernet in RBS, per nodeB</t>
  </si>
  <si>
    <t>Support - FAJ1211155 R1, Network Synch Client for IP transport, per nodeB</t>
  </si>
  <si>
    <t>Support - FAJ1211317 R2, Enhanced Uplink 2ms TTI, per nodeB</t>
  </si>
  <si>
    <t>Support - FAJ1211333 R1, Advanced Receivers, GRAKE in RBS, per nodeB</t>
  </si>
  <si>
    <t>Support - FAJ1211334 R1, Improved Channel Element Ladder for E-DCH, per nodeB</t>
  </si>
  <si>
    <t>Support - RANOS SW features, per nodeB</t>
  </si>
  <si>
    <t>Support - THP Bundle, per nodeB</t>
  </si>
  <si>
    <t>Support - FAJ1210452 R1, EUL up to 32 users, per nodeB</t>
  </si>
  <si>
    <t>Support - (1st C) Node B SW features, per 3HScc</t>
  </si>
  <si>
    <t>Support - (4th C) Node B SW features, per 3HScc</t>
  </si>
  <si>
    <t>Support - (1st C) HSDPA up to 32 users per cell, per 3HScc</t>
  </si>
  <si>
    <t>Support - (4th C) HSDPA up to 32 users per cell, per 3HScc</t>
  </si>
  <si>
    <t>Support - (1st C) FAJ1211106 R1, IF/IRAT mobility on HSPA, per 3HScc</t>
  </si>
  <si>
    <t>Support - (2nd C) FAJ1211106 R1, IF/IRAT mobility on HSPA, per 3HScc</t>
  </si>
  <si>
    <t>Support - (3rd C) FAJ1211106 R1, IF/IRAT mobility on HSPA, per 3HScc</t>
  </si>
  <si>
    <t>Support - (4th C) FAJ1211106 R1, IF/IRAT mobility on HSPA, per 3HScc</t>
  </si>
  <si>
    <t>Support - (1st C) FAJ1211467, HSDPA Inter frequency Load Sharing, per 3HScc</t>
  </si>
  <si>
    <t>Support - (4th C) FAJ1211467, HSDPA Inter frequency Load Sharing, per 3HScc</t>
  </si>
  <si>
    <r>
      <rPr>
        <u/>
        <sz val="11"/>
        <color indexed="8"/>
        <rFont val="Calibri"/>
        <family val="2"/>
      </rPr>
      <t xml:space="preserve">Support - FY12/13 LTE RAN BASIC SW &amp; Features, per CU, per 3HScc
</t>
    </r>
    <r>
      <rPr>
        <sz val="11"/>
        <color theme="1"/>
        <rFont val="Calibri"/>
        <family val="2"/>
        <scheme val="minor"/>
      </rPr>
      <t>- Multiple Radio Bearers per user
- Dual Antenna DL performance package
- 64 QAM in DL
- 16 QAM in UL
- Intra LTE Handover
- WCDMA session continuity, coverage triggered
- Clock source over NTP
- Automated Neighbour Relations (ANR)
- LTE L11 FDD Basic SW
- FAJ xxx Min Rate Proportional Scheduler
- Data Forwarding at Intra LTE Handover
- GERAN session continuity, coverage triggered
- QoS Aware Scheduler
- Interference Rejection Combining
- Efficient DRX/DTX of active UEs
- CS Fallbakc for GSM and WCDMA
- Emergancy Call Handling for CS Fallback
- Inter-Frequency Handover
- Inter-frequency Session Continuity, Coverage-Triggered
- FAJ xxx PCI conflict detection
- FAJ xxx Relative Priority Scheduler
- FAJ xxx ANR support GSM Neighbours
- FAJ xxx ANR support WCDMA Neighbours
- FAJ xxx Service (QCI) dependent triggers
Year 2 - Inter-frequency load balancing
FAJ1210760 Streaming of Events</t>
    </r>
  </si>
  <si>
    <t>Supply and installation of HDG  trunking 50mm x 50mm for fibre from MDF to Mux Box, per m</t>
  </si>
  <si>
    <t>Supply and installation of indoor trunking 50mm x 50mm for fibre from MDF to Mux Box, per m</t>
  </si>
  <si>
    <t>To supply and install lightning protection system c/w alum. Tapes, hot-dipped G.I. poles, saddles, bonding etc. and connected to existing building earth at rooftop, per site</t>
  </si>
  <si>
    <t>Supply &amp; install safety railing. Height 1.2m, per m</t>
  </si>
  <si>
    <t>Supply &amp; install Cat ladder, per m</t>
  </si>
  <si>
    <t>Supply &amp; install safety cage for cat ladder , per m</t>
  </si>
  <si>
    <t>Excavation for laying of underground piping (For Feeder, AC, OIL and DC cables), per m</t>
  </si>
  <si>
    <t>Excavation on road surface (Tarmac), per m</t>
  </si>
  <si>
    <t>Supply and installation of 50mm underground pipe, per m</t>
  </si>
  <si>
    <t>Supply and installation of 100mm underground pipe, per m</t>
  </si>
  <si>
    <t>Supply and installation of 120mm underground pipe, per m</t>
  </si>
  <si>
    <t>To construct RC base flooring for the RBS, ACPDB, Tranmission and all other site equipment to sit on, per m2</t>
  </si>
  <si>
    <t>Supply and Install Reinforced Concrete comply with BS 8110, Grade 30, per m3</t>
  </si>
  <si>
    <t>Supply and Install Reinforced Concrete comply with BS 8110, Grade 35, per m3</t>
  </si>
  <si>
    <t>Supply and Install Reinforced Concrete comply with BS 8110, Grade 40, per m3</t>
  </si>
  <si>
    <t>Lightning Protection Endorsement, per site</t>
  </si>
  <si>
    <t>Clerk of Work service , per site</t>
  </si>
  <si>
    <t>Infra - 2200 CAS Sma SIMO onl [DAS.1.1]</t>
  </si>
  <si>
    <t>Infra - 2200 CAS Sma SIMO to  [DAS.1.2]</t>
  </si>
  <si>
    <t>Infra - 2200 CAS Sma Full MIM [DAS.1.3]</t>
  </si>
  <si>
    <t>Infra - 2200 CAS Med SIMO onl [DAS.1.4]</t>
  </si>
  <si>
    <t>Infra - 2200 CAS Med SIMO to  [DAS.1.5]</t>
  </si>
  <si>
    <t>Infra - 2200 CAS Med Full MIM [DAS.1.6]</t>
  </si>
  <si>
    <t>Infra - 2200 CAS Lar SIMO onl [DAS.1.7]</t>
  </si>
  <si>
    <t>Infra - 2200 CAS Lar SIMO to  [DAS.1.8]</t>
  </si>
  <si>
    <t>Infra - 2200 CAS Lar Full MIM [DAS.1.9]</t>
  </si>
  <si>
    <t>Infra - 2200 CAS Meg SIMO onl [DAS.1.10]</t>
  </si>
  <si>
    <t>Infra - 2200 CAS Meg SIMO to  [DAS.1.11]</t>
  </si>
  <si>
    <t>Infra - 2200 CAS Meg Full MIM [DAS.1.12]</t>
  </si>
  <si>
    <t>Infra - 2200 STK Sma SIMO onl [DAS.2.1]</t>
  </si>
  <si>
    <t>Infra - 2200 STK Sma SIMO to  [DAS.2.2]</t>
  </si>
  <si>
    <t>Infra - 2200 STK Sma Full MIM [DAS.2.3]</t>
  </si>
  <si>
    <t>Infra - 2200 STK Med SIMO onl [DAS.2.4]</t>
  </si>
  <si>
    <t>Infra - 2200 STK Med SIMO to  [DAS.2.5]</t>
  </si>
  <si>
    <t>Infra - 2200 STK Med Full MIM [DAS.2.6]</t>
  </si>
  <si>
    <t>Infra - 2200 STK Lar SIMO onl [DAS.2.7]</t>
  </si>
  <si>
    <t>Infra - 2200 STK Lar SIMO to  [DAS.2.8]</t>
  </si>
  <si>
    <t>Infra - 2200 STK Lar Full MIM [DAS.2.9]</t>
  </si>
  <si>
    <t>Infra - 2200 STK Meg SIMO onl [DAS.2.10]</t>
  </si>
  <si>
    <t>Infra - 2200 STK Meg SIMO to  [DAS.2.11]</t>
  </si>
  <si>
    <t>Infra - 2200 STK Meg Full MIM [DAS.2.12]</t>
  </si>
  <si>
    <t>Infra - 2500 CAS Sma SIMO onl [DAS.3.1]</t>
  </si>
  <si>
    <t>Infra - 2500 CAS Sma SIMO to  [DAS.3.2]</t>
  </si>
  <si>
    <t>Infra - 2500 CAS Sma Full MIM [DAS.3.3]</t>
  </si>
  <si>
    <t>Infra - 2500 CAS Med SIMO onl [DAS.3.4]</t>
  </si>
  <si>
    <t>Infra - 2500 CAS Med SIMO to  [DAS.3.5]</t>
  </si>
  <si>
    <t>Infra - 2500 CAS Med Full MIM [DAS.3.6]</t>
  </si>
  <si>
    <t>Infra - 2500 CAS Lar SIMO onl [DAS.3.7]</t>
  </si>
  <si>
    <t>Infra - 2500 CAS Lar SIMO to  [DAS.3.8]</t>
  </si>
  <si>
    <t>Infra - 2500 CAS Lar Full MIM [DAS.3.9]</t>
  </si>
  <si>
    <t>Infra - 2500 CAS Meg SIMO onl [DAS.3.10]</t>
  </si>
  <si>
    <t>Infra - 2500 CAS Meg SIMO to  [DAS.3.11]</t>
  </si>
  <si>
    <t>Infra - 2500 CAS Meg Full MIM [DAS.3.12]</t>
  </si>
  <si>
    <t>Infra - 2500 STK Sma SIMO onl [DAS.4.1]</t>
  </si>
  <si>
    <t>Infra - 2500 STK Sma SIMO to  [DAS.4.2]</t>
  </si>
  <si>
    <t>Infra - 2500 STK Sma Full MIM [DAS.4.3]</t>
  </si>
  <si>
    <t>Infra - 2500 STK Med SIMO onl [DAS.4.4]</t>
  </si>
  <si>
    <t>Infra - 2500 STK Med SIMO to  [DAS.4.5]</t>
  </si>
  <si>
    <t>Infra - 2500 STK Med Full MIM [DAS.4.6]</t>
  </si>
  <si>
    <t>Infra - 2500 STK Lar SIMO onl [DAS.4.7]</t>
  </si>
  <si>
    <t>Infra - 2500 STK Lar SIMO to  [DAS.4.8]</t>
  </si>
  <si>
    <t>Infra - 2500 STK Lar Full MIM [DAS.4.9]</t>
  </si>
  <si>
    <t>Infra - 2500 STK Meg SIMO onl [DAS.4.10]</t>
  </si>
  <si>
    <t>Infra - 2500 STK Meg SIMO to  [DAS.4.11]</t>
  </si>
  <si>
    <t>Infra - 2500 STK Meg Full MIM [DAS.4.12]</t>
  </si>
  <si>
    <t>Infra - 2700 CAS Sma SIMO onl [DAS.5.1]</t>
  </si>
  <si>
    <t>Infra - 2700 CAS Sma SIMO to  [DAS.5.2]</t>
  </si>
  <si>
    <t>Infra - 2700 CAS Sma Full MIM [DAS.5.3]</t>
  </si>
  <si>
    <t>Infra - 2700 CAS Med SIMO onl [DAS.5.4]</t>
  </si>
  <si>
    <t>Infra - 2700 CAS Med SIMO to  [DAS.5.5]</t>
  </si>
  <si>
    <t>Infra - 2700 CAS Med Full MIM [DAS.5.6]</t>
  </si>
  <si>
    <t>Infra - 2700 CAS Lar SIMO onl [DAS.5.7]</t>
  </si>
  <si>
    <t>Infra - 2700 CAS Lar SIMO to  [DAS.5.8]</t>
  </si>
  <si>
    <t>Infra - 2700 CAS Lar Full MIM [DAS.5.9]</t>
  </si>
  <si>
    <t>Infra - 2700 CAS Meg SIMO onl [DAS.5.10]</t>
  </si>
  <si>
    <t>Infra - 2700 CAS Meg SIMO to  [DAS.5.11]</t>
  </si>
  <si>
    <t>Infra - 2700 CAS Meg Full MIM [DAS.5.12]</t>
  </si>
  <si>
    <t>Infra - 2700 STK Sma SIMO onl [DAS.6.1]</t>
  </si>
  <si>
    <t>Infra - 2700 STK Sma SIMO to  [DAS.6.2]</t>
  </si>
  <si>
    <t>Infra - 2700 STK Sma Full MIM [DAS.6.3]</t>
  </si>
  <si>
    <t>Infra - 2700 STK Med SIMO onl [DAS.6.4]</t>
  </si>
  <si>
    <t>Infra - 2700 STK Med SIMO to  [DAS.6.5]</t>
  </si>
  <si>
    <t>Infra - 2700 STK Med Full MIM [DAS.6.6]</t>
  </si>
  <si>
    <t>Infra - 2700 STK Lar SIMO onl [DAS.6.7]</t>
  </si>
  <si>
    <t>Infra - 2700 STK Lar SIMO to  [DAS.6.8]</t>
  </si>
  <si>
    <t>Infra - 2700 STK Lar Full MIM [DAS.6.9]</t>
  </si>
  <si>
    <t>Infra - 2700 STK Meg SIMO onl [DAS.6.10]</t>
  </si>
  <si>
    <t>Infra - 2700 STK Meg SIMO to  [DAS.6.11]</t>
  </si>
  <si>
    <t>Infra - 2700 STK Meg Full MIM [DAS.6.12]</t>
  </si>
  <si>
    <t>Infra - RF feeder - 1/2", pe [D.S.1.1]</t>
  </si>
  <si>
    <t>Infra - RF feeder - 7/8", pe [D.S.1.2]</t>
  </si>
  <si>
    <t>Infra - RF feeder - 1 1/4",  [D.S.1.3]</t>
  </si>
  <si>
    <t>Infra - RF feeder - 1 5/8",  [D.S.1.4]</t>
  </si>
  <si>
    <t>Infra - Jumper cables includ [D.S.1.5]</t>
  </si>
  <si>
    <t>Infra - RF Connector - 1/2"  [D.S.2.1]</t>
  </si>
  <si>
    <t>Infra - RF Connector - 7/8"  [D.S.2.2]</t>
  </si>
  <si>
    <t>Infra - RF Connector - 1 1/4 [D.S.2.3]</t>
  </si>
  <si>
    <t>Infra - RF Connector - 1 5/8 [D.S.2.4]</t>
  </si>
  <si>
    <t>Infra - L - angle adaptor NM [D.S.2.5]</t>
  </si>
  <si>
    <t>Infra - 7/16" DIN male conne [D.S.2.6]</t>
  </si>
  <si>
    <t>Infra - Tri-band Omni Antenn [D.S.3.1]</t>
  </si>
  <si>
    <t>Infra - Tri-band Panel Anten [D.S.3.2]</t>
  </si>
  <si>
    <t>Infra - 2 way power splitter [D.S.4.1]</t>
  </si>
  <si>
    <t>Infra - 3 way power splitter [D.S.4.2]</t>
  </si>
  <si>
    <t>Infra - 4 way power splitter [D.S.4.3]</t>
  </si>
  <si>
    <t>Infra - 6 dB Coupler (200W) [D.S.5.1]</t>
  </si>
  <si>
    <t>Infra - 8 dB Coupler (200W) [D.S.5.2]</t>
  </si>
  <si>
    <t>Infra - 10 dB Coupler (200W) [D.S.5.3]</t>
  </si>
  <si>
    <t>Infra - 15 dB Coupler (200W) [D.S.5.4]</t>
  </si>
  <si>
    <t>Infra - 20 dB Coupler (200W) [D.S.5.5]</t>
  </si>
  <si>
    <t>Infra - Relocation of antenn [D.S.6.1]</t>
  </si>
  <si>
    <t>Infra - Reinstall - RF Cable [D.S.6.2]</t>
  </si>
  <si>
    <t>Infra - (10-50 antennas) Des [D.S.7.1]</t>
  </si>
  <si>
    <t>Infra - (51-100 antennas) De [D.S.7.2]</t>
  </si>
  <si>
    <t>Infra - (101-200 antennas) D [D.S.7.3]</t>
  </si>
  <si>
    <t>Infra - (&gt;200 antennas) Desi [D.S.7.4]</t>
  </si>
  <si>
    <t>Infra - FTK Antenna [D.S.8.1]</t>
  </si>
  <si>
    <t>Infra - Replacement Antenna [D.S.9.1]</t>
  </si>
  <si>
    <t>Infra - 1/2" RF Coaxial Cabl [D.S.10.1]</t>
  </si>
  <si>
    <t>Infra - 1/2" N Male connecto [D.S.10.2]</t>
  </si>
  <si>
    <t>Infra - 1/2" N Female connec [D.S.10.3]</t>
  </si>
  <si>
    <t>Infra - 7/8" RF Coaxial Cabl [D.S.10.4]</t>
  </si>
  <si>
    <t>Infra - 7/8" N Male connecto [D.S.10.5]</t>
  </si>
  <si>
    <t>Infra - 7/8" N Female connec [D.S.10.6]</t>
  </si>
  <si>
    <t>Infra - 1 1/4" RF Coaxial Ca [D.S.10.7]</t>
  </si>
  <si>
    <t>Infra - 1 1/4" N Male connec [D.S.10.8]</t>
  </si>
  <si>
    <t>Infra - 1 1/4" N Female conn [D.S.10.9]</t>
  </si>
  <si>
    <t>Infra - 20 Gauge Cable tray  [D.S.10.10]</t>
  </si>
  <si>
    <t>Infra - Feeder clamps for 7/ [D.S.10.11]</t>
  </si>
  <si>
    <t>Infra - Feeder clamps for 1- [D.S.10.12]</t>
  </si>
  <si>
    <t>Infra - Feeder clamps for 1- [D.S.10.13]</t>
  </si>
  <si>
    <t>Infra - Recovery of indoor a [D.S.10.14]</t>
  </si>
  <si>
    <t>Infra - Recovery of cables - [D.S.10.15]</t>
  </si>
  <si>
    <t>HW - Database Server (Data Ga [SON.1.1]</t>
  </si>
  <si>
    <t>HW - SON Application Server [SON.1.2]</t>
  </si>
  <si>
    <t>HW - Web Portal Server [SON.1.3]</t>
  </si>
  <si>
    <t>SW - 3G SON Bundle, per cell  [SON.2.1]</t>
  </si>
  <si>
    <t>SVC - Support for 3G SON Bundl [SON.3.1]</t>
  </si>
  <si>
    <t>SVC - Hardware, Software Imple [SON.4.1]</t>
  </si>
  <si>
    <t>SVC - Class Room Training (8Pa [SON.4.2]</t>
  </si>
  <si>
    <t>SVC - 3G Optimi SON ANR and xP [SON.4.3]</t>
  </si>
  <si>
    <t>SVC - Optimization Service 201 [SON.4.4]</t>
  </si>
  <si>
    <t>SW - SW - FY12/13 LTE RAN BAS [CU.1.1]</t>
  </si>
  <si>
    <t>SVC - Support - FY12/13 LTE RA [CU.2.1]</t>
  </si>
  <si>
    <t>SW - EDGE Performance Pac [R.F.1.1.1.1]</t>
  </si>
  <si>
    <t>SW - EGPRS, per TS [R.F.1.1.1.2]</t>
  </si>
  <si>
    <t>SW - Adaptive Multi Rate  [R.F.1.1.2.1]</t>
  </si>
  <si>
    <t>SW - AMR Half Rate, per T [R.F.1.1.2.2]</t>
  </si>
  <si>
    <t>SW - FAJ 121 1714, Interf [R.F.1.2.1]</t>
  </si>
  <si>
    <t>SW - FAJ 121 1503, EUL TD [R.F.1.2.2]</t>
  </si>
  <si>
    <t>SW - (DL) Frequency Prior [R.F.1.2.3]</t>
  </si>
  <si>
    <t>SW - (UL) Frequency Prior [R.F.1.2.4]</t>
  </si>
  <si>
    <t>SW - (1st C) HSDPA IFLS c [R.F.1.2.5]</t>
  </si>
  <si>
    <t>SW - (2nd C) HSDPA IFLS c [R.F.1.2.6]</t>
  </si>
  <si>
    <t>SW - (3rd C) HSDPA IFLS c [R.F.1.2.7]</t>
  </si>
  <si>
    <t>SW - (4th C) HSDPA IFLS c [R.F.1.2.8]</t>
  </si>
  <si>
    <t>SW - Uplink Frequency-Sel [R.F.1.3.1]</t>
  </si>
  <si>
    <t>SW - TCP optimization  (L [R.F.1.3.2]</t>
  </si>
  <si>
    <t>SW - Cell ID-Based Locati [R.F.1.3.3]</t>
  </si>
  <si>
    <t>SW - Redirect with System [R.F.1.1.4]</t>
  </si>
  <si>
    <t>SW - RAN Information Mana [R.F.1.1.5]</t>
  </si>
  <si>
    <t>SW - LTE to GSM NACC (BSS [R.F.1.1.6]</t>
  </si>
  <si>
    <t>SW - (UL) RIM Support for [R.F.1.1.7]</t>
  </si>
  <si>
    <t>SW - (DL) RIM Support for [R.F.1.1.8]</t>
  </si>
  <si>
    <t>SVC - Support - EDGE Perfo [R.F.2.1.1.1]</t>
  </si>
  <si>
    <t>SVC - Support - EGPRS, per [R.F.2.1.1.2]</t>
  </si>
  <si>
    <t>SVC - Support - Adaptive M [R.F.2.1.2.1]</t>
  </si>
  <si>
    <t>SVC - Support - AMR Half R [R.F.2.1.2.2]</t>
  </si>
  <si>
    <t>SVC - Support - FAJ 121 17 [R.F.2.2.1]</t>
  </si>
  <si>
    <t>SVC - Support - FAJ 121 15 [R.F.2.2.2]</t>
  </si>
  <si>
    <t>SVC - Support - (DL) Frequ [R.F.2.2.3]</t>
  </si>
  <si>
    <t>SVC - Support - (UL) Frequ [R.F.2.2.4]</t>
  </si>
  <si>
    <t>SVC - Support - (1st C) HS [R.F.2.2.5]</t>
  </si>
  <si>
    <t>SVC - Support - (2nd C) HS [R.F.2.2.6]</t>
  </si>
  <si>
    <t>SVC - Support - (3rd C) HS [R.F.2.2.7]</t>
  </si>
  <si>
    <t>SVC - Support - (4th C) HS [R.F.2.2.8]</t>
  </si>
  <si>
    <t>SVC - Support - Uplink Fre [R.F.2.3.1]</t>
  </si>
  <si>
    <t>SVC - Support - TCP optimi [R.F.2.3.2]</t>
  </si>
  <si>
    <t>SVC - Support - Cell ID-Ba [R.F.2.3.3]</t>
  </si>
  <si>
    <t>SVC - Support - Redirect w [R.F.2.3.4]</t>
  </si>
  <si>
    <t>SVC - Support - RAN Inform [R.F.2.3.5]</t>
  </si>
  <si>
    <t>SVC - Support - LTE to GSM [R.F.2.3.6]</t>
  </si>
  <si>
    <t>SVC - Support - (UL) RIM S [R.F.2.3.7]</t>
  </si>
  <si>
    <t>SVC - Support - (DL) RIM S [R.F.2.3.8]</t>
  </si>
  <si>
    <t>SVC - AMR Feature Expansio [R.F.3.1]</t>
  </si>
  <si>
    <t>SVC - EDGE Feature Expansi [R.F.3.2]</t>
  </si>
  <si>
    <t>SVC - Trial Per Feature [R.F.3.2.1]</t>
  </si>
  <si>
    <t>SVC - Rollout Per Feature [R.F.3.2.2]</t>
  </si>
  <si>
    <t>HW - Change 1xRRUW to 1xRRU [4cc.1.1.1]</t>
  </si>
  <si>
    <t>HW - Change 1xRUW to 1xRUS- [4cc.1.1.2]</t>
  </si>
  <si>
    <t>HW - Change 2xRUW to 2xRUS- [4cc.1.1.4]</t>
  </si>
  <si>
    <t>HW - Change 3xRUW to 3xRUS- [4cc.1.1.5]</t>
  </si>
  <si>
    <t>HW - Change-out to RBS6102  [4cc.1.2.1]</t>
  </si>
  <si>
    <t>HW - Change-out to RBS6102  [4cc.1.2.2]</t>
  </si>
  <si>
    <t>HW - Change-out to RBS6102  [4cc.1.2.3]</t>
  </si>
  <si>
    <t>HW - Change-out to RBS6102  [4cc.1.2.4]</t>
  </si>
  <si>
    <t>HW - Change-out to RBS6102  [4cc.1.2.5]</t>
  </si>
  <si>
    <t>HW - Change-out to RBS6201  [4cc.1.2.6]</t>
  </si>
  <si>
    <t>HW - Parts for RBS6201 Exte [4cc.1.2.7]</t>
  </si>
  <si>
    <t>HW - SAU for RBS6201 [4cc.1.2.8]</t>
  </si>
  <si>
    <t>HW - Power HW Activation pe [4cc.1.3.1]</t>
  </si>
  <si>
    <t>HW - Power HW Activation pe [4cc.1.3.2]</t>
  </si>
  <si>
    <t>HW - Power HW Activation pe [4cc.1.3.3]</t>
  </si>
  <si>
    <t>HW - WCDMA Cell Carrier HW  [4cc.1.3.4]</t>
  </si>
  <si>
    <t>HW - DUW BB HW Activation F [4cc.1.3.5]</t>
  </si>
  <si>
    <t>HW - DUW BB HW Activation F [4cc.1.3.6]</t>
  </si>
  <si>
    <t>HW - DUW BB HW Activation F [4cc.1.3.7]</t>
  </si>
  <si>
    <t>HW - FY12/13 New RUS02-B1 a [4cc..1.4.1]</t>
  </si>
  <si>
    <t>HW - Single Radio Unit RUS  [4cc..1.4.2]</t>
  </si>
  <si>
    <t>HW - Single Radio Unit RUS  [4cc..1.4.3]</t>
  </si>
  <si>
    <t>HW - Delta from Single Radi [4cc..1.4.4]</t>
  </si>
  <si>
    <t>HW - PSU 230VAC: Power Supp [4cc..1.4.5]</t>
  </si>
  <si>
    <t>HW - Additional PDU (Power  [4cc..1.4.6]</t>
  </si>
  <si>
    <t>SW - 4cc Packaged SW, per 3 [4cc.2.1.1]</t>
  </si>
  <si>
    <t>SW - Support - 4cc Packaged [4cc.3.1.1]</t>
  </si>
  <si>
    <t>SVC - 4cc General Profession [4cc.4.1.1]</t>
  </si>
  <si>
    <t>SVC - Profession services [4cc.4.1.1]</t>
  </si>
  <si>
    <t>SVC - Site Coordination  [4cc.4.1.2]</t>
  </si>
  <si>
    <t>SVC - Workplace Health and S [4cc.4.1.3]</t>
  </si>
  <si>
    <t>SVC - SIC Requested by BO [4cc.4.1.4]</t>
  </si>
  <si>
    <t>SVC - IP Design [4cc.4.1.5]</t>
  </si>
  <si>
    <t>SVC - RNC Support for Integr [4cc.4.1.6]</t>
  </si>
  <si>
    <t>SVC - BSC Support for Integr [4cc.4.1.7]</t>
  </si>
  <si>
    <t>SVC - RNC Support for Integr [4cc.4.1.8]</t>
  </si>
  <si>
    <t>SVC - Site Acquisition [4cc.4.1.9]</t>
  </si>
  <si>
    <t>SVC - Site Survey [4cc.4.1.10]</t>
  </si>
  <si>
    <t>SVC - RUS Changeout [4cc.4.2.1]</t>
  </si>
  <si>
    <t>SVC - RRUS Changeout [4cc.4.2.2]</t>
  </si>
  <si>
    <t>SVC - LTE RBS6601 Expansion  [4cc.4.2.3]</t>
  </si>
  <si>
    <t>SVC - LTE RBS6301 Installati [4cc.4.2.4]</t>
  </si>
  <si>
    <t>SVC - DUL/RRUS Expansion wit [4cc.4.2.5]</t>
  </si>
  <si>
    <t>SVC - 2 Sectors RRUS Install [4cc.4.2.6]</t>
  </si>
  <si>
    <t>SVC - 3 Sectors RRUS Install [4cc.4.2.7]</t>
  </si>
  <si>
    <t>SVC - Plug-in into non-RBS61 [4cc.4.2.8]</t>
  </si>
  <si>
    <t>SVC - Plug-in into RBS6102 w [4cc.4.2.9]</t>
  </si>
  <si>
    <t>SVC - RBS 6101 U/G (no cabi [4cc.4.2.10]</t>
  </si>
  <si>
    <t>SVC - RBS 6102 U/G (no cabi [4cc.4.2.11]</t>
  </si>
  <si>
    <t>SVC - RBS 6201 U/G (no cabi [4cc.4.2.12]</t>
  </si>
  <si>
    <t>SVC - RBS 6601/SSC-02 U/G ( [4cc.4.2.13]</t>
  </si>
  <si>
    <t>SVC - RBS 3000 U/G (no cabi [4cc.4.2.14]</t>
  </si>
  <si>
    <t>SVC - RBS 6101 Changeout [4cc.4.2.15]</t>
  </si>
  <si>
    <t>SVC - RBS 6102 Changeout [4cc.4.2.16]</t>
  </si>
  <si>
    <t>SVC - RBS 6201 Changeout [4cc.4.2.17]</t>
  </si>
  <si>
    <t>SVC - RBS 6601 Changeout [4cc.4.2.18]</t>
  </si>
  <si>
    <t>SVC - LTE IB RBS6101 Cabine [4cc.4.2.19]</t>
  </si>
  <si>
    <t>SVC - LTE IB RBS6201 Cabine [4cc.4.2.20]</t>
  </si>
  <si>
    <t>SVC - LTE IB RBS6601 + SSC0 [4cc.4.2.21]</t>
  </si>
  <si>
    <t>SVC - HW Dismantling (with  [4cc.4.2.22]</t>
  </si>
  <si>
    <t>SVC - Stand Bracket HDG (RRU [4cc.4.3.1]</t>
  </si>
  <si>
    <t>SVC - Concrete Stump for Sta [4cc.4.3.2]</t>
  </si>
  <si>
    <t>SVC - Concrete slab for 50x5 [4cc.4.3.3]</t>
  </si>
  <si>
    <t>SVC - Misc Site Materials (A [4cc.4.3.4]</t>
  </si>
  <si>
    <t>SVC - Site Materials for Tun [4cc.4.3.5]</t>
  </si>
  <si>
    <t>SVC - OD Jumpers and Connect [4cc.4.3.6]</t>
  </si>
  <si>
    <t>SVC - IB Jumpers and Connect [4cc.4.3.7]</t>
  </si>
  <si>
    <t>SVC - Main Feeders (2x50m/se [4cc.4.3.8]</t>
  </si>
  <si>
    <t>SVC - Lay OIL for 1-sect RR [4cc.4.4.1]</t>
  </si>
  <si>
    <t>SVC - Lay OIL for 2-sect RR [4cc.4.4.2]</t>
  </si>
  <si>
    <t>SVC - Lay OIL for 3-sect RR [4cc.4.4.3]</t>
  </si>
  <si>
    <t>SVC - Supply services to la [4cc.4.4.4]</t>
  </si>
  <si>
    <t>SVC - Supply services to la [4cc.4.4.5]</t>
  </si>
  <si>
    <t>SVC - Supply and Install 50 [4cc.4.4.6]</t>
  </si>
  <si>
    <t>SVC - Supply and Install C- [4cc.4.4.7]</t>
  </si>
  <si>
    <t>SVC - Supply and Install C- [4cc.4.4.8]</t>
  </si>
  <si>
    <t>SVC - Supply and Install C- [4cc.4.4.9]</t>
  </si>
  <si>
    <t>SVC - Supply and Install x1 [4cc.4.4.10]</t>
  </si>
  <si>
    <t>SVC - Supply services to la [4cc.4.4.11]</t>
  </si>
  <si>
    <t>SVC - Supply services to la [4cc.4.4.12]</t>
  </si>
  <si>
    <t>SVC - Supply and Install Ca [4cc.4.4.13]</t>
  </si>
  <si>
    <t>SVC - PE for Antenna (Pvt) [4cc.4.4.14]</t>
  </si>
  <si>
    <t>SVC - PE for Antenna (STM) [4cc.4.4.15]</t>
  </si>
  <si>
    <t>SVC - PE for New Equipment [4cc.4.4.16]</t>
  </si>
  <si>
    <t>SVC - Outdoor antenna chang [4cc.4.4.17]</t>
  </si>
  <si>
    <t>SVC - Outdoor Antenna Insta [4cc.4.4.18]</t>
  </si>
  <si>
    <t>SVC - Outdoor Antenna Insta [4cc.4.4.19]</t>
  </si>
  <si>
    <t>SVC - Outdoor Antenna Insta [4cc.4.4.20]</t>
  </si>
  <si>
    <t>SVC - HDB Site Works (for a [4cc.4.4.21]</t>
  </si>
  <si>
    <t>SVC - Waterproofing underta [4cc.4.5.1]</t>
  </si>
  <si>
    <t>SVC - Power upgrading, Simp [4cc.4.5.2]</t>
  </si>
  <si>
    <t>SVC - Erection of Scaff-fol [4cc.4.5.4]</t>
  </si>
  <si>
    <t>SVC - Circuit Breaker Upgra [4cc.4.5.5]</t>
  </si>
  <si>
    <t>SVC - Cranes &gt; 80 tonnes [4cc.4.6.1]</t>
  </si>
  <si>
    <t>SVC - Cranes &gt; 120 tonnes [4cc.4.6.2]</t>
  </si>
  <si>
    <t>SVC - Cranes &gt; 250 tonnes [4cc.4.6.3]</t>
  </si>
  <si>
    <t>SVC - SubStation Mgmt Fee  [4cc.4.7.1]</t>
  </si>
  <si>
    <t>SVC - Escort Fee (Pvt sites [4cc.4.7.2]</t>
  </si>
  <si>
    <t>SVC - Barge Services for Of [4cc.4.7.3]</t>
  </si>
  <si>
    <t>SVC - Night Charges by ASP [4cc.4.7.4]</t>
  </si>
  <si>
    <t>SVC - HDB Site Access Fee [4cc.4.7.5]</t>
  </si>
  <si>
    <t>SVC - Performance Monitorin [4cc.4.8.1]</t>
  </si>
  <si>
    <t>SVC - 4CC Strategy and depl [4cc.4.8.2]</t>
  </si>
  <si>
    <t>SVC - Services for 4CC Alte [4cc.4.8.3]</t>
  </si>
  <si>
    <t>SVC - Services for 4CC Alte [4cc.4.8.4]</t>
  </si>
  <si>
    <t>SVC - Supply &amp; Install cabl [4cc.4.8.5]</t>
  </si>
  <si>
    <t>HW - 2G Change-out RBS6000 [3cc.1.1.1]</t>
  </si>
  <si>
    <t>HW - 3G Change-out RBS6000 [3cc.1.2.1]</t>
  </si>
  <si>
    <t>HW - 3G 3cc Upgrade  [3cc.1.2.1]</t>
  </si>
  <si>
    <t>SW - GSM RBS SW per TRX [3cc.2.1.1]</t>
  </si>
  <si>
    <t>SW - FAJ1211112 R1 EUL Sche [3cc.2.2.1]</t>
  </si>
  <si>
    <t>SW - FAJ1211518 R1, EUL for [3cc.2.2.2]</t>
  </si>
  <si>
    <t>SW - (2nd C) Node B SW feat [3cc.2.3.1]</t>
  </si>
  <si>
    <t>SW - (3rd C) Node B SW feat [3cc.2.3.2]</t>
  </si>
  <si>
    <t>SW - (2nd C) HSDPA up to 32 [3cc.2.3.3]</t>
  </si>
  <si>
    <t>SW - (3rd C) HSDPA up to 32 [3cc.2.3.4]</t>
  </si>
  <si>
    <t>SW - (2nd C)  FAJ1211106 R1 [3cc.2.3.5]</t>
  </si>
  <si>
    <t>SW - (3rd C)  FAJ1211106 R1 [3cc.2.3.6]</t>
  </si>
  <si>
    <t>SW - (1st C)  FAJ1211467, H [3cc.2.3.7]</t>
  </si>
  <si>
    <t>SW - (2nd C) FAJ1211467, HS [3cc.2.3.8]</t>
  </si>
  <si>
    <t>SW - (3rd C) FAJ1211467, HS [3cc.2.3.9]</t>
  </si>
  <si>
    <t>SW - (2nd C) FAJ1211531 R1, [3cc.2.3.10]</t>
  </si>
  <si>
    <t>SW - (3rd C) FAJ1211531 R1, [3cc.2.3.11]</t>
  </si>
  <si>
    <t>SW - (2nd C) 21 Mbps SW fea [3cc.2.4.1]</t>
  </si>
  <si>
    <t>SW - (3rd C) 21 Mbps SW fea [3cc.2.4.2]</t>
  </si>
  <si>
    <t>SVC - Support - GSM RBS SW p [3cc.3.1.1]</t>
  </si>
  <si>
    <t>SVC - Support - FAJ1211112 R [3cc.3.2.1]</t>
  </si>
  <si>
    <t>SVC - Support - FAJ1211518 R [3cc.3.2.2]</t>
  </si>
  <si>
    <t>SVC - Support - (2nd C) Node [3cc.3.3.1]</t>
  </si>
  <si>
    <t>SVC - Support - (3rd C) Node [3cc.3.3.2]</t>
  </si>
  <si>
    <t>SVC - Support - (2nd C) HSDP [3cc.3.3.3]</t>
  </si>
  <si>
    <t>SVC - Support - (3rd C) HSDP [3cc.3.3.4]</t>
  </si>
  <si>
    <t>SVC - Support - (2nd C)  FAJ [3cc.3.3.5]</t>
  </si>
  <si>
    <t>SVC - Support - (3rd C)  FAJ [3cc.3.3.6]</t>
  </si>
  <si>
    <t>SVC - Support - (1st C)  FAJ [3cc.2.3.7]</t>
  </si>
  <si>
    <t>SVC - Support - (2nd C) FAJ1 [3cc.3.3.7]</t>
  </si>
  <si>
    <t>SVC - Support - (3rd C) FAJ1 [3cc.3.3.8]</t>
  </si>
  <si>
    <t>SVC - Support - (2nd C) FAJ1 [3cc.3.3.9]</t>
  </si>
  <si>
    <t>SVC - Support - (3rd C) FAJ [3cc.3.3.10]</t>
  </si>
  <si>
    <t>SVC - Support - (2nd C) 21 M [3cc.3.4.1]</t>
  </si>
  <si>
    <t>SVC - Support - (3rd C) 21 M [3cc.3.4.2]</t>
  </si>
  <si>
    <t>SVC - Services for 2G EOS Co [3cc.4.1.1]</t>
  </si>
  <si>
    <t>SVC - Services for 2G EOS St [3cc.4.1.2]</t>
  </si>
  <si>
    <t>SVC - Services for 3G Modern [3cc.4.1.3]</t>
  </si>
  <si>
    <t>SVC - Services for 3cc Upgra [3cc.4.1.4]</t>
  </si>
  <si>
    <t>SVC - Performance Monitoring [3cc.4.2.1]</t>
  </si>
  <si>
    <t>SVC - 2G RF tuning [3cc.4.2.2]</t>
  </si>
  <si>
    <t>SVC - 2G Antenna Rigging [3cc.4.2.3]</t>
  </si>
  <si>
    <t>SVC - 2G Drive Test [3cc.4.2.4]</t>
  </si>
  <si>
    <t>SVC - 2G Antenna Change (Har [3cc.4.2.5]</t>
  </si>
  <si>
    <t>SVC - 2G Antenna Change (Ser [3cc.4.2.6]</t>
  </si>
  <si>
    <t>SVC - Single Line Diagram wi [3cc.4.2.7]</t>
  </si>
  <si>
    <t>SVC - Electrical PE [3cc.4.2.8]</t>
  </si>
  <si>
    <t>SVC - 2G freq re-plan [3cc.4.2.9]</t>
  </si>
  <si>
    <t>HW - (DL) DUW BB HW Activat [C.E.1.1.1]</t>
  </si>
  <si>
    <t>HW - (UL) DUW BB HW Activat [C.E.1.1.2]</t>
  </si>
  <si>
    <t>SW - FAJ 123149 Fast Return [C.E.2.1.1]</t>
  </si>
  <si>
    <t>SW - FAJ1211673 Channel Ele [C.E.2.2.1]</t>
  </si>
  <si>
    <t>SW - FAJ1211676, EUL up to  [C.E.2.2.2]</t>
  </si>
  <si>
    <t>SW - (UL) FAJ 121 1163, Adv [C.E.2.3.1]</t>
  </si>
  <si>
    <t>SW - (UL) FAJ121425 R3, Max [C.E.2.3.2]</t>
  </si>
  <si>
    <t>SW - (UL) FAJ121845 R2, Dyn [C.E.2.3.3]</t>
  </si>
  <si>
    <t>SW - (UL) FAJ121977 R1, Fle [C.E.2.3.4]</t>
  </si>
  <si>
    <t>SW - (UL) Multi-RAB Bundle, [C.E.2.3.5]</t>
  </si>
  <si>
    <t>SW - (UL) Node B SW feature [C.E.2.3.6]</t>
  </si>
  <si>
    <t>SW - (DL) FAJ1211335 R1, Sp [C.E.2.4.1]</t>
  </si>
  <si>
    <t>SW - (UL) FAJ1211335 R1, Sp [C.E.2.4.2]</t>
  </si>
  <si>
    <t>SW - (DL) W12B_Call re-esta [C.E.2.4.3]</t>
  </si>
  <si>
    <t>SW - (UL) W12B_Call re-esta [C.E.2.4.4]</t>
  </si>
  <si>
    <t>SW - (DL) W12B_Faster RAB e [C.E.2.4.5]</t>
  </si>
  <si>
    <t>SW - (UL) W12B_Faster RAB e [C.E.2.4.6]</t>
  </si>
  <si>
    <t>SW - (DL) W12B_Improved com [C.E.2.4.7]</t>
  </si>
  <si>
    <t>SW - (UL) W12B_Improved com [C.E.2.4.8]</t>
  </si>
  <si>
    <t>SW - (DL) FAJ1211468, Non-H [C.E.2.4.9]</t>
  </si>
  <si>
    <t>SW - (UL) FAJ1211468, Non-H [C.E.2.4.10]</t>
  </si>
  <si>
    <t>SW - (1st C) FAJ1211531 R1, [C.E.2.5.1]</t>
  </si>
  <si>
    <t>SW - (2nd C) FAJ1211531 R1, [C.E.2.5.2]</t>
  </si>
  <si>
    <t>SW - (3rd C) FAJ1211531 R1, [C.E.2.5.3]</t>
  </si>
  <si>
    <t>SW - (4th C) FAJ1211531 R1, [C.E.2.5.4]</t>
  </si>
  <si>
    <t>SW - (1st C) FAJ1211531 R1, [C.E.2.6.1]</t>
  </si>
  <si>
    <t>SW - (2nd C) FAJ1211531 R1, [C.E.2.6.2]</t>
  </si>
  <si>
    <t>SW - (3rd C) FAJ1211531 R1, [C.E.2.6.3]</t>
  </si>
  <si>
    <t>SW - (4th C) FAJ1211531 R1, [C.E.2.6.4]</t>
  </si>
  <si>
    <t>SW - (1st C) 21 Mbps SW fea [C.E.2.7.1]</t>
  </si>
  <si>
    <t>SW - (2nd C) 21 Mbps SW fea [C.E.2.7.2]</t>
  </si>
  <si>
    <t>SW - (3rd C) 21 Mbps SW fea [C.E.2.7.3]</t>
  </si>
  <si>
    <t>SW - (4th C) 21 Mbps SW fea [C.E.2.7.4]</t>
  </si>
  <si>
    <t>SW - (1st C) FAJ1211441 R1  [C.E.2.7.5]</t>
  </si>
  <si>
    <t>SW - (1st C) FAJ1211445 R1  [C.E.2.7.6]</t>
  </si>
  <si>
    <t>SW - (2nd C) FAJ1211441 R1  [C.E.2.7.7]</t>
  </si>
  <si>
    <t>SW - (2nd C) FAJ1211445 R1  [C.E.2.7.8]</t>
  </si>
  <si>
    <t>SW - (3rd C) FAJ1211441 R1  [C.E.2.7.9]</t>
  </si>
  <si>
    <t>SW - (3rd C) FAJ1211445 R1  [C.E.2.7.10]</t>
  </si>
  <si>
    <t>SW - (4th C) FAJ1211441 R1  [C.E.2.7.11]</t>
  </si>
  <si>
    <t>SW - (4th C) FAJ1211445 R1  [C.E.2.7.12]</t>
  </si>
  <si>
    <t>SW - 1 lot of 125 qty of FA [C.E.2.8.1]</t>
  </si>
  <si>
    <t>SW - 1 lot of 125 qty of (1 [C.E.2.8.2]</t>
  </si>
  <si>
    <t>SVC - Support - FAJ 123149 F [C.E.3.1.1]</t>
  </si>
  <si>
    <t>SVC - Support - FAJ1211673 C [C.E.3.2.1]</t>
  </si>
  <si>
    <t>SVC - Support - FAJ1211676,  [C.E.3.2.2]</t>
  </si>
  <si>
    <t>SVC - Support - (UL) FAJ 121 [C.E.3.3.1]</t>
  </si>
  <si>
    <t>SVC - Support - (UL) FAJ1214 [C.E.3.3.2]</t>
  </si>
  <si>
    <t>SVC - Support - (UL) FAJ1218 [C.E.3.3.3]</t>
  </si>
  <si>
    <t>SVC - Support - (UL) FAJ1219 [C.E.3.3.4]</t>
  </si>
  <si>
    <t>SVC - Support - (UL) Multi-R [C.E.3.3.5]</t>
  </si>
  <si>
    <t>SVC - Support - (UL) Node B  [C.E.3.3.6]</t>
  </si>
  <si>
    <t>SVC - Support - (DL) FAJ1211 [E3.4.1]</t>
  </si>
  <si>
    <t>SVC - Support - (UL) FAJ1211 [E3.4.2]</t>
  </si>
  <si>
    <t>SVC - Support - (DL) W12B_Ca [E3.4.3]</t>
  </si>
  <si>
    <t>SVC - Support - (UL) W12B_Ca [E3.4.4]</t>
  </si>
  <si>
    <t>SVC - Support - (DL) W12B_Fa [E3.4.5]</t>
  </si>
  <si>
    <t>SVC - Support - (UL) W12B_Fa [E3.4.6]</t>
  </si>
  <si>
    <t>SVC - Support - (DL) W12B_Im [E3.4.7]</t>
  </si>
  <si>
    <t>SVC - Support - (UL) W12B_Im [E3.4.8]</t>
  </si>
  <si>
    <t>SVC - Support - (DL) FAJ1211 [E3.4.9]</t>
  </si>
  <si>
    <t>SVC - Support - (UL) FAJ1211 [E3.4.10]</t>
  </si>
  <si>
    <t>SVC - Support - (1st C) FAJ1 [C.E.3.5.1]</t>
  </si>
  <si>
    <t>SVC - Support - (2nd C) FAJ1 [C.E.3.5.2]</t>
  </si>
  <si>
    <t>SVC - Support - (3rd C) FAJ1 [C.E.3.5.3]</t>
  </si>
  <si>
    <t>SVC - Support - (4th C) FAJ1 [C.E.3.5.3]</t>
  </si>
  <si>
    <t>SVC - Support - (1st C) FAJ1 [C.E.3.6.1]</t>
  </si>
  <si>
    <t>SVC - Support - (2nd C) FAJ1 [C.E.3.6.2]</t>
  </si>
  <si>
    <t>SVC - Support - (3rd C) FAJ1 [C.E.3.6.3]</t>
  </si>
  <si>
    <t>SVC - Support - (4th C) FAJ1 [C.E.3.6.3]</t>
  </si>
  <si>
    <t>SVC - Support - (1st C) 21 M [C.E.3.7.1]</t>
  </si>
  <si>
    <t>SVC - Support - (2nd C) 21 M [C.E.3.7.2]</t>
  </si>
  <si>
    <t>SVC - Support - (3rd C) 21 M [C.E.3.7.3]</t>
  </si>
  <si>
    <t>SVC - Support - (4th C) 21 M [C.E.3.7.4]</t>
  </si>
  <si>
    <t>SVC - Support - (1st C) FAJ1 [C.E.3.7.5]</t>
  </si>
  <si>
    <t>SVC - Support - (1st C) FAJ1 [C.E.3.7.6]</t>
  </si>
  <si>
    <t>SVC - Support - (2nd C) FAJ1 [C.E.3.7.7]</t>
  </si>
  <si>
    <t>SVC - Support - (2nd C) FAJ1 [C.E.3.7.8]</t>
  </si>
  <si>
    <t>SVC - Support - (3rd C) FAJ1 [C.E.3.7.9]</t>
  </si>
  <si>
    <t>SVC - Support - (3rd C) FAJ [C.E.3.7.10]</t>
  </si>
  <si>
    <t>SVC - Support - (4th C) FAJ [C.E.3.7.11]</t>
  </si>
  <si>
    <t>SVC - Support - (4th C) FAJ [C.E.3.7.12]</t>
  </si>
  <si>
    <t>SVC - Support - 1 lot of 125 [C.E.3.8.1]</t>
  </si>
  <si>
    <t>SVC - Support - 1 lot of 125 [C.E.3.8.2]</t>
  </si>
  <si>
    <t>SVC - SW activation and load [C.E.4.1]</t>
  </si>
  <si>
    <t>SVC - CE license movement ad [C.E.4.2]</t>
  </si>
  <si>
    <t>SVC - Delivery &amp; Installatio [C.E.4.3]</t>
  </si>
  <si>
    <t>SVC - RNC Support for Delive [C.E.4.4]</t>
  </si>
  <si>
    <t>SVC - SC Re-plan Services [C.E.4.5]</t>
  </si>
  <si>
    <t>HW - RBS6101_1 Sect SIMO_2 [L.N.1.1.1]</t>
  </si>
  <si>
    <t>HW - RBS6101_2 Sect SIMO_2 [L.N.1.1.2]</t>
  </si>
  <si>
    <t>HW - RBS6101_3 Sect SIMO_2 [L.N.1.1.3]</t>
  </si>
  <si>
    <t>HW - RBS6101_1 Sect SIMO_1 [L.N.1.1.4]</t>
  </si>
  <si>
    <t>HW - RBS6101_2 Sect SIMO_1 [L.N.1.1.5]</t>
  </si>
  <si>
    <t>HW - RBS6101_3 Sect SIMO_1 [L.N.1.1.6]</t>
  </si>
  <si>
    <t>HW - RBS6101_1 Sect 2x2 MI [L.N.1.1.7]</t>
  </si>
  <si>
    <t>HW - RBS6101_2 Sect 2x2 MI [L.N.1.1.8]</t>
  </si>
  <si>
    <t>HW - RBS6101_3 Sect 2x2 MI [L.N.1.1.9]</t>
  </si>
  <si>
    <t>HW - RBS6101_1 Sect 2x2 MI [L.N.1.1.10]</t>
  </si>
  <si>
    <t>HW - RBS6101_2 Sect 2x2 MI [L.N.1.1.11]</t>
  </si>
  <si>
    <t>HW - RBS6101_3 Sect 2x2 MI [L.N.1.1.12]</t>
  </si>
  <si>
    <t>HW - Additional 1 Sect SIM [L.N.1.2.1]</t>
  </si>
  <si>
    <t>HW - Additional 2 Sect SIM [L.N.1.2.2]</t>
  </si>
  <si>
    <t>HW - Additional 3 Sect SIM [L.N.1.2.3]</t>
  </si>
  <si>
    <t>HW - Additional 1 Sect SIM [L.N.1.2.4]</t>
  </si>
  <si>
    <t>HW - Additional 2 Sect SIM [L.N.1.2.5]</t>
  </si>
  <si>
    <t>HW - Additional 3 Sect SIM [L.N.1.2.6]</t>
  </si>
  <si>
    <t>HW - Additional 1 Sect 2x2 [L.N.1.2.7]</t>
  </si>
  <si>
    <t>HW - Additional 1 Sect 2x2 [L.N.1.2.8]</t>
  </si>
  <si>
    <t>HW - RBS6102_1 Sect SIMO_2 [L.N.1.3.1]</t>
  </si>
  <si>
    <t>HW - RBS6102_2 Sect SIMO_2 [L.N.1.3.2]</t>
  </si>
  <si>
    <t>HW - RBS6102_3 Sect SIMO_2 [L.N.1.3.3]</t>
  </si>
  <si>
    <t>HW - RBS6102_1 Sect SIMO_1 [L.N.1.3.4]</t>
  </si>
  <si>
    <t>HW - RBS6102_2 Sect SIMO_1 [L.N.1.3.5]</t>
  </si>
  <si>
    <t>HW - RBS6102_3 Sect SIMO_1 [L.N.1.3.6]</t>
  </si>
  <si>
    <t>HW - RBS6102_1 Sect 2x2 MI [L.N.1.3.7]</t>
  </si>
  <si>
    <t>HW - RBS6102_2 Sect 2x2 MI [L.N.1.3.8]</t>
  </si>
  <si>
    <t>HW - RBS6102_3 Sect 2x2 MI [L.N.1.3.9]</t>
  </si>
  <si>
    <t>HW - RBS6102_1 Sect 2x2 MI [L.N.1.3.10]</t>
  </si>
  <si>
    <t>HW - RBS6102_2 Sect 2x2 MI [L.N.1.3.11]</t>
  </si>
  <si>
    <t>HW - RBS6102_3 Sect 2x2 MI [L.N.1.3.12]</t>
  </si>
  <si>
    <t>HW - Additional 1 Sect SIM [L.N.1.4.1]</t>
  </si>
  <si>
    <t>HW - Additional 2 Sect SIM [L.N.1.4.2]</t>
  </si>
  <si>
    <t>HW - Additional 3 Sect SIM [L.N.1.4.3]</t>
  </si>
  <si>
    <t>HW - Additional 1 Sect SIM [L.N.1.4.4]</t>
  </si>
  <si>
    <t>HW - Additional 2 Sect SIM [L.N.1.4.5]</t>
  </si>
  <si>
    <t>HW - Additional 3 Sect SIM [L.N.1.4.6]</t>
  </si>
  <si>
    <t>HW - Additional 1 Sect 2x2 [L.N.1.4.7]</t>
  </si>
  <si>
    <t>HW - Additional 2 Sect 2x2 [L.N.1.4.8]</t>
  </si>
  <si>
    <t>HW - Additional 3 Sect 2x2 [L.N.1.4.9]</t>
  </si>
  <si>
    <t>HW - Additional 1 Sect 2x2 [L.N.1.4.10]</t>
  </si>
  <si>
    <t>HW - Additional 2 Sect 2x2 [L.N.1.4.11]</t>
  </si>
  <si>
    <t>HW - Additional 3 Sect 2x2 [L.N.1.4.12]</t>
  </si>
  <si>
    <t>HW - RBS6201_1 Sect SIMO_2 [L.N.1.5.1]</t>
  </si>
  <si>
    <t>HW - RBS6201_2 Sect SIMO_2 [L.N.1.5.2]</t>
  </si>
  <si>
    <t>HW - RBS6201_3 Sect SIMO_2 [L.N.1.5.3]</t>
  </si>
  <si>
    <t>HW - RBS6201_1 Sect SIMO_1 [L.N.1.5.4]</t>
  </si>
  <si>
    <t>HW - RBS6201_2 Sect SIMO_1 [L.N.1.5.5]</t>
  </si>
  <si>
    <t>HW - RBS6201_3 Sect SIMO_1 [L.N.1.5.6]</t>
  </si>
  <si>
    <t>HW - RBS6201_1 Sect 2x2 MI [L.N.1.5.7]</t>
  </si>
  <si>
    <t>HW - RBS6201_2 Sect 2x2 MI [L.N.1.5.8]</t>
  </si>
  <si>
    <t>HW - RBS6201_3 Sect 2x2 MI [L.N.1.5.9]</t>
  </si>
  <si>
    <t>HW - RBS6201_1 Sect 2x2 MI [L.N.1.5.10]</t>
  </si>
  <si>
    <t>HW - RBS6201_2 Sect 2x2 MI [L.N.1.5.11]</t>
  </si>
  <si>
    <t>HW - RBS6201_3 Sect 2x2 MI [L.N.1.5.12]</t>
  </si>
  <si>
    <t>HW - Additional 1 Sect SIM [L.N.1.6.1]</t>
  </si>
  <si>
    <t>HW - Additional 2 Sect SIM [L.N.1.6.2]</t>
  </si>
  <si>
    <t>HW - Additional 3 Sect SIM [L.N.1.6.3]</t>
  </si>
  <si>
    <t>HW - Additional 1 Sect SIM [L.N.1.6.4]</t>
  </si>
  <si>
    <t>HW - Additional 2 Sect SIM [L.N.1.6.5]</t>
  </si>
  <si>
    <t>HW - Additional 3 Sect SIM [L.N.1.6.6]</t>
  </si>
  <si>
    <t>HW - Additional 1 Sect 2x2 [L.N.1.6.7]</t>
  </si>
  <si>
    <t>HW - Additional 2 Sect 2x2 [L.N.1.6.8]</t>
  </si>
  <si>
    <t>HW - Additional 3 Sect 2x2 [L.N.1.6.9]</t>
  </si>
  <si>
    <t>HW - Additional 1 Sect 2x2 [L.N.1.6.10]</t>
  </si>
  <si>
    <t>HW - Additional 2 Sect 2x2 [L.N.1.6.11]</t>
  </si>
  <si>
    <t>HW - Additional 3 Sect 2x2 [L.N.1.6.12]</t>
  </si>
  <si>
    <t>HW - RBS6301_1 Sect SIMO_2 [L.N.1.7.1]</t>
  </si>
  <si>
    <t>HW - RBS6301_2 Sect SIMO_2 [L.N.1.7.2]</t>
  </si>
  <si>
    <t>HW - RBS6301_3 Sect SIMO_2 [L.N.1.7.3]</t>
  </si>
  <si>
    <t>HW - RBS6301_1 Sect SIMO_1 [L.N.1.7.4]</t>
  </si>
  <si>
    <t>HW - RBS6301_2 Sect SIMO_1 [L.N.1.7.5]</t>
  </si>
  <si>
    <t>HW - RBS6301_3 Sect SIMO_1 [L.N.1.7.6]</t>
  </si>
  <si>
    <t>HW - RBS6301_1 Sect 2x2 MI [L.N.1.7.7]</t>
  </si>
  <si>
    <t>HW - RBS6301_2 Sect 2x2 MI [L.N.1.7.8]</t>
  </si>
  <si>
    <t>HW - RBS6301_3 Sect 2x2 MI [L.N.1.7.9]</t>
  </si>
  <si>
    <t>HW - RBS6301_1 Sect 2x2 MI [L.N.1.7.10]</t>
  </si>
  <si>
    <t>HW - RBS6301_2 Sect 2x2 MI [L.N.1.7.11]</t>
  </si>
  <si>
    <t>HW - RBS6301_3 Sect 2x2 MI [L.N.1.7.12]</t>
  </si>
  <si>
    <t>HW - RBS6301_1 Sect SIMO_2 [L.N.1.8.1]</t>
  </si>
  <si>
    <t>HW - RBS6301_2 Sect SIMO_2 [L.N.1.8.2]</t>
  </si>
  <si>
    <t>HW - RBS6301_3 Sect SIMO_2 [L.N.1.8.3]</t>
  </si>
  <si>
    <t>HW - RBS6301_1 Sect SIMO_1 [L.N.1.8.4]</t>
  </si>
  <si>
    <t>HW - RBS6301_2 Sect SIMO_1 [L.N.1.8.5]</t>
  </si>
  <si>
    <t>HW - RBS6301_3 Sect SIMO_1 [L.N.1.8.6]</t>
  </si>
  <si>
    <t>HW - RBS6301_1 Sect 2x2 MI [L.N1.8.7]</t>
  </si>
  <si>
    <t>HW - RBS6301_2 Sect 2x2 MI [L.N1.8.8]</t>
  </si>
  <si>
    <t>HW - RBS6301_3 Sect 2x2 MI [L.N1.8.9]</t>
  </si>
  <si>
    <t>HW - RBS6301_1 Sect 2x2 MI [L.N1.8.10]</t>
  </si>
  <si>
    <t>HW - RBS6301_2 Sect 2x2 MI [L.N1.8.11]</t>
  </si>
  <si>
    <t>HW - RBS6301_3 Sect 2x2 MI [L.N1.8.12]</t>
  </si>
  <si>
    <t>HW - RBS6601_1 Sect SIMO_2 [L.N.1.9.1]</t>
  </si>
  <si>
    <t>HW - RBS6601_2 Sect SIMO_2 [L.N.1.9.2]</t>
  </si>
  <si>
    <t>HW - RBS6601_3 Sect SIMO_2 [L.N.1.9.3]</t>
  </si>
  <si>
    <t>HW - RBS6601_1 Sect SIMO_1 [L.N.1.9.4]</t>
  </si>
  <si>
    <t>HW - RBS6601_2 Sect SIMO_1 [L.N.1.9.5]</t>
  </si>
  <si>
    <t>HW - RBS6601_3 Sect SIMO_1 [L.N.1.9.6]</t>
  </si>
  <si>
    <t>HW - RBS6601_1 Sect 2x2 MI [L.N.1.9.7]</t>
  </si>
  <si>
    <t>HW - RBS6601_2 Sect 2x2 MI [L.N.1.9.8]</t>
  </si>
  <si>
    <t>HW - RBS6601_3 Sect 2x2 MI [L.N.1.9.9]</t>
  </si>
  <si>
    <t>HW - RBS6601_1 Sect 2x2 MI [L.N.1.9.10]</t>
  </si>
  <si>
    <t>HW - RBS6601_2 Sect 2x2 MI [L.N.1.9.11]</t>
  </si>
  <si>
    <t>HW - RBS6601_3 Sect 2x2 MI [L.N.1.9.12]</t>
  </si>
  <si>
    <t>HW - Additional 1 Sect SIM [L.N.1.10.1]</t>
  </si>
  <si>
    <t>HW - Additional 2 Sect SIM [L.N.1.10.2]</t>
  </si>
  <si>
    <t>HW - Additional 3 Sect SIM [L.N.1.10.3]</t>
  </si>
  <si>
    <t>HW - Additional 1 Sect SIM [L.N.1.10.4]</t>
  </si>
  <si>
    <t>HW - Additional 2 Sect SIM [L.N.1.10.5]</t>
  </si>
  <si>
    <t>HW - Additional 3 Sect SIM [L.N.1.10.6]</t>
  </si>
  <si>
    <t>HW - Additional 1 Sect 2x2 [L.N.1.10.7]</t>
  </si>
  <si>
    <t>HW - Additional 2 Sect 2x2 [L.N.1.10.8]</t>
  </si>
  <si>
    <t>HW - Additional 3 Sect 2x2 [L.N.1.10.9]</t>
  </si>
  <si>
    <t>HW - Additional 1 Sect 2x2 [L.N.1.10.10]</t>
  </si>
  <si>
    <t>HW - Additional 2 Sect 2x2 [L.N.1.10.11]</t>
  </si>
  <si>
    <t>HW - Additional 3 Sect 2x2 [L.N.1.10.12]</t>
  </si>
  <si>
    <t>HW - Additional 1 Sect SIM [L.N.1.10.13]</t>
  </si>
  <si>
    <t>HW - Additional 2 Sect SIM [L.N.1.10.14]</t>
  </si>
  <si>
    <t>HW - Additional 3 Sect SIM [L.N.1.10.15]</t>
  </si>
  <si>
    <t>HW - Additional 1 Sect SIM [L.N.1.10.16]</t>
  </si>
  <si>
    <t>HW - Additional 2 Sect SIM [L.N.1.10.17]</t>
  </si>
  <si>
    <t>HW - Additional 3 Sect SIM [L.N.1.10.18]</t>
  </si>
  <si>
    <t>HW - Additional 1 Sect 2x2 [L.N.1.10.19]</t>
  </si>
  <si>
    <t>HW - Additional 2 Sect 2x2 [L.N.1.10.20]</t>
  </si>
  <si>
    <t>HW - Additional 3 Sect 2x2 [L.N.1.10.21]</t>
  </si>
  <si>
    <t>HW - Additional 1 Sect 2x2 [L.N.1.10.22]</t>
  </si>
  <si>
    <t>HW - Additional 2 Sect 2x2 [L.N.1.10.23]</t>
  </si>
  <si>
    <t>HW - Additional 3 Sect 2x2 [L.N.1.10.24]</t>
  </si>
  <si>
    <t>HW - HW Activation LTE Car [L.N.1.11.1]</t>
  </si>
  <si>
    <t>HW - HW Activation LTE Car [L.N.1.11.2]</t>
  </si>
  <si>
    <t>HW - LTE DL Throughput HW  [L.N.1.11.3]</t>
  </si>
  <si>
    <t>HW - LTE UL Throughput HW  [L.N.1.11.4]</t>
  </si>
  <si>
    <t>HW - Andrew &amp; RFS Antennas [L.N.1.12.1]</t>
  </si>
  <si>
    <t>HW - Batteries for Nationw [L.N.1.12.2]</t>
  </si>
  <si>
    <t>SW - SW - FY12/13 LTE RAN  [L.N.2.1.1]</t>
  </si>
  <si>
    <t>SW - INF 901 5753/26 VSWR  [L.N.2.1.2]</t>
  </si>
  <si>
    <t>SW - Year 1 GSM-LTE Cell R [L.N.2.2.1]</t>
  </si>
  <si>
    <t>SW - Year 2 GSM-LTE Cell R [L.N.2.2.2]</t>
  </si>
  <si>
    <t>SW - (DL) Year 1 FAJ121147 [L.N.2.2.3]</t>
  </si>
  <si>
    <t>SW - (UL) Year 1 FAJ121147 [L.N.2.2.4]</t>
  </si>
  <si>
    <t>SW - (DL) Year 2 FAJ121147 [L.N.2.2.5]</t>
  </si>
  <si>
    <t>SW - (UL) Year 2 FAJ121147 [L.N.2.2.6]</t>
  </si>
  <si>
    <t>SW - (DL) Year 1 FAJ121161 [L.N.2.2.7]</t>
  </si>
  <si>
    <t>SW - (UL) Year 1 FAJ121161 [L.N.2.2.8]</t>
  </si>
  <si>
    <t>SW - (DL) Year 2 FAJ121161 [L.N.2.2.9]</t>
  </si>
  <si>
    <t>SW - (UL) Year 2 FAJ121161 [L.N.2.2.10]</t>
  </si>
  <si>
    <t>SW - LTE Conf Mng_eNodeB [L.N.2.3.1]</t>
  </si>
  <si>
    <t>SW - LTE Perf Mng_eNodeB [L.N.2.3.2]</t>
  </si>
  <si>
    <t>SW - LTE Starter Pack_eNod [L.N.2.3.3]</t>
  </si>
  <si>
    <t>SW - LTE OSS Upgrade_eNode [L.N.2.3.4]</t>
  </si>
  <si>
    <t>SVC - Support - FY12/13 LTE [L.N.3.1.1]</t>
  </si>
  <si>
    <t>SVC - Support - INF 901 575 [L.N.3.1.2]</t>
  </si>
  <si>
    <t>SVC - Support - Year 1 GSM- [L.N.3.2.1]</t>
  </si>
  <si>
    <t>SVC - Support - Year 2 GSM- [L.N.3.2.2]</t>
  </si>
  <si>
    <t>SVC - Support - (DL) Year 1 [L.N.3.2.3]</t>
  </si>
  <si>
    <t>SVC - Support - (UL) Year 1 [L.N.3.2.4]</t>
  </si>
  <si>
    <t>SVC - Support - (DL) Year 2 [L.N.3.2.5]</t>
  </si>
  <si>
    <t>SVC - Support - (UL) Year 2 [L.N.3.2.6]</t>
  </si>
  <si>
    <t>SVC - Support - (DL) Year 1 [L.N.3.2.7]</t>
  </si>
  <si>
    <t>SVC - Support - (UL) Year 1 [L.N.3.2.8]</t>
  </si>
  <si>
    <t>SVC - Support - (DL) Year 2 [L.N.3.2.9]</t>
  </si>
  <si>
    <t>SVC - Support - (UL) Year 2 [L.N.3.2.10]</t>
  </si>
  <si>
    <t>SVC - Support - LTE Conf Mn [L.N.3.3.1]</t>
  </si>
  <si>
    <t>SVC - Support - LTE Perf Mn [L.N.3.3.2]</t>
  </si>
  <si>
    <t>SVC - Support - LTE Starter [L.N.3.3.3]</t>
  </si>
  <si>
    <t>SVC - Support - LTE OSS Upg [L.N.3.3.4]</t>
  </si>
  <si>
    <t>SVC - Support - LTE eNodeB  [L.N.3.4.1]</t>
  </si>
  <si>
    <t>SVC - Support - LTE eNodeB  [L.N.3.4.2]</t>
  </si>
  <si>
    <t>SVC - eNodeB General Profes [L.N.4.1.1]</t>
  </si>
  <si>
    <t>SVC - Profession services [L.N.4.2.1]</t>
  </si>
  <si>
    <t>SVC - Site Coordination [L.N.4.2.2]</t>
  </si>
  <si>
    <t>SVC - Workplace Health and  [L.N.4.2.3]</t>
  </si>
  <si>
    <t>SVC - SIC Requested by BO [L.N.4.2.4]</t>
  </si>
  <si>
    <t>SVC - Additional surveys re [L.N.4.2.5]</t>
  </si>
  <si>
    <t>SVC - New Cable Ladder Infr [L.N.4.2.6]</t>
  </si>
  <si>
    <t>SVC - Additional Stand Brac [L.N.4.2.7]</t>
  </si>
  <si>
    <t>SVC - Troubleshooting at si [L.N.4.2.8]</t>
  </si>
  <si>
    <t>SVC - IP Design [L.N.4.2.9]</t>
  </si>
  <si>
    <t>SVC - RNC Support for Integ [L.N.4.2.10]</t>
  </si>
  <si>
    <t>SVC - BSC Support for Integ [L.N.4.2.11]</t>
  </si>
  <si>
    <t>SVC - RNC Support for Integ [L.N.4.2.12]</t>
  </si>
  <si>
    <t>SVC - Site Acquisition [L.N.4.2.13]</t>
  </si>
  <si>
    <t>SVC - Site Survey [L.N.4.2.14]</t>
  </si>
  <si>
    <t>SVC - RUS Changeout [L.N.4.3.1]</t>
  </si>
  <si>
    <t>SVC - RRUS Changeout [L.N.4.3.2]</t>
  </si>
  <si>
    <t>SVC - LTE RBS6601 Expansion [L.N.4.3.3]</t>
  </si>
  <si>
    <t>SVC - LTE RBS6301 Installat [L.N.4.3.4]</t>
  </si>
  <si>
    <t>SVC - DUL/RRUS Expansion wi [L.N.4.3.5]</t>
  </si>
  <si>
    <t>SVC - 2 Sectors RRUS Instal [L.N.4.3.6]</t>
  </si>
  <si>
    <t>SVC - 3 Sectors RRUS Instal [L.N.4.3.7]</t>
  </si>
  <si>
    <t>SVC - LTE Plug-in into non- [L.N.4.3.8]</t>
  </si>
  <si>
    <t>SVC - LTE Plug-in into RBS6 [L.N.4.3.9]</t>
  </si>
  <si>
    <t>SVC - RBS 6101 U/G (no cabi [L.N.4.3.10]</t>
  </si>
  <si>
    <t>SVC - RBS 6102 U/G (no cabi [L.N.4.3.11]</t>
  </si>
  <si>
    <t>SVC - RBS 6201 U/G (no cabi [L.N.4.3.12]</t>
  </si>
  <si>
    <t>SVC - RBS 6601/SSC-02 U/G ( [L.N.4.3.13]</t>
  </si>
  <si>
    <t>SVC - RBS 3000 U/G (no cabi [L.N.4.3.14]</t>
  </si>
  <si>
    <t>SVC - RBS 6101 Changeout [L.N.4.3.15]</t>
  </si>
  <si>
    <t>SVC - RBS 6102 Changeout [L.N.4.3.16]</t>
  </si>
  <si>
    <t>SVC - RBS 6201 Changeout [L.N.4.3.17]</t>
  </si>
  <si>
    <t>SVC - RBS 6601 Changeout [L.N.4.3.18]</t>
  </si>
  <si>
    <t>SVC - LTE IB RBS6101 Cabine [L.N.4.3.19]</t>
  </si>
  <si>
    <t>SVC - LTE IB RBS6201 Cabine [L.N.4.3.20]</t>
  </si>
  <si>
    <t>SVC - LTE IB RBS6601 + SSC0 [L.N.4.3.21]</t>
  </si>
  <si>
    <t>SVC - HW Dismantling (with  [L.N.4.3.22]</t>
  </si>
  <si>
    <t>SVC - Stand Bracket HDG (RR [L.N.4.4.1]</t>
  </si>
  <si>
    <t>SVC - Concrete Stump for St [L.N.4.4.2]</t>
  </si>
  <si>
    <t>SVC - Concrete slab for 50x [L.N.4.4.3]</t>
  </si>
  <si>
    <t>SVC - Misc Site Materials ( [L.N.4.4.4]</t>
  </si>
  <si>
    <t>SVC - Site Materials for Tu [L.N.4.4.5]</t>
  </si>
  <si>
    <t>SVC - OD Jumpers and Connec [L.N.4.4.6]</t>
  </si>
  <si>
    <t>SVC - IB Jumpers and Connec [L.N.4.4.7]</t>
  </si>
  <si>
    <t>SVC - 1-5/8" Main Feeders ( [L.N.4.4.8]</t>
  </si>
  <si>
    <t>SVC - 1-1/4" Main Feeders ( [L.N.4.4.9]</t>
  </si>
  <si>
    <t>SVC - 7/8" Main Feeders (pe [L.N.4.4.10]</t>
  </si>
  <si>
    <t>SVC - Lay OIL for 1-sect RR [L.N.4.5.1]</t>
  </si>
  <si>
    <t>SVC - Lay OIL for 2-sect RR [L.N.4.5.2]</t>
  </si>
  <si>
    <t>SVC - Lay OIL for 3-sect RR [L.N.4.5.3]</t>
  </si>
  <si>
    <t>SVC - Supply services to la [L.N.4.5.4]</t>
  </si>
  <si>
    <t>SVC - Supply services to la [L.N.4.5.5]</t>
  </si>
  <si>
    <t>SVC - Supply and Install 50 [L.N.4.5.6]</t>
  </si>
  <si>
    <t>SVC - Supply and Install C- [L.N.4.5.7]</t>
  </si>
  <si>
    <t>SVC - Supply and Install C- [L.N.4.5.8]</t>
  </si>
  <si>
    <t>SVC - Supply and Install C- [L.N.4.5.9]</t>
  </si>
  <si>
    <t>SVC - Supply and Install x1 [L.N.4.5.10]</t>
  </si>
  <si>
    <t>SVC - Supply services to la [L.N.4.5.11]</t>
  </si>
  <si>
    <t>SVC - Supply services to la [L.N.4.5.12]</t>
  </si>
  <si>
    <t>SVC - Supply services to la [L.N.4.5.13]</t>
  </si>
  <si>
    <t>SVC - Supply services to la [L.N.4.5.14]</t>
  </si>
  <si>
    <t>SVC - Supply and Install Ca [L.N.4.5.15]</t>
  </si>
  <si>
    <t>SVC - PE for Antenna (Pvt)  [L.N.4.5.16]</t>
  </si>
  <si>
    <t>SVC - PE for Antenna (STM) [L.N.4.5.17]</t>
  </si>
  <si>
    <t>SVC - PE for New Equipment [L.N.4.5.18]</t>
  </si>
  <si>
    <t>SVC - Outdoor antenna chang [L.N.4.5.19]</t>
  </si>
  <si>
    <t>SVC - Outdoor Antenna Insta [L.N.4.5.20]</t>
  </si>
  <si>
    <t>SVC - Outdoor Antenna Insta [L.N.4.5.21]</t>
  </si>
  <si>
    <t>SVC - Outdoor Antenna Insta [L.N.4.5.22]</t>
  </si>
  <si>
    <t>SVC - HDB Site Works (for a [L.N.4.5.23]</t>
  </si>
  <si>
    <t>SVC - Supply and install en [L.N.4.5.24]</t>
  </si>
  <si>
    <t>SVC - Supply and Install Di [L.N.4.5.25]</t>
  </si>
  <si>
    <t>SVC - Supply and Install Qu [L.N.4.5.26]</t>
  </si>
  <si>
    <t>SVC - Supply and install ex [L.N.4.5.27]</t>
  </si>
  <si>
    <t>SVC - [LTE169] 1 lot of Lay [L.N.4.5.28]</t>
  </si>
  <si>
    <t>SVC - [LTE170] 1 lot of Lay [L.N.4.5.29]</t>
  </si>
  <si>
    <t>SVC - [Remaining sites] 1 l [L.N.4.5.30]</t>
  </si>
  <si>
    <t>SVC - Waterproofing underta [L.N.4.6.1]</t>
  </si>
  <si>
    <t>SVC - Power upgrading, Simp [L.N.4.6.2]</t>
  </si>
  <si>
    <t>SVC - Power upgrading, Medi [L.N.4.6.3]</t>
  </si>
  <si>
    <t>SVC - Power upgrading, Comp [L.N.4.6.4]</t>
  </si>
  <si>
    <t>SVC - Erection of Scaff-fol [L.N.4.6.5]</t>
  </si>
  <si>
    <t>SVC - Single Line Diagram w [L.N.4.6.6]</t>
  </si>
  <si>
    <t>SVC - Electrical PE [L.N.4.6.7]</t>
  </si>
  <si>
    <t>SVC - Cranes &gt; 80 tonnes [L.N.4.7.1]</t>
  </si>
  <si>
    <t>SVC - Cranes &gt; 120 tonnes [L.N.4.7.2]</t>
  </si>
  <si>
    <t>SVC - Cranes &gt; 250 tonnes [L.N.4.7.3]</t>
  </si>
  <si>
    <t>SVC - SubStation Mgmt Fee  [L.N.4.8.1]</t>
  </si>
  <si>
    <t>SVC - Escort Fee (Pvt sites [L.N.4.8.2]</t>
  </si>
  <si>
    <t>SVC - Barge Services for Of [L.N.4.8.3]</t>
  </si>
  <si>
    <t>SVC - Night Charges by ASP [L.N.4.8.4]</t>
  </si>
  <si>
    <t>SVC - HDB Site Access Fee [L.N.4.8.5]</t>
  </si>
  <si>
    <t>SVC - 2G_Infra_Diff_Level [L.N.4.9.1]</t>
  </si>
  <si>
    <t>SVC - 2G_Infra_Far_Apart [L.N.4.9.2]</t>
  </si>
  <si>
    <t>SVC - 2G_Infra_Side_by_Side [L.N.4.9.3]</t>
  </si>
  <si>
    <t>SVC - Supply and Install MU [L.N.4.9.4]</t>
  </si>
  <si>
    <t>SVC - eNodeB Upg+Features - [L.N.4.10.1]</t>
  </si>
  <si>
    <t>SVC - eNodeB Upg+Features - [L.N.4.10.2]</t>
  </si>
  <si>
    <t>SVC - eNodeB Upg+Features - [L.N.4.10.3]</t>
  </si>
  <si>
    <t>SVC - eNodeB Upg+Features - [L.N.4.10.4]</t>
  </si>
  <si>
    <t>SVC - eNodeB Upg+Features - [L.N.4.10.5]</t>
  </si>
  <si>
    <t>SVC - eNodeB Upg+Features - [L.N.4.10.6]</t>
  </si>
  <si>
    <t>SVC - RFOPT - Year 1 - Desi [L.N.4.11.1]</t>
  </si>
  <si>
    <t>SVC - RFOPT - Year 1 - Impl [L.N.4.11.2]</t>
  </si>
  <si>
    <t>SVC - RFOPT - Year 1 - PM + [L.N.4.11.3]</t>
  </si>
  <si>
    <t>SVC - RFOPT - Year 2 - Desi [L.N.4.11.4]</t>
  </si>
  <si>
    <t>SVC - RFOPT - Year 2 - Impl [L.N.4.11.5]</t>
  </si>
  <si>
    <t>SVC - RFOPT - Year 2 - PM + [L.N.4.11.6]</t>
  </si>
  <si>
    <t>HW - RBS6101 1xRUS01_1xDUG20 [N.S.1.1.1]</t>
  </si>
  <si>
    <t>HW - RBS6101 2xRUS01_1xDUG20 [N.S.1.1.2]</t>
  </si>
  <si>
    <t>HW - RBS6101 3xRUS01_1xDUG20 [N.S.1.1.3]</t>
  </si>
  <si>
    <t>HW - RBS6101 4xRUS01_2xDUG20 [N.S.1.1.4]</t>
  </si>
  <si>
    <t>HW - RBS6101 5xRUS01_2xDUG20 [N.S.1.1.5]</t>
  </si>
  <si>
    <t>HW - RBS6101 6xRUS01_2xDUG20 [N.S.1.1.6]</t>
  </si>
  <si>
    <t>HW - RBS6102 1xRUS_1xDUG20_S [N.S.1.2.1]</t>
  </si>
  <si>
    <t>HW - RBS6102 2xRUS_1xDUG20_S [N.S.1.2.2]</t>
  </si>
  <si>
    <t>HW - RBS6102 3xRUS_1xDUG20_S [N.S.1.2.3]</t>
  </si>
  <si>
    <t>HW - RBS6102 4xRUS_2xDUG20_S [N.S.1.2.4]</t>
  </si>
  <si>
    <t>HW - RBS6102 5xRUS_2xDUG20_S [N.S.1.2.5]</t>
  </si>
  <si>
    <t>HW - RBS6102 6xRUS_2xDUG20_S [N.S.1.2.6]</t>
  </si>
  <si>
    <t>HW - RBS6201 1xRUS_1xDUG20_S [N.S.1.3.1]</t>
  </si>
  <si>
    <t>HW - RBS6201 2xRUS_1xDUG20_S [N.S.1.3.2]</t>
  </si>
  <si>
    <t>HW - RBS6201 3xRUS_1xDUG20_S [N.S.1.3.3]</t>
  </si>
  <si>
    <t>HW - RBS6201 4xRUS_2xDUG20_S [N.S.1.3.4]</t>
  </si>
  <si>
    <t>HW - RBS6201 5xRUS_2xDUG20_S [N.S.1.3.5]</t>
  </si>
  <si>
    <t>HW - RBS6201 6xRUS_2xDUG20_S [N.S.1.3.6]</t>
  </si>
  <si>
    <t>HW - RBS6301 1xRRUS_1xDUG20_ [N.S.1.4.1]</t>
  </si>
  <si>
    <t>HW - RBS6301 2xRRUS_1xDUG20_ [N.S.1.4.2]</t>
  </si>
  <si>
    <t>HW - RBS6301 3xRRUS_1xDUG20_ [N.S.1.4.3]</t>
  </si>
  <si>
    <t>HW - RBS6301 4xRRUS_2xDUG20_ [N.S.1.4.4]</t>
  </si>
  <si>
    <t>HW - RBS6301 5xRRUS_2xDUG20_ [N.S.1.4.5]</t>
  </si>
  <si>
    <t>HW - RBS6301 6xRRUS_2xDUG20_ [N.S.1.4.6]</t>
  </si>
  <si>
    <t>HW - RBS6301 1xRRUS_1xDUG20_ [N.S.1.4.7]</t>
  </si>
  <si>
    <t>HW - RBS6301 2xRRUS_1xDUG20_ [N.S.1.4.8]</t>
  </si>
  <si>
    <t>HW - RBS6301 3xRRUS_1xDUG20_ [N.S.1.4.9]</t>
  </si>
  <si>
    <t>HW - RBS6301 4xRRUS_2xDUG20 [N.S.1.4.10]</t>
  </si>
  <si>
    <t>HW - RBS6301 5xRRUS_2xDUG20 [N.S.1.4.11]</t>
  </si>
  <si>
    <t>HW - RBS6301 6xRRUS_2xDUG20 [N.S.1.4.12]</t>
  </si>
  <si>
    <t>HW - RBS6601 1xRRUS_1xDUG20_ [N.S.1.5.1]</t>
  </si>
  <si>
    <t>HW - RBS6601 2xRRUS_1xDUG20_ [N.S.1.5.2]</t>
  </si>
  <si>
    <t>HW - RBS6601 3xRRUS_1xDUG20_ [N.S.1.5.3]</t>
  </si>
  <si>
    <t>HW - RBS6601 4xRRUS_2xDUG20_ [N.S.1.5.4]</t>
  </si>
  <si>
    <t>HW - RBS6601 5xRRUS_2xDUG20_ [N.S.1.5.5]</t>
  </si>
  <si>
    <t>HW - RBS6601 6xRRUS_2xDUG20_ [N.S.1.5.6]</t>
  </si>
  <si>
    <t>HW - RBS6101 WCDMA 1x2 30Wpc [N.S.1.6.1]</t>
  </si>
  <si>
    <t>HW - RBS6101 WCDMA 1x2 30Wpc [N.S.1.6.2]</t>
  </si>
  <si>
    <t>HW - RBS6101 WCDMA 2x2 30Wpc [N.S.1.6.3]</t>
  </si>
  <si>
    <t>HW - RBS6101 WCDMA 2x2 30Wpc [N.S.1.6.4]</t>
  </si>
  <si>
    <t>HW - RBS6101 WCDMA 3x2 30Wpc [N.S.1.6.5]</t>
  </si>
  <si>
    <t>HW - RBS6101 WCDMA 3x2 30Wpc [N.S.1.6.6]</t>
  </si>
  <si>
    <t>HW - RBS6102 WCDMA 1x2 30Wpc [N.S.1.7.1]</t>
  </si>
  <si>
    <t>HW - RBS6102 WCDMA 1x2 30Wpc [N.S.1.7.2]</t>
  </si>
  <si>
    <t>HW - RBS6102 WCDMA 2x2 30Wpc [N.S.1.7.3]</t>
  </si>
  <si>
    <t>HW - RBS6102 WCDMA 2x2 30Wpc [N.S.1.7.4]</t>
  </si>
  <si>
    <t>HW - RBS6102 WCDMA 3x2 30Wpc [N.S.1.7.5]</t>
  </si>
  <si>
    <t>HW - RBS6102 WCDMA 3x2 30Wpc [N.S.1.7.6]</t>
  </si>
  <si>
    <t>HW - RBS6201 WCDMA 1x2 30Wpc [N.S.1.8.1]</t>
  </si>
  <si>
    <t>HW - RBS6201 WCDMA 1x2 30Wpc [N.S.1.8.2]</t>
  </si>
  <si>
    <t>HW - RBS6201 WCDMA 2x2 30Wpc [N.S.1.8.3]</t>
  </si>
  <si>
    <t>HW - RBS6201 WCDMA 2x2 30Wpc [N.S.1.8.4]</t>
  </si>
  <si>
    <t>HW - RBS6201 WCDMA 3x2 30Wpc [N.S.1.8.5]</t>
  </si>
  <si>
    <t>HW - RBS6201 WCDMA 3x2 30Wpc [N.S.1.8.6]</t>
  </si>
  <si>
    <t>HW - RBS6301 WCDMA 1x2 30Wpc [N.S.1.9.1]</t>
  </si>
  <si>
    <t>HW - RBS6301 WCDMA 2x2 30Wpc [N.S.1.9.2]</t>
  </si>
  <si>
    <t>HW - RBS6301 WCDMA 3x2 30Wpc [N.S.1.9.3]</t>
  </si>
  <si>
    <t>HW - RBS6301  WCDMA 1x2 30Wp [N.S.1.9.4]</t>
  </si>
  <si>
    <t>HW - RBS6301  WCDMA 2x2 30Wp [N.S.1.9.5]</t>
  </si>
  <si>
    <t>HW - RBS6301  WCDMA 3x2 30Wp [N.S.1.9.6]</t>
  </si>
  <si>
    <t>HW - RBS6601 WCDMA 1x2 30Wp [N.S.1.10.1]</t>
  </si>
  <si>
    <t>HW - RBS6601 WCDMA 2x2 30Wp [N.S.1.10.2]</t>
  </si>
  <si>
    <t>HW - RBS6601 WCDMA 3x2 30Wp [N.S.1.10.3]</t>
  </si>
  <si>
    <t>HW - RBS6601 WCDMA No RRUW  [N.S.1.10.4]</t>
  </si>
  <si>
    <t>HW - RBS6601 WCDMA No RRUW  [N.S.1.10.5]</t>
  </si>
  <si>
    <t>HW - RBS6601 WCDMA No RRUW  [N.S.1.10.6]</t>
  </si>
  <si>
    <t>HW - RBS6302 WCDMA DUW30(16U [N.S.1.11]</t>
  </si>
  <si>
    <t>HW - RBS6302 WCDMA_1x2 30Wpc [N.S.1.12]</t>
  </si>
  <si>
    <t>HW - RBS6302 WCDMA_2x2 30Wpc [N.S.1.13]</t>
  </si>
  <si>
    <t>HW - RBS6302 WCDMA_3x2 30Wpc [N.S.1.14]</t>
  </si>
  <si>
    <t>HW - RBS6101 WCDMA 1x2 30Wp [N.S.1.12.1]</t>
  </si>
  <si>
    <t>HW - RBS6101 WCDMA 1x2 30Wp [N.S.1.12.2]</t>
  </si>
  <si>
    <t>HW - RBS6101 WCDMA 2x2 30Wp [N.S.1.12.3]</t>
  </si>
  <si>
    <t>HW - RBS6101 WCDMA 2x2 30Wp [N.S.1.12.4]</t>
  </si>
  <si>
    <t>HW - RBS6101 WCDMA 3x2 30Wp [N.S.1.12.5]</t>
  </si>
  <si>
    <t>HW - RBS6101 WCDMA 3x2 30Wp [N.S.1.12.6]</t>
  </si>
  <si>
    <t>HW - RBS6102 WCDMA 1x2 30Wp [N.S.1.13.1]</t>
  </si>
  <si>
    <t>HW - RBS6102 WCDMA 1x2 30Wp [N.S.1.13.2]</t>
  </si>
  <si>
    <t>HW - RBS6102 WCDMA 2x2 30Wp [N.S.1.13.3]</t>
  </si>
  <si>
    <t>HW - RBS6102 WCDMA 2x2 30Wp [N.S.1.13.4]</t>
  </si>
  <si>
    <t>HW - RBS6102 WCDMA 3x2 30Wp [N.S.1.13.5]</t>
  </si>
  <si>
    <t>HW - RBS6102 WCDMA 3x2 30Wp [N.S.1.13.6]</t>
  </si>
  <si>
    <t>HW - RBS6201 WCDMA 1x2 30Wp [N.S.1.14.1]</t>
  </si>
  <si>
    <t>HW - RBS6201 WCDMA 1x2 30Wp [N.S.1.14.2]</t>
  </si>
  <si>
    <t>HW - RBS6201 WCDMA 2x2 30Wp [N.S.1.14.3]</t>
  </si>
  <si>
    <t>HW - RBS6201 WCDMA 2x2 30Wp [N.S.1.14.4]</t>
  </si>
  <si>
    <t>HW - RBS6201 WCDMA 3x2 30Wp [N.S.1.14.5]</t>
  </si>
  <si>
    <t>HW - RBS6201 WCDMA 3x2 30Wp [N.S.1.14.6]</t>
  </si>
  <si>
    <t>HW - RBS6301 WCDMA 1x2 30Wp [N.S.1.15.1]</t>
  </si>
  <si>
    <t>HW - RBS6301 WCDMA 1x2 30Wp [N.S.1.15.2]</t>
  </si>
  <si>
    <t>HW - RBS6301 WCDMA 2x2 30Wp [N.S.1.15.3]</t>
  </si>
  <si>
    <t>HW - RBS6301 WCDMA 2x2 30Wp [N.S.1.15.4]</t>
  </si>
  <si>
    <t>HW - RBS6301 WCDMA 3x2 30Wp [N.S.1.15.5]</t>
  </si>
  <si>
    <t>HW - RBS6301 WCDMA 3x2 30Wp [N.S.1.15.6]</t>
  </si>
  <si>
    <t>HW - RBS6301 WCDMA 1x2 30Wp [N.S.1.15.7]</t>
  </si>
  <si>
    <t>HW - RBS6301 WCDMA 2x2 30Wp [N.S.1.15.8]</t>
  </si>
  <si>
    <t>HW - RBS6301 WCDMA 3x2 30Wp [N.S.1.15.9]</t>
  </si>
  <si>
    <t>HW - RBS6601 WCDMA 1x2 30Wp [N.S.1.16.1]</t>
  </si>
  <si>
    <t>HW - RBS6601 WCDMA 1x2 30Wp [N.S.1.16.2]</t>
  </si>
  <si>
    <t>HW - RBS6601 WCDMA 2x2 30Wp [N.S.1.16.3]</t>
  </si>
  <si>
    <t>HW - RBS6601 WCDMA 2x2 30Wp [N.S.1.16.4]</t>
  </si>
  <si>
    <t>HW - RBS6601 WCDMA 3x2 30Wp [N.S.1.16.5]</t>
  </si>
  <si>
    <t>HW - RBS6601 WCDMA 3x2 30Wp [N.S.1.16.6]</t>
  </si>
  <si>
    <t>HW - RBS6601 WCDMA No RRUW  [N.S.1.16.7]</t>
  </si>
  <si>
    <t>HW - RBS6601 WCDMA No RRUW  [N.S.1.16.8]</t>
  </si>
  <si>
    <t>HW - RBS6601 WCDMA No RRUW  [N.S.1.16.9]</t>
  </si>
  <si>
    <t>HW - RBS6302 WCDMA DUW30/30 [N.S.1.17.1]</t>
  </si>
  <si>
    <t>HW - RBS6302 WCDMA 1x2 30Wp [N.S.1.17.2]</t>
  </si>
  <si>
    <t>HW - RBS6302 WCDMA 1x2 30Wp [N.S.1.17.3]</t>
  </si>
  <si>
    <t>HW - RBS6302 WCDMA 2x2 30Wp [N.S.1.17.4]</t>
  </si>
  <si>
    <t>HW - RBS6302 WCDMA 2x2 30Wp [N.S.1.17.5]</t>
  </si>
  <si>
    <t>HW - RBS6302 WCDMA 3x2 30Wp [N.S.1.17.6]</t>
  </si>
  <si>
    <t>HW - RBS6302 WCDMA 3x2 30Wp [N.S.1.17.7]</t>
  </si>
  <si>
    <t>HW - RBS6101_1 Sect SIMO_2. [N.S.1.18.1]</t>
  </si>
  <si>
    <t>HW - RBS6101_2 Sect SIMO_2. [N.S.1.18.2]</t>
  </si>
  <si>
    <t>HW - RBS6101_3 Sect SIMO_2. [N.S.1.18.3]</t>
  </si>
  <si>
    <t>HW - RBS6101_1 Sect SIMO_1. [N.S.1.18.4]</t>
  </si>
  <si>
    <t>HW - RBS6101_2 Sect SIMO_1. [N.S.1.18.5]</t>
  </si>
  <si>
    <t>HW - RBS6101_3 Sect SIMO_1. [N.S.1.18.6]</t>
  </si>
  <si>
    <t>HW - RBS6101_1 Sect 2x2 MIM [N.S.1.18.7]</t>
  </si>
  <si>
    <t>HW - RBS6101_2 Sect 2x2 MIM [N.S.1.18.8]</t>
  </si>
  <si>
    <t>HW - RBS6101_3 Sect 2x2 MIM [N.S.1.18.9]</t>
  </si>
  <si>
    <t>HW - RBS6101_1 Sect 2x2 MI [N.S.1.18.10]</t>
  </si>
  <si>
    <t>HW - RBS6101_2 Sect 2x2 MI [N.S.1.18.11]</t>
  </si>
  <si>
    <t>HW - RBS6101_3 Sect 2x2 MI [N.S.1.18.12]</t>
  </si>
  <si>
    <t>HW - Additional 1 Sect SIMO [N.S.1.19.1]</t>
  </si>
  <si>
    <t>HW - Additional 2 Sect SIMO [N.S.1.19.2]</t>
  </si>
  <si>
    <t>HW - Additional 3 Sect SIMO [N.S.1.19.3]</t>
  </si>
  <si>
    <t>HW - Additional 1 Sect SIMO [N.S.1.19.4]</t>
  </si>
  <si>
    <t>HW - Additional 2 Sect SIMO [N.S.1.19.5]</t>
  </si>
  <si>
    <t>HW - Additional 3 Sect SIMO [N.S.1.19.6]</t>
  </si>
  <si>
    <t>HW - Additional 1 Sect 2x2  [N.S.1.19.7]</t>
  </si>
  <si>
    <t>HW - Additional 1 Sect 2x2  [N.S.1.19.8]</t>
  </si>
  <si>
    <t>HW - RBS6102_1 Sect SIMO_2. [N.S.1.20.1]</t>
  </si>
  <si>
    <t>HW - RBS6102_2 Sect SIMO_2. [N.S.1.20.2]</t>
  </si>
  <si>
    <t>HW - RBS6102_3 Sect SIMO_2. [N.S.1.20.3]</t>
  </si>
  <si>
    <t>HW - RBS6102_1 Sect SIMO_1. [N.S.1.20.4]</t>
  </si>
  <si>
    <t>HW - RBS6102_2 Sect SIMO_1. [N.S.1.20.5]</t>
  </si>
  <si>
    <t>HW - RBS6102_3 Sect SIMO_1. [N.S.1.20.6]</t>
  </si>
  <si>
    <t>HW - RBS6102_1 Sect 2x2 MIM [N.S.1.20.7]</t>
  </si>
  <si>
    <t>HW - RBS6102_2 Sect 2x2 MIM [N.S.1.20.8]</t>
  </si>
  <si>
    <t>HW - RBS6102_3 Sect 2x2 MIM [N.S.1.20.9]</t>
  </si>
  <si>
    <t>HW - RBS6102_1 Sect 2x2 MI [N.S.1.20.10]</t>
  </si>
  <si>
    <t>HW - RBS6102_2 Sect 2x2 MI [N.S.1.20.11]</t>
  </si>
  <si>
    <t>HW - RBS6102_3 Sect 2x2 MI [N.S.1.20.12]</t>
  </si>
  <si>
    <t>HW - Additional 1 Sect SIMO [N.S.1.21.1]</t>
  </si>
  <si>
    <t>HW - Additional 2 Sect SIMO [N.S.1.21.2]</t>
  </si>
  <si>
    <t>HW - Additional 3 Sect SIMO [N.S.1.21.3]</t>
  </si>
  <si>
    <t>HW - Additional 1 Sect SIMO [N.S.1.21.4]</t>
  </si>
  <si>
    <t>HW - Additional 2 Sect SIMO [N.S.1.21.5]</t>
  </si>
  <si>
    <t>HW - Additional 3 Sect SIMO [N.S.1.21.6]</t>
  </si>
  <si>
    <t>HW - Additional 1 Sect 2x2  [N.S.1.21.7]</t>
  </si>
  <si>
    <t>HW - Additional 2 Sect 2x2  [N.S.1.21.8]</t>
  </si>
  <si>
    <t>HW - Additional 3 Sect 2x2  [N.S.1.21.9]</t>
  </si>
  <si>
    <t>HW - Additional 1 Sect 2x2 [N.S.1.21.10]</t>
  </si>
  <si>
    <t>HW - Additional 2 Sect 2x2 [N.S.1.21.11]</t>
  </si>
  <si>
    <t>HW - Additional 3 Sect 2x2 [N.S.1.21.12]</t>
  </si>
  <si>
    <t>HW - RBS6201_1 Sect SIMO_2 [N.S.1.22.1]</t>
  </si>
  <si>
    <t>HW - RBS6201_2 Sect SIMO_2 [N.S.1.22.2]</t>
  </si>
  <si>
    <t>HW - RBS6201_3 Sect SIMO_2 [N.S.1.22.3]</t>
  </si>
  <si>
    <t>HW - RBS6201_1 Sect SIMO_1 [N.S.1.22.4]</t>
  </si>
  <si>
    <t>HW - RBS6201_2 Sect SIMO_1 [N.S.1.22.5]</t>
  </si>
  <si>
    <t>HW - RBS6201_3 Sect SIMO_1 [N.S.1.22.6]</t>
  </si>
  <si>
    <t>HW - RBS6201_1 Sect 2x2 MI [N.S.1.22.7]</t>
  </si>
  <si>
    <t>HW - RBS6201_2 Sect 2x2 MI [N.S.1.22.8]</t>
  </si>
  <si>
    <t>HW - RBS6201_3 Sect 2x2 MI [N.S.1.22.9]</t>
  </si>
  <si>
    <t>HW - RBS6201_1 Sect 2x2 MI [N.S.1.22.10]</t>
  </si>
  <si>
    <t>HW - RBS6201_2 Sect 2x2 MI [N.S.1.22.11]</t>
  </si>
  <si>
    <t>HW - RBS6201_3 Sect 2x2 MI [N.S.1.22.12]</t>
  </si>
  <si>
    <t>HW - Additional 1 Sect SIM [N.S.1.23.1]</t>
  </si>
  <si>
    <t>HW - Additional 2 Sect SIM [N.S.1.23.2]</t>
  </si>
  <si>
    <t>HW - Additional 3 Sect SIM [N.S.1.23.3]</t>
  </si>
  <si>
    <t>HW - Additional 1 Sect SIM [N.S.1.23.4]</t>
  </si>
  <si>
    <t>HW - Additional 2 Sect SIM [N.S.1.23.5]</t>
  </si>
  <si>
    <t>HW - Additional 3 Sect SIM [N.S.1.23.6]</t>
  </si>
  <si>
    <t>HW - Additional 1 Sect 2x2 [N.S.1.23.7]</t>
  </si>
  <si>
    <t>HW - Additional 2 Sect 2x2 [N.S.1.23.8]</t>
  </si>
  <si>
    <t>HW - Additional 3 Sect 2x2 [N.S.1.23.9]</t>
  </si>
  <si>
    <t>HW - Additional 1 Sect 2x2 [N.S.1.23.10]</t>
  </si>
  <si>
    <t>HW - Additional 2 Sect 2x2 [N.S.1.23.11]</t>
  </si>
  <si>
    <t>HW - Additional 3 Sect 2x2 [N.S.1.23.12]</t>
  </si>
  <si>
    <t>HW - RBS6301_1 Sect SIMO_2 [N.S.1.24.1]</t>
  </si>
  <si>
    <t>HW - RBS6301_2 Sect SIMO_2 [N.S.1.24.2]</t>
  </si>
  <si>
    <t>HW - RBS6301_3 Sect SIMO_2 [N.S.1.24.3]</t>
  </si>
  <si>
    <t>HW - RBS6301_1 Sect SIMO_1 [N.S.1.24.4]</t>
  </si>
  <si>
    <t>HW - RBS6301_2 Sect SIMO_1 [N.S.1.24.5]</t>
  </si>
  <si>
    <t>HW - RBS6301_3 Sect SIMO_1 [N.S.1.24.6]</t>
  </si>
  <si>
    <t>HW - RBS6301_1 Sect 2x2 MI [N.S.1.24.7]</t>
  </si>
  <si>
    <t>HW - RBS6301_2 Sect 2x2 MI [N.S.1.24.8]</t>
  </si>
  <si>
    <t>HW - RBS6301_3 Sect 2x2 MI [N.S.1.24.9]</t>
  </si>
  <si>
    <t>HW - RBS6301_1 Sect 2x2 MI [N.S.1.24.10]</t>
  </si>
  <si>
    <t>HW - RBS6301_2 Sect 2x2 MI [N.S.1.24.11]</t>
  </si>
  <si>
    <t>HW - RBS6301_3 Sect 2x2 MI [N.S.1.24.12]</t>
  </si>
  <si>
    <t>HW - RBS6301_1 Sect SIMO_2 [N.S.1.25.1]</t>
  </si>
  <si>
    <t>HW - RBS6301_2 Sect SIMO_2 [N.S.1.25.2]</t>
  </si>
  <si>
    <t>HW - RBS6301_3 Sect SIMO_2 [N.S.1.25.3]</t>
  </si>
  <si>
    <t>HW - RBS6301_1 Sect SIMO_1 [N.S.1.25.4]</t>
  </si>
  <si>
    <t>HW - RBS6301_2 Sect SIMO_1 [N.S.1.25.5]</t>
  </si>
  <si>
    <t>HW - RBS6301_3 Sect SIMO_1 [N.S.1.25.6]</t>
  </si>
  <si>
    <t>HW - RBS6301_1 Sect 2x2 MI [N.S.1.25.7]</t>
  </si>
  <si>
    <t>HW - RBS6301_2 Sect 2x2 MI [N.S.1.25.8]</t>
  </si>
  <si>
    <t>HW - RBS6301_3 Sect 2x2 MI [N.S.1.25.9]</t>
  </si>
  <si>
    <t>HW - RBS6301_1 Sect 2x2 MI [N.S.1.25.10]</t>
  </si>
  <si>
    <t>HW - RBS6301_2 Sect 2x2 MI [N.S.1.25.11]</t>
  </si>
  <si>
    <t>HW - RBS6301_3 Sect 2x2 MI [N.S.1.25.12]</t>
  </si>
  <si>
    <t>HW - RBS6601_1 Sect SIMO_2 [N.S.1.26.1]</t>
  </si>
  <si>
    <t>HW - RBS6601_2 Sect SIMO_2 [N.S.1.26.2]</t>
  </si>
  <si>
    <t>HW - RBS6601_3 Sect SIMO_2 [N.S.1.26.3]</t>
  </si>
  <si>
    <t>HW - RBS6601_1 Sect SIMO_1 [N.S.1.26.4]</t>
  </si>
  <si>
    <t>HW - RBS6601_2 Sect SIMO_1 [N.S.1.26.5]</t>
  </si>
  <si>
    <t>HW - RBS6601_3 Sect SIMO_1 [N.S.1.26.6]</t>
  </si>
  <si>
    <t>HW - RBS6601_1 Sect 2x2 MI [N.S.1.26.7]</t>
  </si>
  <si>
    <t>HW - RBS6601_2 Sect 2x2 MI [N.S.1.26.8]</t>
  </si>
  <si>
    <t>HW - RBS6601_3 Sect 2x2 MI [N.S.1.26.9]</t>
  </si>
  <si>
    <t>HW - RBS6601_1 Sect 2x2 MI [N.S.1.26.10]</t>
  </si>
  <si>
    <t>HW - RBS6601_2 Sect 2x2 MI [N.S.1.26.11]</t>
  </si>
  <si>
    <t>N.S.1.20.9</t>
  </si>
  <si>
    <t>N.S.1.20.10</t>
  </si>
  <si>
    <t>N.S.1.20.11</t>
  </si>
  <si>
    <t>N.S.1.20.12</t>
  </si>
  <si>
    <t>N.S.1.21</t>
  </si>
  <si>
    <t>N.S.1.21.1</t>
  </si>
  <si>
    <t>N.S.1.21.2</t>
  </si>
  <si>
    <t>N.S.1.21.3</t>
  </si>
  <si>
    <t>HW - RBS6601_3 Sect 2x2 MI [N.S.1.26.12]</t>
  </si>
  <si>
    <t>HW - Additional 1 Sect SIM [N.S.1.27.1]</t>
  </si>
  <si>
    <t>HW - Additional 2 Sect SIM [N.S.1.27.2]</t>
  </si>
  <si>
    <t>HW - Additional 3 Sect SIM [N.S.1.27.3]</t>
  </si>
  <si>
    <t>HW - Additional 1 Sect SIM [N.S.1.27.4]</t>
  </si>
  <si>
    <t>HW - Additional 2 Sect SIM [N.S.1.27.5]</t>
  </si>
  <si>
    <t>HW - Additional 3 Sect SIM [N.S.1.27.6]</t>
  </si>
  <si>
    <t>HW - Additional 1 Sect 2x2 [N.S.1.27.7]</t>
  </si>
  <si>
    <t>HW - Additional 2 Sect 2x2 [N.S.1.27.8]</t>
  </si>
  <si>
    <t>HW - Additional 3 Sect 2x2 [N.S.1.27.9]</t>
  </si>
  <si>
    <t>HW - Additional 1 Sect 2x2 [N.S.1.27.10]</t>
  </si>
  <si>
    <t>HW - Additional 2 Sect 2x2 [N.S.1.27.11]</t>
  </si>
  <si>
    <t>HW - Additional 3 Sect 2x2 [N.S.1.27.12]</t>
  </si>
  <si>
    <t>HW - Additional 1 Sect SIM [N.S.1.27.13]</t>
  </si>
  <si>
    <t>HW - Additional 2 Sect SIM [N.S.1.27.14]</t>
  </si>
  <si>
    <t>HW - Additional 3 Sect SIM [N.S.1.27.15]</t>
  </si>
  <si>
    <t>HW - Additional 1 Sect SIM [N.S.1.27.16]</t>
  </si>
  <si>
    <t>HW - Additional 2 Sect SIM [N.S.1.27.17]</t>
  </si>
  <si>
    <t>HW - Additional 3 Sect SIM [N.S.1.27.18]</t>
  </si>
  <si>
    <t>HW - Additional 1 Sect 2x2 [N.S.1.27.19]</t>
  </si>
  <si>
    <t>HW - Additional 2 Sect 2x2 [N.S.1.27.20]</t>
  </si>
  <si>
    <t>HW - Additional 3 Sect 2x2 [N.S.1.27.21]</t>
  </si>
  <si>
    <t>HW - Additional 1 Sect 2x2 [N.S.1.27.22]</t>
  </si>
  <si>
    <t>HW - Additional 2 Sect 2x2 [N.S.1.27.23]</t>
  </si>
  <si>
    <t>HW - Additional 3 Sect 2x2 [N.S.1.27.24]</t>
  </si>
  <si>
    <t>HW - Power HW Activation p [N.S.1.28.1]</t>
  </si>
  <si>
    <t>HW - Power HW Activation p [N.S.1.28.2]</t>
  </si>
  <si>
    <t>HW - Power HW Activation p [N.S.1.28.3]</t>
  </si>
  <si>
    <t>HW - GSM Cell Carrier (TRX [N.S.1.28.4]</t>
  </si>
  <si>
    <t>HW - WCDMA Cell Carrier HW [N.S.1.28.5]</t>
  </si>
  <si>
    <t>HW - DUW BB HW Activation  [N.S.1.28.6]</t>
  </si>
  <si>
    <t>HW - DUW BB HW Activation  [N.S.1.28.7]</t>
  </si>
  <si>
    <t>HW - DUW BB HW Activation  [N.S.1.28.8]</t>
  </si>
  <si>
    <t>HW - HW Activation LTE Car [N.S.1.28.9]</t>
  </si>
  <si>
    <t>HW - HW Activation LTE Car [N.S.1.28.10]</t>
  </si>
  <si>
    <t>HW - LTE DL Throughput HW  [N.S.1.28.11]</t>
  </si>
  <si>
    <t>HW - LTE UL Throughput HW  [N.S.1.28.12]</t>
  </si>
  <si>
    <t>SW - GSM RBS SW per TRX [N.S.2.1.1]</t>
  </si>
  <si>
    <t>SW - FAJ1211091 R1, HSDPA  [N.S.2.2.1]</t>
  </si>
  <si>
    <t>SW - FAJ1211111 R1, EUL Qo [N.S.2.2.2]</t>
  </si>
  <si>
    <t>SW - FAJ1211132 R2, Iub ov [N.S.2.2.3]</t>
  </si>
  <si>
    <t>SW - FAJ1211155 R1, Networ [N.S.2.2.4]</t>
  </si>
  <si>
    <t>SW - FAJ1211317 R2, Enhanc [N.S.2.2.5]</t>
  </si>
  <si>
    <t>SW - FAJ1211333 R1, Advanc [N.S.2.2.6]</t>
  </si>
  <si>
    <t>SW - FAJ1211334 R1, Improv [N.S.2.2.7]</t>
  </si>
  <si>
    <t>SW - RANOS SW features, pe [N.S.2.2.8]</t>
  </si>
  <si>
    <t>SW - THP Bundle, per nodeB [N.S.2.2.9]</t>
  </si>
  <si>
    <t>SW - FAJ1210452 R1, EUL up [N.S.2.2.10]</t>
  </si>
  <si>
    <t>SW - FAJ1211112 R1 EUL Sch [N.S.2.2.11]</t>
  </si>
  <si>
    <t>SW - FAJ1211518 R1, EUL fo [N.S.2.2.12]</t>
  </si>
  <si>
    <t>SW - (UL) FAJ 121 1163, Ad [N.S.2.3.1]</t>
  </si>
  <si>
    <t>SW - (UL) FAJ121425 R3, Ma [N.S.2.3.2]</t>
  </si>
  <si>
    <t>SW - (UL) FAJ121845 R2, Dy [N.S.2.3.3]</t>
  </si>
  <si>
    <t>SW - (UL) FAJ121977 R1, Fl [N.S.2.3.4]</t>
  </si>
  <si>
    <t>SW - (UL) Multi-RAB Bundle [N.S.2.3.5]</t>
  </si>
  <si>
    <t>SW - (UL) Node B SW featur [N.S.2.3.6]</t>
  </si>
  <si>
    <t>SW - (1st C) Node B SW fea [N.S.2.4.1]</t>
  </si>
  <si>
    <t>SW - (2nd C) Node B SW fea [N.S.2.4.2]</t>
  </si>
  <si>
    <t>SW - (3rd C) Node B SW fea [N.S.2.4.3]</t>
  </si>
  <si>
    <t>SW - (4th C) Node B SW fea [N.S.2.4.4]</t>
  </si>
  <si>
    <t>SW - (1st C) HSDPA up to 3 [N.S.2.4.5]</t>
  </si>
  <si>
    <t>SW - (2nd C) HSDPA up to 3 [N.S.2.4.6]</t>
  </si>
  <si>
    <t>SW - (3rd C) HSDPA up to 3 [N.S.2.4.7]</t>
  </si>
  <si>
    <t>SW - (4th C) HSDPA up to 3 [N.S.2.4.8]</t>
  </si>
  <si>
    <t>SW - (1st C) FAJ1211106 R1 [N.S.2.4.9]</t>
  </si>
  <si>
    <t>SW - (2nd C) FAJ1211106 R1 [N.S.2.4.10]</t>
  </si>
  <si>
    <t>SW - (3rd C) FAJ1211106 R1 [N.S.2.4.11]</t>
  </si>
  <si>
    <t>SW - (4th C) FAJ1211106 R1 [N.S.2.4.12]</t>
  </si>
  <si>
    <t>SW - (1st C) FAJ1211467, H [N.S.2.4.13]</t>
  </si>
  <si>
    <t>SW - (2nd C) FAJ1211467, H [N.S.2.4.14]</t>
  </si>
  <si>
    <t>SW - (3rd C) FAJ1211467, H [N.S.2.4.15]</t>
  </si>
  <si>
    <t>SW - (4th C) FAJ1211467, H [N.S.2.4.16]</t>
  </si>
  <si>
    <t>SW - (1st C) FAJ1211531 R1 [N.S.2.5.1]</t>
  </si>
  <si>
    <t>SW - (2nd C) FAJ1211531 R1 [N.S.2.5.2]</t>
  </si>
  <si>
    <t>SW - (3rd C) FAJ1211531 R1 [N.S.2.5.3]</t>
  </si>
  <si>
    <t>SW - (4th C) FAJ1211531 R1 [N.S.2.5.4]</t>
  </si>
  <si>
    <t>SW - (1st C) 21 Mbps SW fe [N.S.2.6.1]</t>
  </si>
  <si>
    <t>SW - (2nd C) 21 Mbps SW fe [N.S.2.6.2]</t>
  </si>
  <si>
    <t>SW - (3rd C) 21 Mbps SW fe [N.S.2.6.3]</t>
  </si>
  <si>
    <t>SW - (4th C) 21 Mbps SW fe [N.S.2.6.4]</t>
  </si>
  <si>
    <t>SW - (1st C) FAJ1211441 R1 [N.S.2.6.5]</t>
  </si>
  <si>
    <t>SW - (1st C) FAJ1211445 R1 [N.S.2.6.6]</t>
  </si>
  <si>
    <t>SW - (2nd C) FAJ1211441 R1 [N.S.2.6.7]</t>
  </si>
  <si>
    <t>SW - (2nd C) FAJ1211445 R1 [N.S.2.6.8]</t>
  </si>
  <si>
    <t>SW - (3rd C) FAJ1211441 R1 [N.S.2.6.9]</t>
  </si>
  <si>
    <t>SW - (3rd C) FAJ1211445 R1 [N.S.2.6.10]</t>
  </si>
  <si>
    <t>SW - (4th C) FAJ1211441 R1 [N.S.2.6.11]</t>
  </si>
  <si>
    <t>SW - (4th C) FAJ1211445 R1 [N.S.2.6.12]</t>
  </si>
  <si>
    <t>SW - SW - FY12/13 LTE RAN  [N.S.2.7.1]</t>
  </si>
  <si>
    <t>SW - INF 901 5753/26 VSWR  [N.S.2.7.2]</t>
  </si>
  <si>
    <t>SW - 2G Conf Mng_TRX [N.S.2.8.1]</t>
  </si>
  <si>
    <t>SW - 2G Perf Mng_TRX [N.S.2.8.2]</t>
  </si>
  <si>
    <t>SW - 2G Starter Pack_TRX [N.S.2.8.3]</t>
  </si>
  <si>
    <t>SW - 2G OSS Upgrade_TRX [N.S.2.8.4]</t>
  </si>
  <si>
    <t>SW - 3G Conf Mng_NodeB [N.S.2.8.5]</t>
  </si>
  <si>
    <t>SW - 3G Perf Mng_NodeB [N.S.2.8.6]</t>
  </si>
  <si>
    <t>SW - 3G Starter Pack_NodeB [N.S.2.8.7]</t>
  </si>
  <si>
    <t>SW - 3G OSS Upgrade_NodeB [N.S.2.8.8]</t>
  </si>
  <si>
    <t>SW - LTE Conf Mng_eNodeB [N.S.2.8.9]</t>
  </si>
  <si>
    <t>SW - LTE Perf Mng_eNodeB [N.S.2.8.10]</t>
  </si>
  <si>
    <t>SW - LTE Starter Pack_eNod [N.S.2.8.11]</t>
  </si>
  <si>
    <t>SW - LTE OSS Upgrade_eNode [N.S.2.8.12]</t>
  </si>
  <si>
    <t>SVC - Support - GSM RBS SW  [N.S.3.1.1]</t>
  </si>
  <si>
    <t>SVC - Support - FAJ1211091  [N.S.3.2.1]</t>
  </si>
  <si>
    <t>SVC - Support - FAJ1211111  [N.S.3.2.2]</t>
  </si>
  <si>
    <t>SVC - Support - FAJ1211132  [N.S.3.2.3]</t>
  </si>
  <si>
    <t>SVC - Support - FAJ1211155  [N.S.3.2.4]</t>
  </si>
  <si>
    <t>SVC - Support - FAJ1211317  [N.S.3.2.5]</t>
  </si>
  <si>
    <t>SVC - Support - FAJ1211333  [N.S.3.2.6]</t>
  </si>
  <si>
    <t>SVC - Support - FAJ1211334  [N.S.3.2.7]</t>
  </si>
  <si>
    <t>SVC - Support - RANOS SW fe [N.S.3.2.8]</t>
  </si>
  <si>
    <t>SVC - Support - THP Bundle, [N.S.3.2.9]</t>
  </si>
  <si>
    <t>SVC - Support - FAJ1210452  [N.S.3.2.10]</t>
  </si>
  <si>
    <t>SVC - Support - FAJ1211112  [N.S.3.2.11]</t>
  </si>
  <si>
    <t>SVC - Support - FAJ1211518  [N.S.3.2.12]</t>
  </si>
  <si>
    <t>SVC - Support - (UL) FAJ 12 [N.S.3.3.1]</t>
  </si>
  <si>
    <t>SVC - Support - (UL) FAJ121 [N.S.3.3.2]</t>
  </si>
  <si>
    <t>SVC - Support - (UL) FAJ121 [N.S.3.3.3]</t>
  </si>
  <si>
    <t>SVC - Support - (UL) FAJ121 [N.S.3.3.4]</t>
  </si>
  <si>
    <t>SVC - Support - (UL) Multi- [N.S.3.3.5]</t>
  </si>
  <si>
    <t>SVC - Support - (UL) Node B [N.S.3.3.6]</t>
  </si>
  <si>
    <t>SVC - Support - (1st C) Nod [N.S.3.4.1]</t>
  </si>
  <si>
    <t>SVC - Support - (2nd C) Nod [N.S.3.4.2]</t>
  </si>
  <si>
    <t>SVC - Support - (3rd C) Nod [N.S.3.4.3]</t>
  </si>
  <si>
    <t>SVC - Support - (4th C) Nod [N.S.3.4.4]</t>
  </si>
  <si>
    <t>SVC - Support - (1st C) HSD [N.S.3.4.5]</t>
  </si>
  <si>
    <t>SVC - Support - (2nd C) HSD [N.S.3.4.6]</t>
  </si>
  <si>
    <t>SVC - Support - (3rd C) HSD [N.S.3.4.7]</t>
  </si>
  <si>
    <t>SVC - Support - (4th C) HSD [N.S.3.4.8]</t>
  </si>
  <si>
    <t>SVC - Support - (1st C) FAJ [N.S.3.4.9]</t>
  </si>
  <si>
    <t>SVC - Support - (2nd C) FAJ [N.S.3.4.10]</t>
  </si>
  <si>
    <t>SVC - Support - (3rd C) FAJ [N.S.3.4.11]</t>
  </si>
  <si>
    <t>SVC - Support - (4th C) FAJ [N.S.3.4.12]</t>
  </si>
  <si>
    <t>SVC - Support - (1st C) FAJ [N.S.3.4.13]</t>
  </si>
  <si>
    <t>SVC - Support - (2nd C) FAJ [N.S.3.4.14]</t>
  </si>
  <si>
    <t>SVC - Support - (3rd C) FAJ [N.S.3.4.15]</t>
  </si>
  <si>
    <t>SVC - Support - (4th C) FAJ [N.S.3.4.16]</t>
  </si>
  <si>
    <t>SVC - Support - (1st C) FAJ [N.S.3.5.1]</t>
  </si>
  <si>
    <t>SVC - Support - (2nd C) FAJ [N.S.3.5.2]</t>
  </si>
  <si>
    <t>SVC - Support - (3rd C) FAJ [N.S.3.5.3]</t>
  </si>
  <si>
    <t>SVC - Support - (4th C) FAJ [N.S.3.5.4]</t>
  </si>
  <si>
    <t>SVC - Support - (1st C) 21  [N.S.3.6.1]</t>
  </si>
  <si>
    <t>SVC - Support - (2nd C) 21  [N.S.3.6.2]</t>
  </si>
  <si>
    <t>SVC - Support - (3rd C) 21  [N.S.3.6.3]</t>
  </si>
  <si>
    <t>SVC - Support - (4th C) 21  [N.S.3.6.4]</t>
  </si>
  <si>
    <t>SVC - Support - (1st C) FAJ [N.S.3.6.5]</t>
  </si>
  <si>
    <t>SVC - Support - (1st C) FAJ [N.S.3.6.6]</t>
  </si>
  <si>
    <t>SVC - Support - (2nd C) FAJ [N.S.3.6.7]</t>
  </si>
  <si>
    <t>SVC - Support - (2nd C) FAJ [N.S.3.6.8]</t>
  </si>
  <si>
    <t>SVC - Support - (3rd C) FAJ [N.S.3.6.9]</t>
  </si>
  <si>
    <t>SVC - Support - (3rd C) FAJ [N.S.3.6.10]</t>
  </si>
  <si>
    <t>SVC - Support - (4th C) FAJ [N.S.3.6.11]</t>
  </si>
  <si>
    <t>SVC - Support - (4th C) FAJ [N.S.3.6.12]</t>
  </si>
  <si>
    <t>SVC - Support - FY12/13 LTE [N.S.3.7.1]</t>
  </si>
  <si>
    <t>SVC - Support - INF 901 575 [N.S.3.7.2]</t>
  </si>
  <si>
    <t>SVC - Support - 2G Conf Mng [N.S.3.8.1]</t>
  </si>
  <si>
    <t>SVC - Support - 2G Perf Mng [N.S.3.8.2]</t>
  </si>
  <si>
    <t>SVC - Support - 2G Starter  [N.S.3.8.3]</t>
  </si>
  <si>
    <t>SVC - Support - 2G OSS Upgr [N.S.3.8.4]</t>
  </si>
  <si>
    <t>SVC - Support - 3G Conf Mng [N.S.3.8.5]</t>
  </si>
  <si>
    <t>SVC - Support - 3G Perf Mng [N.S.3.8.6]</t>
  </si>
  <si>
    <t>SVC - Support - 3G Starter  [N.S.3.8.7]</t>
  </si>
  <si>
    <t>SVC - Support - 3G OSS Upgr [N.S.3.8.8]</t>
  </si>
  <si>
    <t>SVC - Support - LTE Conf Mn [N.S.3.8.9]</t>
  </si>
  <si>
    <t>SVC - Support - LTE Perf Mn [N.S.3.8.10]</t>
  </si>
  <si>
    <t>SVC - Support - LTE Starter [N.S.3.8.11]</t>
  </si>
  <si>
    <t>SVC - Support - LTE OSS Upg [N.S.3.8.12]</t>
  </si>
  <si>
    <t>SVC - Profession services [L.4.1.1]</t>
  </si>
  <si>
    <t>SVC - Site Coordination [L.4.1.2]</t>
  </si>
  <si>
    <t>SVC - Workplace Health and  [L.4.1.3]</t>
  </si>
  <si>
    <t>SVC - SIC Requested by BO [L.4.1.4]</t>
  </si>
  <si>
    <t>SVC - IP Design [L.4.1.5]</t>
  </si>
  <si>
    <t>SVC - RNC Support for Integ [L.4.1.6]</t>
  </si>
  <si>
    <t>SVC - BSC Support for Integ [L.4.1.7]</t>
  </si>
  <si>
    <t>SVC - RNC Support for Integ [L.4.1.8]</t>
  </si>
  <si>
    <t>SVC - Site Acquisition [L.4.1.9]</t>
  </si>
  <si>
    <t>SVC - Site Survey [L.4.1.10]</t>
  </si>
  <si>
    <t>SVC - RUS Changeout [N.S.4.2.1]</t>
  </si>
  <si>
    <t>SVC - RRUS Changeout [N.S.4.2.2]</t>
  </si>
  <si>
    <t>SVC - LTE RBS6601 Expansion [N.S.4.2.3]</t>
  </si>
  <si>
    <t>SVC - LTE RBS6301 Installat [N.S.4.2.4]</t>
  </si>
  <si>
    <t>SVC - DUL/RRUS Expansion wi [N.S.4.2.5]</t>
  </si>
  <si>
    <t>SVC - 2nd sector RRUS Insta [N.S.4.2.6]</t>
  </si>
  <si>
    <t>SVC - 2nd and 3rd sectors R [N.S.4.2.7]</t>
  </si>
  <si>
    <t>SVC - Plug-in into non-RBS6 [N.S.4.2.8]</t>
  </si>
  <si>
    <t>SVC - Plug-in into RBS6102  [N.S.4.2.9]</t>
  </si>
  <si>
    <t>SVC - RBS 6101 U/G (no cabi [N.S.4.2.10]</t>
  </si>
  <si>
    <t>SVC - RBS 6102 U/G (no cabi [N.S.4.2.11]</t>
  </si>
  <si>
    <t>SVC - RBS 6201 U/G (no cabi [N.S.4.2.12]</t>
  </si>
  <si>
    <t>SVC - RBS 6601/SSC-02 U/G ( [N.S.4.2.13]</t>
  </si>
  <si>
    <t>SVC - RBS 3000 U/G (no cabi [N.S.4.2.14]</t>
  </si>
  <si>
    <t>SVC - RBS 6101 Changeout [N.S.4.2.15]</t>
  </si>
  <si>
    <t>SVC - RBS 6102 Changeout [N.S.4.2.16]</t>
  </si>
  <si>
    <t>SVC - RBS 6201 Changeout [N.S.4.2.17]</t>
  </si>
  <si>
    <t>SVC - RBS 6601 Changeout [N.S.4.2.18]</t>
  </si>
  <si>
    <t>SVC - RBS6101 Cabinet Insta [N.S.4.2.19]</t>
  </si>
  <si>
    <t>SVC - RBS6101 Cabinet Insta [N.S.4.2.20]</t>
  </si>
  <si>
    <t>SVC - RBS6102 Cabinet Insta [N.S.4.2.21]</t>
  </si>
  <si>
    <t>SVC - RBS6102 Cabinet Insta [N.S.4.2.22]</t>
  </si>
  <si>
    <t>SVC - RBS6201 Cabinet Insta [N.S.4.2.23]</t>
  </si>
  <si>
    <t>SVC - RBS6601 + SSC02 Cabin [N.S.4.2.24]</t>
  </si>
  <si>
    <t>SVC - RBS6301 Cabinet Insta [N.S.4.2.25]</t>
  </si>
  <si>
    <t>SVC - 2G/3G Plug-In - 6102 [N.S.4.2.26]</t>
  </si>
  <si>
    <t>SVC - 2G/3G Plug-In - non-  [N.S.4.2.27]</t>
  </si>
  <si>
    <t>SVC - Site Integration [N.S.4.2.28]</t>
  </si>
  <si>
    <t>SVC - HW Dismantling (with  [N.S.4.2.29]</t>
  </si>
  <si>
    <t>SVC - Stand Bracket HDG (RR [N.S.4.3.1]</t>
  </si>
  <si>
    <t>SVC - Concrete Stump for St [N.S.4.3.2]</t>
  </si>
  <si>
    <t>SVC - Concrete slab for 50x [N.S.4.3.3]</t>
  </si>
  <si>
    <t>SVC - Misc Site Materials ( [N.S.4.3.4]</t>
  </si>
  <si>
    <t>SVC - Site Materials for Tu [N.S.4.3.5]</t>
  </si>
  <si>
    <t>SVC - OD Jumpers and Connec [N.S.4.3.6]</t>
  </si>
  <si>
    <t>SVC - IB Jumpers and Connec [N.S.4.3.7]</t>
  </si>
  <si>
    <t>SVC - 1-5/8" Main Feeders ( [N.S.4.3.8]</t>
  </si>
  <si>
    <t>SVC - 1-1/4" Main Feeders ( [N.S.4.3.9]</t>
  </si>
  <si>
    <t>SVC - 7/8" Main Feeders (pe [N.S.4.3.10]</t>
  </si>
  <si>
    <t>SVC - Misc Site Materials f [N.S.4.3.11]</t>
  </si>
  <si>
    <t>SVC - Concrete Plinth for n [N.S.4.3.12]</t>
  </si>
  <si>
    <t>SVC - Lay OIL for 1-sect RR [N.S.4.4.1]</t>
  </si>
  <si>
    <t>SVC - Lay OIL for 2-sect RR [N.S.4.4.2]</t>
  </si>
  <si>
    <t>SVC - Lay OIL for 3-sect RR [N.S.4.4.3]</t>
  </si>
  <si>
    <t>SVC - Supply services to la [N.S.4.4.4]</t>
  </si>
  <si>
    <t>SVC - Supply services to la [N.S.4.4.5]</t>
  </si>
  <si>
    <t>SVC - Supply and Install 50 [N.S.4.4.6]</t>
  </si>
  <si>
    <t>SVC - Supply and Install C- [N.S.4.4.7]</t>
  </si>
  <si>
    <t>SVC - Supply and Install C- [N.S.4.4.8]</t>
  </si>
  <si>
    <t>SVC - Supply and Install C- [N.S.4.4.9]</t>
  </si>
  <si>
    <t>SVC - Supply and Install x1 [N.S.4.4.10]</t>
  </si>
  <si>
    <t>SVC - Supply services to la [N.S.4.4.11]</t>
  </si>
  <si>
    <t>SVC - Supply services to la [N.S.4.4.12]</t>
  </si>
  <si>
    <t>SVC - Supply services to la [N.S.4.4.13]</t>
  </si>
  <si>
    <t>SVC - Supply services to la [N.S.4.4.14]</t>
  </si>
  <si>
    <t>SVC - Supply and Install Ca [N.S.4.4.15]</t>
  </si>
  <si>
    <t>SVC - PE for Antenna (Pvt)  [N.S.4.4.16]</t>
  </si>
  <si>
    <t>SVC - PE for Antenna (STM) [N.S.4.4.17]</t>
  </si>
  <si>
    <t>SVC - PE for New Equipment [N.S.4.4.18]</t>
  </si>
  <si>
    <t>SVC - Outdoor antenna chang [N.S.4.4.19]</t>
  </si>
  <si>
    <t>SVC - Outdoor Antenna Insta [N.S.4.4.20]</t>
  </si>
  <si>
    <t>SVC - Outdoor Antenna Insta [N.S.4.4.21]</t>
  </si>
  <si>
    <t>SVC - Outdoor Antenna Insta [N.S.4.4.22]</t>
  </si>
  <si>
    <t>SVC - Supply and Install MU [N.S.4.5.1]</t>
  </si>
  <si>
    <t>SVC - Supply and install en [N.S.4.5.2]</t>
  </si>
  <si>
    <t>SVC - Supply and Install Di [N.S.4.5.3]</t>
  </si>
  <si>
    <t>SVC - Supply and Install Qu [N.S.4.5.4]</t>
  </si>
  <si>
    <t>SVC - Supply and install ex [N.S.4.5.5]</t>
  </si>
  <si>
    <t>SVC - Waterproofing underta [N.S.4.6.1]</t>
  </si>
  <si>
    <t>SVC - Power upgrading, Simp [N.S.4.6.2]</t>
  </si>
  <si>
    <t>SVC - Erection of Scaff-fol [N.S.4.6.3]</t>
  </si>
  <si>
    <t>SVC - Power for all New sit [N.S.4.6.4]</t>
  </si>
  <si>
    <t>SVC - Cranes &gt; 80 tonnes [N.S.4.7.1]</t>
  </si>
  <si>
    <t>SVC - Cranes &gt; 120 tonnes [N.S.4.7.2]</t>
  </si>
  <si>
    <t>SVC - Cranes &gt; 250 tonnes [N.S.4.7.3]</t>
  </si>
  <si>
    <t>SVC - SubStation Mgmt Fee  [N.S.4.8.1]</t>
  </si>
  <si>
    <t>SVC - Escort Fee (Pvt sites [N.S.4.8.2]</t>
  </si>
  <si>
    <t>SVC - Barge Services for Of [N.S.4.8.3]</t>
  </si>
  <si>
    <t>SVC - Night Charges by ASP [N.S.4.8.4]</t>
  </si>
  <si>
    <t>SVC - HDB Site Access Fee  [N.S.4.8.5]</t>
  </si>
  <si>
    <t>SVC - Supply and installati [N.S.4.9.1]</t>
  </si>
  <si>
    <t>SVC - Supply and installati [N.S.4.9.2]</t>
  </si>
  <si>
    <t>SVC - To supply and install [N.S.4.9.3]</t>
  </si>
  <si>
    <t>SVC - Supply &amp; install safe [N.S.4.9.4]</t>
  </si>
  <si>
    <t>SVC - Supply &amp; install Cat  [N.S.4.9.5]</t>
  </si>
  <si>
    <t>SVC - Supply &amp; install safe [N.S.4.9.6]</t>
  </si>
  <si>
    <t>SVC - Lightning Protection  [N.S.4.9.7]</t>
  </si>
  <si>
    <t>SVC - Clerk of Work service [N.S.4.9.8]</t>
  </si>
  <si>
    <t>SVC - To supply and install [N.S.4.9.9]</t>
  </si>
  <si>
    <t>SVC - To supply and install [N.S.4.9.10]</t>
  </si>
  <si>
    <t>SVC - Excavation for laying [N.S.4.9.11]</t>
  </si>
  <si>
    <t>SVC - Excavation on road su [N.S.4.9.12]</t>
  </si>
  <si>
    <t>SVC - Supply and installati [N.S.4.9.13]</t>
  </si>
  <si>
    <t>SVC - Supply and installati [N.S.4.9.14]</t>
  </si>
  <si>
    <t>SVC - Supply and installati [N.S.4.9.15]</t>
  </si>
  <si>
    <t>SVC - To construct RC base  [N.S.4.9.16]</t>
  </si>
  <si>
    <t>SVC - Supply and installati [N.S.4.9.17]</t>
  </si>
  <si>
    <t>SVC - Supply and installati [N.S.4.9.18]</t>
  </si>
  <si>
    <t>SVC - Supply and installati [N.S.4.9.19]</t>
  </si>
  <si>
    <t>SVC - Supply and Install Re [N.S.4.9.20]</t>
  </si>
  <si>
    <t>SVC - Supply and Install Re [N.S.4.9.21]</t>
  </si>
  <si>
    <t>SVC - Supply and Install Re [N.S.4.9.22]</t>
  </si>
  <si>
    <t>SVC - Application to PowerG [N.S.4.9.23]</t>
  </si>
  <si>
    <t>SVC - Application to PowerG [N.S.4.9.24]</t>
  </si>
  <si>
    <t>SVC - Supply and installati [N.S.4.9.25]</t>
  </si>
  <si>
    <t>SVC - To supply and install [N.S.4.9.26]</t>
  </si>
  <si>
    <t>SVC - To supply and install [N.S.4.9.27]</t>
  </si>
  <si>
    <t>SVC - To supply and install [N.S.4.9.28]</t>
  </si>
  <si>
    <t>SVC - To supply and install [N.S.4.9.29]</t>
  </si>
  <si>
    <t>SVC - To supply and install [N.S.4.9.30]</t>
  </si>
  <si>
    <t>SVC - To supply and install [N.S.4.9.31]</t>
  </si>
  <si>
    <t>SVC - To supply and install [N.S.4.9.32]</t>
  </si>
  <si>
    <t>SVC - SubStation Mangement  [N.S.4.9.33]</t>
  </si>
  <si>
    <t>SVC - To supply and install [N.S.4.9.34]</t>
  </si>
  <si>
    <t>SVC - Application to Author [N.S.4.9.35]</t>
  </si>
  <si>
    <t>SVC - Application to Author [N.S.4.9.36]</t>
  </si>
  <si>
    <t>SVC - Application to Author [N.S.4.9.37]</t>
  </si>
  <si>
    <t>SVC - Application to Author [N.S.4.9.38]</t>
  </si>
  <si>
    <t>SVC - Application to Author [N.S.4.9.39]</t>
  </si>
  <si>
    <t>SVC - Application to Author [N.S.4.9.40]</t>
  </si>
  <si>
    <t>SVC - Application to Author [N.S.4.9.41]</t>
  </si>
  <si>
    <t>SVC - Application to Author [N.S.4.9.42]</t>
  </si>
  <si>
    <t>SVC - Application to Author [N.S.4.9.43]</t>
  </si>
  <si>
    <t>SVC - Application to Author [N.S.4.9.44]</t>
  </si>
  <si>
    <t>SVC - Application to Author [N.S.4.9.45]</t>
  </si>
  <si>
    <t>SVC - PG installation charg [N.S.4.9.35]</t>
  </si>
  <si>
    <t>SVC - PG installation charg [N.S.4.9.36]</t>
  </si>
  <si>
    <t>SVC - PG installation charg [N.S.4.9.37]</t>
  </si>
  <si>
    <t>SVC - PG installation charg [N.S.4.9.38]</t>
  </si>
  <si>
    <t>SVC - PG installation charg [N.S.4.9.39]</t>
  </si>
  <si>
    <t>SVC - PG installation charg [N.S.4.9.40]</t>
  </si>
  <si>
    <t>SVC - PG installation charg [N.S.4.9.41]</t>
  </si>
  <si>
    <t>SVC - PG installation charg [N.S.4.9.42]</t>
  </si>
  <si>
    <t>SVC - PG installation charg [N.S.4.9.43]</t>
  </si>
  <si>
    <t>SVC - PG installation charg [N.S.4.9.44]</t>
  </si>
  <si>
    <t>HW - BBU6101 (170Ah) (No Ba [O.M.1.1.1]</t>
  </si>
  <si>
    <t>HW - NSB Std Battery Set, 4 [O.M.1.1.2]</t>
  </si>
  <si>
    <t>HW - Battery set, 48V/100 A [O.M.1.1.3]</t>
  </si>
  <si>
    <t>HW - BBS6201-No Batt. [O.M.1.1.4]</t>
  </si>
  <si>
    <t>HW - BBS6201 Expansion to s [O.M.1.1.5]</t>
  </si>
  <si>
    <t>HW - Battery set, 48V/100 A [O.M.1.1.6]</t>
  </si>
  <si>
    <t>HW - BBS6301 (No Batteries) [O.M.1.1.7]</t>
  </si>
  <si>
    <t>HW - NSB Std Battery Set, 4 [O.M.1.1.8]</t>
  </si>
  <si>
    <t>HW - SSC-02 for OD RBS6601  [O.M.1.1.9]</t>
  </si>
  <si>
    <t>HW - SSC-02 for OD RBS6601_ [O.M.1.1.10]</t>
  </si>
  <si>
    <t>HW - SSC-02 for OD RBS6601_ [O.M.1.1.11]</t>
  </si>
  <si>
    <t>HW - SSC-02 for OD RBS6601_ [O.M.1.1.12]</t>
  </si>
  <si>
    <t>HW - NSB Std Battery Set, 4 [O.M.1.1.13]</t>
  </si>
  <si>
    <t>HW - PBC-02_13Ah_Pole Mount [O.M.1.1.14]</t>
  </si>
  <si>
    <t>HW - PBC-02_13Ah_Wall Mount [O.M.1.1.15]</t>
  </si>
  <si>
    <t>HW - PBC-02_26Ah_Pole Mount [O.M.1.1.16]</t>
  </si>
  <si>
    <t>HW - PBC-02_26Ah_Wall Mount [O.M.1.1.17]</t>
  </si>
  <si>
    <t>HW - PBC-02_39Ah_Pole Mount [O.M.1.1.18]</t>
  </si>
  <si>
    <t>HW - PBC-02_39Ah_Wall Mount [O.M.1.1.19]</t>
  </si>
  <si>
    <t>HW - PBC-02_52Ah_Pole Mount [O.M.1.1.20]</t>
  </si>
  <si>
    <t>HW - PBC-02_52Ah_Wall Mount [O.M.1.1.21]</t>
  </si>
  <si>
    <t>HW - PBC-02_65Ah_Pole Mount [O.M.1.1.22]</t>
  </si>
  <si>
    <t>HW - PBC-02_65Ah_Wall Mount [O.M.1.1.23]</t>
  </si>
  <si>
    <t>HW - PBC-02_Expand 13Ah to  [O.M.1.1.24]</t>
  </si>
  <si>
    <t>HW - PBC-02_Expand 26Ah to  [O.M.1.1.25]</t>
  </si>
  <si>
    <t>HW - NSB Battery, 48V/13Ah  [O.M.1.1.26]</t>
  </si>
  <si>
    <t>HW - PBC-05_2 Rectifier_1x5 [O.M.1.1.27]</t>
  </si>
  <si>
    <t>HW - PBC-05_2 Rectifier_1x5 [O.M.1.1.28]</t>
  </si>
  <si>
    <t>HW - PBC-05_2 Rectifier_1x5 [O.M.1.1.29]</t>
  </si>
  <si>
    <t>HW - PBC-05_Additional 1 Re [O.M.1.1.30]</t>
  </si>
  <si>
    <t>HW - PBC-05_Additional 1 50 [O.M.1.1.31]</t>
  </si>
  <si>
    <t>HW - PBC-05_Additional 1 25 [O.M.1.1.32]</t>
  </si>
  <si>
    <t>HW - NSB Std Battery Set, 4 [O.M.1.1.33]</t>
  </si>
  <si>
    <t>HW - Digital Unit DUW 20 Ba [O.M.1.2.1]</t>
  </si>
  <si>
    <t>HW - Digital Unit DUW 30 Ba [O.M.1.2.2]</t>
  </si>
  <si>
    <t>HW - Digital Unit DUG 20 Ba [O.M.1.2.3]</t>
  </si>
  <si>
    <t>HW - Digital Unit DUL 20 Ba [O.M.1.2.4]</t>
  </si>
  <si>
    <t>HW - DUL with 63Mbps* (Indo [O.M.1.2.5]</t>
  </si>
  <si>
    <t>HW - DUL with 100Mbps [O.M.1.2.6]</t>
  </si>
  <si>
    <t>HW - DUL with 100 Mbps to 2 [O.M.1.2.7]</t>
  </si>
  <si>
    <t>HW - Digital Unit DUS 31 Ba [O.M.1.2.8]</t>
  </si>
  <si>
    <t>HW - Digital Unit DUS 41 Ba [O.M.1.2.9]</t>
  </si>
  <si>
    <t>HW - DUS41 [O.M.1.2.10]</t>
  </si>
  <si>
    <t>HW - SFP 1000BASE-LX40 DUAL [O.M.1.2.11]</t>
  </si>
  <si>
    <t>HW - Delta from DUW20 to DU [O.M.1.2.12]</t>
  </si>
  <si>
    <t>HW - Delta from DUL to DUS3 [O.M.1.2.13]</t>
  </si>
  <si>
    <t>HW - Delta from DUL to DUS4 [O.M.1.2.14]</t>
  </si>
  <si>
    <t>HW - Single Radio Unit RUS  [O.M.1.3.1]</t>
  </si>
  <si>
    <t>HW - 3-pack Radio Unit RUS  [O.M.1.3.2]</t>
  </si>
  <si>
    <t>HW - Single Radio Unit RUS- [O.M.1.3.3]</t>
  </si>
  <si>
    <t>HW - 3-pack Radio Unit RUS- [O.M.1.3.4]</t>
  </si>
  <si>
    <t>HW - Remote Radio Unit RRUS [O.M.1.3.5]</t>
  </si>
  <si>
    <t>HW - Dual-TX RRUS-12B8 (900 [O.M.1.3.6]</t>
  </si>
  <si>
    <t>HW - Single Radio Unit RUS  [O.M.1.3.7]</t>
  </si>
  <si>
    <t>HW - 3-pack Radio Unit RUS  [O.M.1.3.8]</t>
  </si>
  <si>
    <t>HW - Single Radio Unit RUS  [O.M.1.3.9]</t>
  </si>
  <si>
    <t>HW - 3-pack Radio Unit RUS- [O.M.1.3.10]</t>
  </si>
  <si>
    <t>HW - Remote Radio Unit RRUS [O.M.1.3.11]</t>
  </si>
  <si>
    <t>HW - Dual-TX RRUS-12B3 (180 [O.M.1.3.12]</t>
  </si>
  <si>
    <t>HW - Single Radio Unit RUS  [O.M.1.3.13]</t>
  </si>
  <si>
    <t>HW - 3-pack Radio Unit RUS  [O.M.1.3.14]</t>
  </si>
  <si>
    <t>HW - Remote Radio Unit RRUS [O.M.1.3.15]</t>
  </si>
  <si>
    <t>HW - Dual-TX RRUS-11B1 (210 [O.M.1.3.16]</t>
  </si>
  <si>
    <t>HW - Single Radio Unit RUS- [O.M.1.3.17]</t>
  </si>
  <si>
    <t>HW - 3-pack Radio Unit RUS- [O.M.1.3.18]</t>
  </si>
  <si>
    <t>HW - Dual-TX RRUS-11B7 (260 [O.M.1.3.19]</t>
  </si>
  <si>
    <t>HW - SAU for RBS6201 [O.M.1.4.1]</t>
  </si>
  <si>
    <t>HW - Parts for RBS6201 Exte [O.M.1.4.2]</t>
  </si>
  <si>
    <t>HW - 1xBatt Shelf [O.M.1.4.3]</t>
  </si>
  <si>
    <t>HW - 1xDUx [O.M.1.4.4]</t>
  </si>
  <si>
    <t>HW - 1xECU [O.M.1.4.5]</t>
  </si>
  <si>
    <t>HW - 1xPDU [O.M.1.4.6]</t>
  </si>
  <si>
    <t>HW - 1xPSU [O.M.1.4.7]</t>
  </si>
  <si>
    <t>HW - 1xRadio Shelf [O.M.1.4.8]</t>
  </si>
  <si>
    <t>HW - SIU-02 [O.M.1.4.9]</t>
  </si>
  <si>
    <t>HW - Pole Mounting 1RBS/BBS [O.M.1.5.1]</t>
  </si>
  <si>
    <t>HW - Pole Mounting 1RBS/BBS [O.M.1.5.2]</t>
  </si>
  <si>
    <t>HW - Wall Mounting 1RBS/BBS [O.M.1.5.3]</t>
  </si>
  <si>
    <t>HW - Wall Mounting 1RBS/BBS [O.M.1.5.4]</t>
  </si>
  <si>
    <t>HW - Floor Mounting 1RBS/BB [O.M.1.5.5]</t>
  </si>
  <si>
    <t>HW - Pole Mounting RBS6302_ [O.M.1.5.6]</t>
  </si>
  <si>
    <t>HW - Pole Mounting RBS6302_ [O.M.1.5.7]</t>
  </si>
  <si>
    <t>HW - Wall Mounting RBS6302_ [O.M.1.5.8]</t>
  </si>
  <si>
    <t>HW - Wall Mounting RBS6302_ [O.M.1.5.9]</t>
  </si>
  <si>
    <t>HW - 1x1 RRU Pole Mounting  [O.M.1.5.10]</t>
  </si>
  <si>
    <t>HW - 1x3 RRU Pole Mounting  [O.M.1.5.11]</t>
  </si>
  <si>
    <t>HW - 1x1 RRU Wall Mounting  [O.M.1.5.12]</t>
  </si>
  <si>
    <t>HW - 1 Pair of SFP-SM 8km f [O.M.1.6.1]</t>
  </si>
  <si>
    <t>HW - RPM2531633 For RRUS11/ [O.M.1.6.2]</t>
  </si>
  <si>
    <t>HW - RPM2531633 For RRUS11/ [O.M.1.6.3]</t>
  </si>
  <si>
    <t>HW - RPM2531633 For RRUS11/ [O.M.1.6.4]</t>
  </si>
  <si>
    <t>HW - RPM2531633 For RRUS11/ [O.M.1.6.5]</t>
  </si>
  <si>
    <t>HW - RPM2531633 For RRUS11/ [O.M.1.6.6]</t>
  </si>
  <si>
    <t>HW - RPM2531633 For RRUS11/ [O.M.1.6.7]</t>
  </si>
  <si>
    <t>HW - RPM2531633 For RRUS11/ [O.M.1.6.8]</t>
  </si>
  <si>
    <t>HW - RPM2531633 For RRUS11/ [O.M.1.6.9]</t>
  </si>
  <si>
    <t>HW - RPM2531633 For RRUS11/ [O.M.1.6.10]</t>
  </si>
  <si>
    <t>HW - RPM2531633 For RRUS11/ [O.M.1.6.11]</t>
  </si>
  <si>
    <t>HW - RPM2531633 For RRUS11/ [O.M.1.6.12]</t>
  </si>
  <si>
    <t>HW - RPM2531633 For RRUS11/ [O.M.1.6.13]</t>
  </si>
  <si>
    <t>HW - RPM2533577 For RRUS01- [O.M.1.6.14]</t>
  </si>
  <si>
    <t>HW - RPM2533577 For RRUS01- [O.M.1.6.15]</t>
  </si>
  <si>
    <t>HW - RPM2533577 For RRUS01- [O.M.1.6.16]</t>
  </si>
  <si>
    <t>HW - RPM2533577 For RRUS01- [O.M.1.6.17]</t>
  </si>
  <si>
    <t>HW - RPM2533577 For RRUS01- [O.M.1.6.18]</t>
  </si>
  <si>
    <t>HW - RPM2533577 For RRUS01- [O.M.1.6.19]</t>
  </si>
  <si>
    <t>HW - RPM2533577 For RRUS01- [O.M.1.6.20]</t>
  </si>
  <si>
    <t>HW - RPM2533577 For RRUS01- [O.M.1.6.21]</t>
  </si>
  <si>
    <t>HW - RPM2533577 For RRUS01- [O.M.1.6.22]</t>
  </si>
  <si>
    <t>HW - RPM2533577 For RRUS01- [O.M.1.6.23]</t>
  </si>
  <si>
    <t>HW - RPM2533577 For RRUS01- [O.M.1.6.24]</t>
  </si>
  <si>
    <t>HW - RPM2533577 For RRUS01- [O.M.1.6.25]</t>
  </si>
  <si>
    <t>HW - RPM2533512 For RBS6302 [O.M.1.6.26]</t>
  </si>
  <si>
    <t>HW - RPM2533512 For RBS6302 [O.M.1.6.27]</t>
  </si>
  <si>
    <t>HW - RPM2533512 For RBS6302 [O.M.1.6.28]</t>
  </si>
  <si>
    <t>HW - RPM2533512 For RBS6302 [O.M.1.6.29]</t>
  </si>
  <si>
    <t>HW - RPM2533512 For RBS6302 [O.M.1.6.30]</t>
  </si>
  <si>
    <t>HW - RPM2533512 For RBS6302 [O.M.1.6.31]</t>
  </si>
  <si>
    <t>HW - RPM2533512 For RBS6302 [O.M.1.6.32]</t>
  </si>
  <si>
    <t>HW - RPM2533512 For RBS6302 [O.M.1.6.33]</t>
  </si>
  <si>
    <t>HW - RPM2533512 For RBS6302 [O.M.1.6.34]</t>
  </si>
  <si>
    <t>HW - RPM2533512 For RBS6302 [O.M.1.6.35]</t>
  </si>
  <si>
    <t>HW - RPM2533512 For RBS6302 [O.M.1.6.36]</t>
  </si>
  <si>
    <t>HW - RPM2533512 For RBS6302 [O.M.1.6.37]</t>
  </si>
  <si>
    <t>HW - RPM2531610 For RBS6302 [O.M.1.6.38]</t>
  </si>
  <si>
    <t>HW - RPM2531610 For RBS6302 [O.M.1.6.39]</t>
  </si>
  <si>
    <t>HW - RPM2531610 For RBS6302 [O.M.1.6.40]</t>
  </si>
  <si>
    <t>HW - RPM2531610 For RBS6302 [O.M.1.6.41]</t>
  </si>
  <si>
    <t>HW - RPM2531610 For RBS6302 [O.M.1.6.42]</t>
  </si>
  <si>
    <t>HW - RPM2531610 For RBS6302 [O.M.1.6.43]</t>
  </si>
  <si>
    <t>HW - RPM2531610 For RBS6302 [O.M.1.6.44]</t>
  </si>
  <si>
    <t>HW - RPM2531610 For RBS6302 [O.M.1.6.45]</t>
  </si>
  <si>
    <t>HW - RPM2531610 For RBS6302 [O.M.1.6.46]</t>
  </si>
  <si>
    <t>HW - RPM2531610 For RBS6302 [O.M.1.6.47]</t>
  </si>
  <si>
    <t>HW - RPM2531610 For RBS6302 [O.M.1.6.48]</t>
  </si>
  <si>
    <t>HW - RPM2531610 For RBS6302 [O.M.1.6.49]</t>
  </si>
  <si>
    <t>HW - RPM2532895 For Cascadi [O.M.1.6.50]</t>
  </si>
  <si>
    <t>HW - RPM2532895 For Cascadi [O.M.1.6.51]</t>
  </si>
  <si>
    <t>HW - RPM2532895 For Cascadi [O.M.1.6.52]</t>
  </si>
  <si>
    <t>HW - RFS Wideband XXpol 171 [O.M.1.7.1]</t>
  </si>
  <si>
    <t>HW - Andrew Wideband XXXpol [O.M.1.7.2]</t>
  </si>
  <si>
    <t>HW - Kathrein 80010682 [O.M.1.7.3]</t>
  </si>
  <si>
    <t>HW - Kathrein Xpol 790-960 [O.M.1.7.4]</t>
  </si>
  <si>
    <t>HW - Comba MJS-065R15BV17JV [O.M.1.7.5]</t>
  </si>
  <si>
    <t>HW - Comba ODV-065R15B15J15 [O.M.1.7.6]</t>
  </si>
  <si>
    <t>HW - Argus (VVPX303F) [O.M.1.7.7]</t>
  </si>
  <si>
    <t>HW - Double TMA 1800, Premi [O.M.1.7.8]</t>
  </si>
  <si>
    <t>HW - Double TMA 2100, ASC ( [O.M.1.7.9]</t>
  </si>
  <si>
    <t>HW - Double TMA 2600 - Prem [O.M.1.7.10]</t>
  </si>
  <si>
    <t>HW - Quadplexer [O.M.1.7.11]</t>
  </si>
  <si>
    <t>HW - Power Splitter - 2 Way [O.M.1.7.12]</t>
  </si>
  <si>
    <t>HW - Andrew HWXX-6516DS-VTM [O.M.1.7.13]</t>
  </si>
  <si>
    <t>HW - Andrew HWXXX-6516DS-VT [O.M.1.7.14]</t>
  </si>
  <si>
    <t>HW - Andrew MBDWW-65B-VTM [O.M.1.7.15]</t>
  </si>
  <si>
    <t>HW - Andrew W2XX-6516DS-VTM [O.M.1.7.16]</t>
  </si>
  <si>
    <t>HW - Argus VVPX306R [O.M.1.7.17]</t>
  </si>
  <si>
    <t>HW - Cellmax CMA-L/6521/E0- [O.M.1.7.18]</t>
  </si>
  <si>
    <t>HW - Comba ODP-065R15J15J02 [O.M.1.7.19]</t>
  </si>
  <si>
    <t>HW - Comba ODV-065R18J18J02 [O.M.1.7.20]</t>
  </si>
  <si>
    <t>HW - Comba ODV-065R18K18L02 [O.M.1.7.21]</t>
  </si>
  <si>
    <t>HW - Kathrein 80010622 [O.M.1.7.22]</t>
  </si>
  <si>
    <t>HW - Kathrein 80010675 [O.M.1.7.23]</t>
  </si>
  <si>
    <t>HW - Netop S-Wave EW-65-18D [O.M.1.7.24]</t>
  </si>
  <si>
    <t>HW - Netop S-Wave EW/EW-65- [O.M.1.7.25]</t>
  </si>
  <si>
    <t>HW - Netop S-Wave EW/EW-65- [O.M.1.7.26]</t>
  </si>
  <si>
    <t>HW - Netop S-Wave EW/EW-65- [O.M.1.7.27]</t>
  </si>
  <si>
    <t>HW - Pacific Wave PW-OHG-60 [O.M.1.7.28]</t>
  </si>
  <si>
    <t>HW - RFS APXV18-276516-C [O.M.1.7.29]</t>
  </si>
  <si>
    <t>HW - RFS APXV23-276512-C [O.M.1.7.30]</t>
  </si>
  <si>
    <t>HW - RFS APXVLL13-C [O.M.1.7.31]</t>
  </si>
  <si>
    <t>HW - Argus CVVPX304M-6P [O.M.1.7.32]</t>
  </si>
  <si>
    <t>HW - Argus CVVPX306M-6P [O.M.1.7.33]</t>
  </si>
  <si>
    <t>HW - Cellmax CMA-BDHL/6520/ [O.M.1.7.34]</t>
  </si>
  <si>
    <t>HW - Cellmax CMA-BDHL/6519/ [O.M.1.7.35]</t>
  </si>
  <si>
    <t>HW -  Netop DX-18-10-DF-03 [O.M.1.7.36]</t>
  </si>
  <si>
    <t>HW - LPX306M (LTE) [O.M.1.7.37]</t>
  </si>
  <si>
    <t>HW - LPX310M (LTE) [O.M.1.7.38]</t>
  </si>
  <si>
    <t>HW - 80010621(LTE) [O.M.1.7.39]</t>
  </si>
  <si>
    <t>HW - W2X-6516DS-VTM (LTE) [O.M.1.7.40]</t>
  </si>
  <si>
    <t>HW - APXV18-276516-C (LTE) [O.M.1.7.41]</t>
  </si>
  <si>
    <t>HW - Kathrein 739489 [O.M.1.7.42]</t>
  </si>
  <si>
    <t>HW - Kathrein 742213 [O.M.1.7.43]</t>
  </si>
  <si>
    <t>HW - Kathrein 742215 [O.M.1.7.44]</t>
  </si>
  <si>
    <t>HW - Kathrein 742235 [O.M.1.7.45]</t>
  </si>
  <si>
    <t>HW - Kathrein 742236 [O.M.1.7.46]</t>
  </si>
  <si>
    <t>HW - Kathrein 742264 [O.M.1.7.47]</t>
  </si>
  <si>
    <t>HW - Kathrein 742265 [O.M.1.7.48]</t>
  </si>
  <si>
    <t>HW - Kathrein 742266 [O.M.1.7.49]</t>
  </si>
  <si>
    <t>HW - Kathrein 742351 [O.M.1.7.50]</t>
  </si>
  <si>
    <t>HW - Kathrein 80010247 [O.M.1.7.51]</t>
  </si>
  <si>
    <t>HW - Kathrein 80010292 [O.M.1.7.52]</t>
  </si>
  <si>
    <t>HW - Kathrein 80010681 [O.M.1.7.53]</t>
  </si>
  <si>
    <t>HW - Andrew HWX-6516DS-VTM [O.M.1.7.54]</t>
  </si>
  <si>
    <t>HW - Andrew DBXH2-6565A-VTM [O.M.1.7.55]</t>
  </si>
  <si>
    <t>HW - Cellmax CMA-L/6520/E0- [O.M.1.7.56]</t>
  </si>
  <si>
    <t>HW - NPX204F [O.M.1.7.57]</t>
  </si>
  <si>
    <t>HW - NPX210F [O.M.1.7.58]</t>
  </si>
  <si>
    <t>HW - NPX310F [O.M.1.7.59]</t>
  </si>
  <si>
    <t>HW - NPX312F [O.M.1.7.60]</t>
  </si>
  <si>
    <t>HW - NPX410F-0-E2 [O.M.1.7.61]</t>
  </si>
  <si>
    <t>HW - NPX206M [O.M.1.7.62]</t>
  </si>
  <si>
    <t>HW - NPX210M [O.M.1.7.63]</t>
  </si>
  <si>
    <t>HW - NPX306M [O.M.1.7.64]</t>
  </si>
  <si>
    <t>HW - NPX310M [O.M.1.7.65]</t>
  </si>
  <si>
    <t>HW - NPX312M [O.M.1.7.66]</t>
  </si>
  <si>
    <t>HW - NPX410M-E2 [O.M.1.7.67]</t>
  </si>
  <si>
    <t>HW - CNPX308F [O.M.1.7.68]</t>
  </si>
  <si>
    <t>HW - CNPX306M [O.M.1.7.69]</t>
  </si>
  <si>
    <t>HW - CNPX308M [O.M.1.7.70]</t>
  </si>
  <si>
    <t>HW - NNPX304F [O.M.1.7.71]</t>
  </si>
  <si>
    <t>HW - NNPX306M [O.M.1.7.72]</t>
  </si>
  <si>
    <t>HW - NNPX310M [O.M.1.7.73]</t>
  </si>
  <si>
    <t>HW - CNPX303F [O.M.1.7.74]</t>
  </si>
  <si>
    <t>HW - 739 489 [O.M.1.7.75]</t>
  </si>
  <si>
    <t>HW - CMA-B/3324 [O.M.1.7.76]</t>
  </si>
  <si>
    <t>HW - CMA-B/6521 [O.M.1.7.77]</t>
  </si>
  <si>
    <t>HW - CMA-B/6521/E0-6 [O.M.1.7.78]</t>
  </si>
  <si>
    <t>HW - CMA-BD/6521 [O.M.1.7.79]</t>
  </si>
  <si>
    <t>HW - CMA-B/6519/E2-10 [O.M.1.7.80]</t>
  </si>
  <si>
    <t>HW - CMA-BD/6519/E2-10 [O.M.1.7.81]</t>
  </si>
  <si>
    <t>HW - A-YG-W12-B [O.M.1.7.82]</t>
  </si>
  <si>
    <t>HW - PW-HGP-820-2500 [O.M.1.7.83]</t>
  </si>
  <si>
    <t>HW - ODP-030V20K0 [O.M.1.7.84]</t>
  </si>
  <si>
    <t>HW - OYI-040V12K0 [O.M.1.7.85]</t>
  </si>
  <si>
    <t>HW - OYI-040V12F0 [O.M.1.7.86]</t>
  </si>
  <si>
    <t>HW - ORA-011V23NC [O.M.1.7.87]</t>
  </si>
  <si>
    <t>HW - ORA-012V23NF [O.M.1.7.88]</t>
  </si>
  <si>
    <t>HW - CNNPX303F [O.M.1.7.89]</t>
  </si>
  <si>
    <t>HW - CNNPX306M [O.M.1.7.90]</t>
  </si>
  <si>
    <t>HW - CNPX302U [O.M.1.7.91]</t>
  </si>
  <si>
    <t>HW - CNBPX306M [O.M.1.7.92]</t>
  </si>
  <si>
    <t>HW - CNBPX303F [O.M.1.7.93]</t>
  </si>
  <si>
    <t>HW - NBPX306M [O.M.1.7.94]</t>
  </si>
  <si>
    <t>HW - NBPX310M [O.M.1.7.95]</t>
  </si>
  <si>
    <t>HW - OOA-360V11Cx [O.M.1.7.96]</t>
  </si>
  <si>
    <t>HW - OOA-360V11Px [O.M.1.7.97]</t>
  </si>
  <si>
    <t>HW - OOA-360V11Fx [O.M.1.7.98]</t>
  </si>
  <si>
    <t>HW - DB992HG28N-B [O.M.1.7.99]</t>
  </si>
  <si>
    <t>HW - NOX310R [O.M.1.7.100]</t>
  </si>
  <si>
    <t>HW - NNOX310R [O.M.1.7.101]</t>
  </si>
  <si>
    <t>HW - NNNOX310R [O.M.1.7.102]</t>
  </si>
  <si>
    <t>HW - 80010426 [O.M.1.7.103]</t>
  </si>
  <si>
    <t>HW - CMA_L_6519_E0-8 [O.M.1.7.104]</t>
  </si>
  <si>
    <t>HW - CMA_L_6521_E0-6 [O.M.1.7.105]</t>
  </si>
  <si>
    <t>HW - CMA_BDHL_6519/20_E0-8 [O.M.1.7.106]</t>
  </si>
  <si>
    <t>HW - CMA_BDHL_6520/21_E0-6 [O.M.1.7.107]</t>
  </si>
  <si>
    <t>HW - CPX209M [O.M.1.7.108]</t>
  </si>
  <si>
    <t>HW - CPX304M [O.M.1.7.109]</t>
  </si>
  <si>
    <t>HW - CPX306M [O.M.1.7.110]</t>
  </si>
  <si>
    <t>HW - CPX308M [O.M.1.7.111]</t>
  </si>
  <si>
    <t>HW - CPX406M [O.M.1.7.112]</t>
  </si>
  <si>
    <t>HW - CPX303F [O.M.1.7.113]</t>
  </si>
  <si>
    <t>HW - CPX306F-2-W-E1 [O.M.1.7.114]</t>
  </si>
  <si>
    <t>HW - CPX308F [O.M.1.7.115]</t>
  </si>
  <si>
    <t>HW - CPX401U [O.M.1.7.116]</t>
  </si>
  <si>
    <t>HW - CNPA303U [O.M.1.7.117]</t>
  </si>
  <si>
    <t>HW - K736854 [O.M.1.7.118]</t>
  </si>
  <si>
    <t>HW - K738445 [O.M.1.7.119]</t>
  </si>
  <si>
    <t>HW - 80010207 [O.M.1.7.120]</t>
  </si>
  <si>
    <t>HW - 80010203 [O.M.1.7.121]</t>
  </si>
  <si>
    <t>HW - 80010294 [O.M.1.7.122]</t>
  </si>
  <si>
    <t>HW - OYI-040V11B0 [O.M.1.7.123]</t>
  </si>
  <si>
    <t>HW - ORA-018V18NG [O.M.1.7.124]</t>
  </si>
  <si>
    <t>HW - ORA-018V18NA [O.M.1.7.125]</t>
  </si>
  <si>
    <t>HW - OOA-360V11Ax [O.M.1.7.126]</t>
  </si>
  <si>
    <t>HW - OOA-360V11Gx [O.M.1.7.127]</t>
  </si>
  <si>
    <t>HW - CPX303U [O.M.1.7.128]</t>
  </si>
  <si>
    <t>HW - 80010202 [O.M.1.7.129]</t>
  </si>
  <si>
    <t>HW - AC2000-B040, G900, 10 [O.M.1.7.130]</t>
  </si>
  <si>
    <t>HW - AC2080-B040, G1800, 1 [O.M.1.7.131]</t>
  </si>
  <si>
    <t>HW - AC5060-B040, WCDMA, 1 [O.M.1.7.132]</t>
  </si>
  <si>
    <t>HW - AC3030-SC45, G900 ICS [O.M.1.7.133]</t>
  </si>
  <si>
    <t>HW - AC3038-SC45, G1800 IC [O.M.1.7.134]</t>
  </si>
  <si>
    <t>HW - AC5050-T443, WCDMA IC [O.M.1.7.135]</t>
  </si>
  <si>
    <t>HW - AC5060-W240, WCDMA Re [O.M.1.7.136]</t>
  </si>
  <si>
    <t>HW - AC3020-S840, WCDMA Re [O.M.1.7.137]</t>
  </si>
  <si>
    <t>HW - ACS5060-S240, WCDMA R [O.M.1.7.138]</t>
  </si>
  <si>
    <t>HW - RC-43-09-NF-ICS-01(8C [O.M.1.7.139]</t>
  </si>
  <si>
    <t>HW - RC-43-18-NF-ICS-01(8C [O.M.1.7.140]</t>
  </si>
  <si>
    <t>HW - RC-43-09-NF-01(8CH),G [O.M.1.7.141]</t>
  </si>
  <si>
    <t>HW - RC-43-18-NF-01(8CH),D [O.M.1.7.142]</t>
  </si>
  <si>
    <t>HW - RC-43-2121-NF-01(4CH) [O.M.1.7.143]</t>
  </si>
  <si>
    <t>HW - AM-33-21-NF-05,WCDMA2 [O.M.1.7.144]</t>
  </si>
  <si>
    <t>HW - AM-33-18-NF-01,DCS180 [O.M.1.7.145]</t>
  </si>
  <si>
    <t>HW - AM-33-09-NF-01,GSM900 [O.M.1.7.146]</t>
  </si>
  <si>
    <t>HW - S-WAVE 7FW-10-LP,Log- [O.M.1.7.147]</t>
  </si>
  <si>
    <t>HW - RC-43-2121-NF-ICS-01( [O.M.1.7.139]</t>
  </si>
  <si>
    <t>HW - RC-43-09-NF-ICS-01(12 [O.M.1.7.140]</t>
  </si>
  <si>
    <t>HW - RC-43-18-NF-ICS-01(12 [O.M.1.7.141]</t>
  </si>
  <si>
    <t>HW - RC-43-09-NF-01(12CH), [O.M.1.7.142]</t>
  </si>
  <si>
    <t>HW - RC-43-18-NF-01(12CH), [O.M.1.7.143]</t>
  </si>
  <si>
    <t>HW - Power upgrade kit to  [O.M.1.8.1]</t>
  </si>
  <si>
    <t>HW - RBS 6101 Upgrade kit  [O.M.1.8.2]</t>
  </si>
  <si>
    <t>HW - RBS 6102 Upgrade kit  [O.M.1.8.3]</t>
  </si>
  <si>
    <t>HW - RBS 6102 Upgrade kit  [O.M.1.8.4]</t>
  </si>
  <si>
    <t>HW - RBS 6201 Upgrade kit  [O.M.1.8.5]</t>
  </si>
  <si>
    <t>HW - RBS 6101v2 Cabinet, 2 [O.M.1.8.6]</t>
  </si>
  <si>
    <t>HW - RBS 6102v2 Cabinet fo [O.M.1.8.7]</t>
  </si>
  <si>
    <t>HW - RBS 6102v2 Cabinet fo [O.M.1.8.8]</t>
  </si>
  <si>
    <t>HW - RBS 6201v3 Cabinet fo [O.M.1.8.9]</t>
  </si>
  <si>
    <t>HW - RBS 6201v3 Cabinet fo [O.M.1.8.10]</t>
  </si>
  <si>
    <t>HW - RBS 6301v2 Main Unit, [O.M.1.8.11]</t>
  </si>
  <si>
    <t>HW - RBS 6601 Main Unit v2 [O.M.1.8.12]</t>
  </si>
  <si>
    <t>HW - 1xBFU, Battery Fuse U [O.M.1.8.13]</t>
  </si>
  <si>
    <t>HW - External battery supp [O.M.1.8.14]</t>
  </si>
  <si>
    <t>HW - External battery supp [O.M.1.8.15]</t>
  </si>
  <si>
    <t>HW - Support for second BF [O.M.1.8.16]</t>
  </si>
  <si>
    <t>HW - V2 climate system RBS [O.M.1.8.17]</t>
  </si>
  <si>
    <t>HW - 1 x Surge Protection  [O.M.1.8.18]</t>
  </si>
  <si>
    <t>HW - 3 x Surge Protection  [O.M.1.8.19]</t>
  </si>
  <si>
    <t>HW - Remote DC feed start  [O.M.1.8.20]</t>
  </si>
  <si>
    <t>HW - RBS 6102 second power [O.M.1.8.21]</t>
  </si>
  <si>
    <t>HW - PCU DC expansion [O.M.1.8.22]</t>
  </si>
  <si>
    <t>HW - PDU 0104, Power Distr [O.M.1.8.23]</t>
  </si>
  <si>
    <t>HW - Connection field Hybr [O.M.1.8.24]</t>
  </si>
  <si>
    <t>HW - 1xPSU, Power Supply U [O.M.1.8.25]</t>
  </si>
  <si>
    <t>HW - BBU 6102 (No Batterie [O.M.1.8.26]</t>
  </si>
  <si>
    <t>HW - Upgrade RBS 3106 with [O.M.1.9.1]</t>
  </si>
  <si>
    <t>HW - Upgrade RBS 3106 with [O.M.1.9.2]</t>
  </si>
  <si>
    <t>HW - Upgrade RBS 3206F wit [O.M.1.9.3]</t>
  </si>
  <si>
    <t>HW - Upgrade RBS 3206F wit [O.M.1.9.4]</t>
  </si>
  <si>
    <t>HW - COW (2G, 3G, LTE) [O.M.1.10.1]</t>
  </si>
  <si>
    <t>SVC - Professional Services [O.M.2.1]</t>
  </si>
  <si>
    <t>SVC - Site Coordination (fo [O.M.2.2]</t>
  </si>
  <si>
    <t>SVC - RNC Support for Integ [O.M.2.3]</t>
  </si>
  <si>
    <t>SVC - DUL Insertion (for ad [O.M.2.4]</t>
  </si>
  <si>
    <t>SVC - Escort fee (Pvt sites [O.M.2.5]</t>
  </si>
  <si>
    <t>SVC - Mobilisation of COW - [O.M.2.6]</t>
  </si>
  <si>
    <t>SVC - Yearly Maintenance 
- [O.M.2.7]</t>
  </si>
  <si>
    <t>SVC - Express Air Freight c [O.M.2.8]</t>
  </si>
  <si>
    <t>Antenna, RFS Wideband XXpol 1710-2690</t>
  </si>
  <si>
    <t>Antenna, Andrew Wideband XXXpol 1710-2700</t>
  </si>
  <si>
    <t>Antenna, Kathrein 80010682</t>
  </si>
  <si>
    <t>Antenna, Kathrein Xpol 790-960</t>
  </si>
  <si>
    <t>Antenna, Comba MJS-065R15BV17JV17JV w/o pedestal</t>
  </si>
  <si>
    <t>Antenna, Comba ODV-065R15B15J15J</t>
  </si>
  <si>
    <t>Antenna, Argus (VVPX303F)</t>
  </si>
  <si>
    <t>Antenna, Andrew HWXX-6516DS-VTM</t>
  </si>
  <si>
    <t>Antenna, Andrew HWXXX-6516DS-VTM</t>
  </si>
  <si>
    <t>Antenna, Andrew MBDWW-65B-VTM</t>
  </si>
  <si>
    <t>Antenna, Andrew W2XX-6516DS-VTM</t>
  </si>
  <si>
    <t>Antenna, Argus VVPX306R</t>
  </si>
  <si>
    <t>Antenna, Cellmax CMA-L/6521/E0-6</t>
  </si>
  <si>
    <t>Antenna, Comba ODP-065R15J15J0202</t>
  </si>
  <si>
    <t>Antenna, Comba ODV-065R18J18J0202</t>
  </si>
  <si>
    <t>Antenna, Comba ODV-065R18K18L0202</t>
  </si>
  <si>
    <t>Antenna, Kathrein 80010622</t>
  </si>
  <si>
    <t>Antenna, Kathrein 80010675</t>
  </si>
  <si>
    <t>Antenna, Netop S-Wave EW-65-18DV10</t>
  </si>
  <si>
    <t>Antenna, Netop S-Wave EW/EW-65-18DV10</t>
  </si>
  <si>
    <t>Antenna, Netop S-Wave EW/EW-65-15DV15</t>
  </si>
  <si>
    <t>Antenna, Netop S-Wave EW/EW-65-18DV10-F</t>
  </si>
  <si>
    <t>Antenna, Pacific Wave PW-OHG-60-806/2700</t>
  </si>
  <si>
    <t>Antenna, RFS APXV18-276516-C</t>
  </si>
  <si>
    <t>Antenna, RFS APXV23-276512-C</t>
  </si>
  <si>
    <t>Antenna, RFS APXVLL13-C</t>
  </si>
  <si>
    <t>Antenna, Argus CVVPX304M-6P</t>
  </si>
  <si>
    <t>Antenna, Argus CVVPX306M-6P</t>
  </si>
  <si>
    <t>Antenna, Cellmax CMA-BDHL/6520/21</t>
  </si>
  <si>
    <t>Antenna, Cellmax CMA-BDHL/6519/20</t>
  </si>
  <si>
    <t>Antenna,  Netop DX-18-10-DF-03</t>
  </si>
  <si>
    <t>Antenna, LPX306M (LTE)</t>
  </si>
  <si>
    <t>Antenna, LPX310M (LTE)</t>
  </si>
  <si>
    <t>Antenna, 80010621(LTE)</t>
  </si>
  <si>
    <t>Antenna, W2X-6516DS-VTM (LTE)</t>
  </si>
  <si>
    <t>Antenna, APXV18-276516-C (LTE)</t>
  </si>
  <si>
    <t>Antenna, Kathrein 739489</t>
  </si>
  <si>
    <t>Antenna, Kathrein 742213</t>
  </si>
  <si>
    <t>Antenna, Kathrein 742215</t>
  </si>
  <si>
    <t>Antenna, Kathrein 742235</t>
  </si>
  <si>
    <t>Antenna, Kathrein 742236</t>
  </si>
  <si>
    <t>Antenna, Kathrein 742264</t>
  </si>
  <si>
    <t>Antenna, Kathrein 742265</t>
  </si>
  <si>
    <t>Antenna, Kathrein 742266</t>
  </si>
  <si>
    <t>Antenna, Kathrein 742351</t>
  </si>
  <si>
    <t>Antenna, Kathrein 80010247</t>
  </si>
  <si>
    <t>Antenna, Kathrein 80010292</t>
  </si>
  <si>
    <t>Antenna, Kathrein 80010681</t>
  </si>
  <si>
    <t>Antenna, Andrew HWX-6516DS-VTM</t>
  </si>
  <si>
    <t>Antenna, Andrew DBXH2-6565A-VTM</t>
  </si>
  <si>
    <t>Antenna, Cellmax CMA-L/6520/E0-8</t>
  </si>
  <si>
    <t>Antenna, NPX204F</t>
  </si>
  <si>
    <t>Antenna, NPX210F</t>
  </si>
  <si>
    <t>Antenna, NPX310F</t>
  </si>
  <si>
    <t>Antenna, NPX312F</t>
  </si>
  <si>
    <t>Antenna, NPX410F-0-E2</t>
  </si>
  <si>
    <t>Antenna, NPX206M</t>
  </si>
  <si>
    <t>Antenna, NPX210M</t>
  </si>
  <si>
    <t>Antenna, NPX306M</t>
  </si>
  <si>
    <t>Antenna, NPX310M</t>
  </si>
  <si>
    <t>Antenna, NPX312M</t>
  </si>
  <si>
    <t>Antenna, NPX410M-E2</t>
  </si>
  <si>
    <t>Antenna, CNPX308F</t>
  </si>
  <si>
    <t>Antenna, CNPX306M</t>
  </si>
  <si>
    <t>Antenna, CNPX308M</t>
  </si>
  <si>
    <t>Antenna, NNPX304F</t>
  </si>
  <si>
    <t>Antenna, NNPX306M</t>
  </si>
  <si>
    <t>Antenna, NNPX310M</t>
  </si>
  <si>
    <t>Antenna, CNPX303F</t>
  </si>
  <si>
    <t>Antenna, 739 489</t>
  </si>
  <si>
    <t>Antenna, CMA-B/3324</t>
  </si>
  <si>
    <t>Antenna, CMA-B/6521</t>
  </si>
  <si>
    <t>Antenna, CMA-B/6521/E0-6</t>
  </si>
  <si>
    <t>Antenna, CMA-BD/6521</t>
  </si>
  <si>
    <t>Antenna, CMA-B/6519/E2-10</t>
  </si>
  <si>
    <t>Antenna, CMA-BD/6519/E2-10</t>
  </si>
  <si>
    <t>Antenna, A-YG-W12-B</t>
  </si>
  <si>
    <t>Antenna, PW-HGP-820-2500</t>
  </si>
  <si>
    <t>Antenna, ODP-030V20K0</t>
  </si>
  <si>
    <t>Antenna, OYI-040V12K0</t>
  </si>
  <si>
    <t>Antenna, OYI-040V12F0</t>
  </si>
  <si>
    <t>Antenna, ORA-011V23NC</t>
  </si>
  <si>
    <t>Antenna, ORA-012V23NF</t>
  </si>
  <si>
    <t>Antenna, CNNPX303F</t>
  </si>
  <si>
    <t>Antenna, CNNPX306M</t>
  </si>
  <si>
    <t>Antenna, CNPX302U</t>
  </si>
  <si>
    <t>Antenna, CNBPX306M</t>
  </si>
  <si>
    <t>Antenna, CNBPX303F</t>
  </si>
  <si>
    <t>Antenna, NBPX306M</t>
  </si>
  <si>
    <t>Antenna, NBPX310M</t>
  </si>
  <si>
    <t>Antenna, OOA-360V11Cx</t>
  </si>
  <si>
    <t>Antenna, OOA-360V11Px</t>
  </si>
  <si>
    <t>Antenna, OOA-360V11Fx</t>
  </si>
  <si>
    <t>Antenna, DB992HG28N-B</t>
  </si>
  <si>
    <t>Antenna, NOX310R</t>
  </si>
  <si>
    <t>Antenna, NNOX310R</t>
  </si>
  <si>
    <t>Antenna, NNNOX310R</t>
  </si>
  <si>
    <t>Antenna, 80010426</t>
  </si>
  <si>
    <t>Antenna, CMA_L_6519_E0-8</t>
  </si>
  <si>
    <t>Antenna, CMA_L_6521_E0-6</t>
  </si>
  <si>
    <t>Antenna, CMA_BDHL_6519/20_E0-8</t>
  </si>
  <si>
    <t>Antenna, CMA_BDHL_6520/21_E0-6</t>
  </si>
  <si>
    <t>Antenna, CPX209M</t>
  </si>
  <si>
    <t>Antenna, CPX304M</t>
  </si>
  <si>
    <t>Antenna, CPX306M</t>
  </si>
  <si>
    <t>Antenna, CPX308M</t>
  </si>
  <si>
    <t>Antenna, CPX406M</t>
  </si>
  <si>
    <t>Antenna, CPX303F</t>
  </si>
  <si>
    <t>Antenna, CPX306F-2-W-E1</t>
  </si>
  <si>
    <t>Antenna, CPX308F</t>
  </si>
  <si>
    <t>Antenna, CPX401U</t>
  </si>
  <si>
    <t>Antenna, CNPA303U</t>
  </si>
  <si>
    <t>Antenna, K736854</t>
  </si>
  <si>
    <t>Antenna, K738445</t>
  </si>
  <si>
    <t>Antenna, 80010207</t>
  </si>
  <si>
    <t>Antenna, 80010203</t>
  </si>
  <si>
    <t>Antenna, 80010294</t>
  </si>
  <si>
    <t>Antenna, OYI-040V11B0</t>
  </si>
  <si>
    <t>Antenna, ORA-018V18NG</t>
  </si>
  <si>
    <t>Antenna, ORA-018V18NA</t>
  </si>
  <si>
    <t>Antenna, OOA-360V11Ax</t>
  </si>
  <si>
    <t>Antenna, OOA-360V11Gx</t>
  </si>
  <si>
    <t>Antenna, CPX303U</t>
  </si>
  <si>
    <t>Antenna, 80010202</t>
  </si>
  <si>
    <t>InLine Booster, AC2000-B040, G900, 10W</t>
  </si>
  <si>
    <t>InLine Booster, AC2080-B040, G1800, 10W</t>
  </si>
  <si>
    <t>InLine Booster, AC5060-B040, WCDMA, 10W</t>
  </si>
  <si>
    <t>ICS, AC3030-SC45, G900 ICS, 12CH, 20W</t>
  </si>
  <si>
    <t>ICS, AC3038-SC45, G1800 ICS, 12CH, 20W</t>
  </si>
  <si>
    <t>ICS, AC5050-T443, WCDMA ICS, 4CH, 20W</t>
  </si>
  <si>
    <t>Repeater, AC5060-W240, WCDMA Repeater 4CH, 10W</t>
  </si>
  <si>
    <t>Repeater, AC3020-S840, WCDMA Repeater 8CH, 10W</t>
  </si>
  <si>
    <t>Repeater, ACS5060-S240, WCDMA Repeater 2CH, 10W</t>
  </si>
  <si>
    <t>ICS Repeater, RC-43-09-NF-ICS-01(8CH),GSM900 ICS Repeater(8CH,43dBm)</t>
  </si>
  <si>
    <t>ICS Repeater, RC-43-18-NF-ICS-01(8CH),DCS1800 ICS Repeater(8CH,43dBm)</t>
  </si>
  <si>
    <t>Repeater, RC-43-09-NF-01(8CH),GSM900 Repeater(8CH,43dBm)</t>
  </si>
  <si>
    <t>Repeater, RC-43-18-NF-01(8CH),DCS1800 Repeater(8CH,43dBm)</t>
  </si>
  <si>
    <t>Repeater, RC-43-2121-NF-01(4CH),WCDMA2100 Repeater(4CH,43dBm)</t>
  </si>
  <si>
    <t>Line Amplifier, AM-33-21-NF-05,WCDMA2100 Line Amplifier</t>
  </si>
  <si>
    <t>Line Amplifier, AM-33-18-NF-01,DCS1800 Line Amplifier</t>
  </si>
  <si>
    <t>Line Amplifier, AM-33-09-NF-01,GSM900 Line Amplifier</t>
  </si>
  <si>
    <t>Antenna, S-WAVE 7FW-10-LP,Log-periodic Antenna</t>
  </si>
  <si>
    <t>ICS Repeater, RC-43-2121-NF-ICS-01(4CH),WCDMA2100 ICS Repeater(4CH,43dBm)</t>
  </si>
  <si>
    <t>ICS Repeater, RC-43-09-NF-ICS-01(12CH),GSM900 ICS Repeater(12CH,43dBm)</t>
  </si>
  <si>
    <t>ICS Repeater, RC-43-18-NF-ICS-01(12CH),DCS1800 ICS Repeater(12CH,43dBm)</t>
  </si>
  <si>
    <t>Repeater, RC-43-09-NF-01(12CH),GSM900 Repeater(12CH,43dBm)</t>
  </si>
  <si>
    <t>Repeater, RC-43-18-NF-01(12CH),DCS1800 Repeater(12CH,43dBm)</t>
  </si>
  <si>
    <t>O.M.1.2.15</t>
  </si>
  <si>
    <t>Indoor DUL with 63 Mbps to 127 Mbps</t>
  </si>
  <si>
    <t>InLine Booster, ICS &amp; Repeater</t>
  </si>
  <si>
    <t>L.N.1.11.5</t>
  </si>
  <si>
    <t>L.N.1.11.6</t>
  </si>
  <si>
    <t>L.N.1.11.7</t>
  </si>
  <si>
    <t>HW - Power HW Activation p [L.N.1.11.5]</t>
  </si>
  <si>
    <t>HW - Power HW Activation p [L.N.1.11.6]</t>
  </si>
  <si>
    <t>HW - Power HW Activation p [L.N.1.11.7]</t>
  </si>
  <si>
    <t>HW - Change 2xRRUW to 2xRRU [4cc.1.1.3]</t>
  </si>
  <si>
    <t>Gross</t>
  </si>
  <si>
    <t>Supposed Net Price (S$)</t>
  </si>
  <si>
    <t>Voucher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</si>
</sst>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#,##0"/>
    <numFmt numFmtId="165" formatCode="&quot;\&quot;#,##0;[Red]&quot;\&quot;\-#,##0"/>
    <numFmt numFmtId="166" formatCode="&quot;\&quot;#,##0.00;[Red]&quot;\&quot;\-#,##0.00"/>
    <numFmt numFmtId="167" formatCode="_-&quot;$&quot;* #,##0_-;\-&quot;$&quot;* #,##0_-;_-&quot;$&quot;* &quot;-&quot;_-;_-@_-"/>
    <numFmt numFmtId="168" formatCode="_-* #,##0_-;\-* #,##0_-;_-* &quot;-&quot;_-;_-@_-"/>
    <numFmt numFmtId="169" formatCode="0.000"/>
    <numFmt numFmtId="170" formatCode="General_)"/>
    <numFmt numFmtId="171" formatCode="0\ \ "/>
    <numFmt numFmtId="172" formatCode="#,##0\ \ "/>
    <numFmt numFmtId="173" formatCode="mmm\.yy"/>
    <numFmt numFmtId="174" formatCode="0&quot;  &quot;"/>
    <numFmt numFmtId="175" formatCode="d\.m\.yy\ h:mm"/>
    <numFmt numFmtId="176" formatCode="0.00&quot;  &quot;"/>
    <numFmt numFmtId="177" formatCode="*-\|;*-\|;*-\|;*-\|"/>
    <numFmt numFmtId="178" formatCode="#,##0_);[Red]\(#,##0\);;@*-"/>
    <numFmt numFmtId="179" formatCode="_(* #,##0,_);_(* \(#,##0,\);_(* &quot;&quot;\-&quot;&quot;_)"/>
    <numFmt numFmtId="180" formatCode="#,##0_);\(#,##0\);&quot;-&quot;"/>
    <numFmt numFmtId="181" formatCode="0%_);\(0%\);&quot;-&quot;"/>
    <numFmt numFmtId="182" formatCode="_ * #,##0.00_)&quot;L&quot;_ ;_ * \(#,##0.00\)&quot;L&quot;_ ;_ * &quot;-&quot;??_)&quot;L&quot;_ ;_ @_ "/>
    <numFmt numFmtId="183" formatCode="#,##0;;"/>
    <numFmt numFmtId="184" formatCode="_ * #,##0_)_F_r_._ ;_ * \(#,##0\)_F_r_._ ;_ * &quot;-&quot;_)_F_r_._ ;_ @_ "/>
    <numFmt numFmtId="185" formatCode="_ * #,##0.00_)_F_r_._ ;_ * \(#,##0.00\)_F_r_._ ;_ * &quot;-&quot;??_)_F_r_._ ;_ @_ "/>
    <numFmt numFmtId="186" formatCode="0.0%"/>
    <numFmt numFmtId="187" formatCode="_([$€]* #,##0.00_);_([$€]* \(#,##0.00\);_([$€]* &quot;-&quot;??_);_(@_)"/>
    <numFmt numFmtId="188" formatCode="#.00"/>
    <numFmt numFmtId="189" formatCode="#."/>
    <numFmt numFmtId="190" formatCode="&quot;&lt; Digitization of&quot;\ 0,&quot; maps&quot;"/>
    <numFmt numFmtId="191" formatCode="#,###"/>
    <numFmt numFmtId="192" formatCode="_ * #,##0_ ;_ * \-#,##0_ ;_ * &quot;-&quot;_ ;_ @_ "/>
    <numFmt numFmtId="193" formatCode="_ * #,##0.00_ ;_ * \-#,##0.00_ ;_ * &quot;-&quot;??_ ;_ @_ "/>
    <numFmt numFmtId="194" formatCode="_-* #,##0\ _F_-;\-* #,##0\ _F_-;_-* &quot;-&quot;\ _F_-;_-@_-"/>
    <numFmt numFmtId="195" formatCode="_-* #,##0.00\ &quot;F&quot;_-;\-* #,##0.00\ &quot;F&quot;_-;_-* &quot;-&quot;??\ &quot;F&quot;_-;_-@_-"/>
    <numFmt numFmtId="196" formatCode="#,##0.0_);\(#,##0.0\)"/>
    <numFmt numFmtId="197" formatCode="0&quot; x&quot;;;"/>
    <numFmt numFmtId="198" formatCode="0%;\(0%\)"/>
    <numFmt numFmtId="199" formatCode="\(#,##0\);;"/>
    <numFmt numFmtId="200" formatCode="0.0"/>
    <numFmt numFmtId="201" formatCode="_(* #,##0_);_(* \(#,##0\);_(* &quot;&quot;&quot;&quot;&quot;&quot;&quot;&quot;&quot;&quot;&quot;&quot;&quot;&quot;&quot;&quot;\-&quot;&quot;&quot;&quot;&quot;&quot;&quot;&quot;&quot;&quot;&quot;&quot;&quot;&quot;&quot;&quot;_)"/>
    <numFmt numFmtId="202" formatCode="_(* #,##0,_);_(* \(#,##0,\);_(* &quot;&quot;&quot;&quot;&quot;&quot;&quot;&quot;&quot;&quot;&quot;&quot;&quot;&quot;&quot;&quot;\-&quot;&quot;&quot;&quot;&quot;&quot;&quot;&quot;&quot;&quot;&quot;&quot;&quot;&quot;&quot;&quot;_)"/>
    <numFmt numFmtId="203" formatCode="_-* #,##0\ _k_r_-;\-* #,##0\ _k_r_-;_-* &quot;-&quot;\ _k_r_-;_-@_-"/>
    <numFmt numFmtId="204" formatCode="_-* #,##0.00\ _k_r_-;\-* #,##0.00\ _k_r_-;_-* &quot;-&quot;??\ _k_r_-;_-@_-"/>
    <numFmt numFmtId="205" formatCode="_-&quot;£&quot;* #,##0_-;\-&quot;£&quot;* #,##0_-;_-&quot;£&quot;* &quot;-&quot;_-;_-@_-"/>
    <numFmt numFmtId="206" formatCode="_-&quot;£&quot;* #,##0.00_-;\-&quot;£&quot;* #,##0.00_-;_-&quot;£&quot;* &quot;-&quot;??_-;_-@_-"/>
    <numFmt numFmtId="207" formatCode="#,##0.000000"/>
    <numFmt numFmtId="208" formatCode="_ * #,##0_)&quot;Fr.&quot;_ ;_ * \(#,##0\)&quot;Fr.&quot;_ ;_ * &quot;-&quot;_)&quot;Fr.&quot;_ ;_ @_ "/>
    <numFmt numFmtId="209" formatCode="_ * #,##0.00_)&quot;Fr.&quot;_ ;_ * \(#,##0.00\)&quot;Fr.&quot;_ ;_ * &quot;-&quot;??_)&quot;Fr.&quot;_ ;_ @_ "/>
    <numFmt numFmtId="210" formatCode="yyyy"/>
    <numFmt numFmtId="211" formatCode="_-* #,##0.00_-;\-* #,##0.00_-;_-* &quot;-&quot;??_-;_-@_-"/>
    <numFmt numFmtId="212" formatCode="_(* #,##0_);_(* \(#,##0\);_(* &quot;-&quot;??_);_(@_)"/>
    <numFmt numFmtId="213" formatCode="#,##0.000"/>
    <numFmt numFmtId="214" formatCode="_ * #,##0_)&quot;F&quot;_ ;_ * \(#,##0\)&quot;F&quot;_ ;_ * &quot;-&quot;_)&quot;F&quot;_ ;_ @_ "/>
    <numFmt numFmtId="215" formatCode="_-* #,##0\ _£_-;\-* #,##0\ _£_-;_-* &quot;-&quot;\ _£_-;_-@_-"/>
    <numFmt numFmtId="216" formatCode="#,##0\ &quot;BF&quot;;[Red]\-#,##0\ &quot;BF&quot;"/>
    <numFmt numFmtId="217" formatCode="#,##0\ &quot;BF&quot;;\-#,##0\ &quot;BF&quot;"/>
    <numFmt numFmtId="218" formatCode="&quot;SE = &quot;0"/>
    <numFmt numFmtId="219" formatCode="_-* #,##0\ &quot;F&quot;_-;\-* #,##0\ &quot;F&quot;_-;_-* &quot;-&quot;\ &quot;F&quot;_-;_-@_-"/>
    <numFmt numFmtId="220" formatCode="_ * #,##0.00_)&quot;F&quot;_ ;_ * \(#,##0.00\)&quot;F&quot;_ ;_ * &quot;-&quot;??_)&quot;F&quot;_ ;_ @_ "/>
    <numFmt numFmtId="221" formatCode="0.00_)"/>
    <numFmt numFmtId="222" formatCode="&quot;F&quot;#,##0.00;\-&quot;F&quot;#,##0.00"/>
    <numFmt numFmtId="223" formatCode="#,##0,;\-#,##0,"/>
    <numFmt numFmtId="224" formatCode="#,###,###,##0"/>
    <numFmt numFmtId="225" formatCode="_([$€-2]* #,##0.00_);_([$€-2]* \(#,##0.00\);_([$€-2]* &quot;-&quot;??_)"/>
  </numFmts>
  <fonts count="19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color indexed="10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sz val="7"/>
      <name val="Arial"/>
      <family val="2"/>
    </font>
    <font>
      <i/>
      <sz val="8"/>
      <name val="Arial"/>
      <family val="2"/>
    </font>
    <font>
      <sz val="11"/>
      <name val="??"/>
      <family val="1"/>
      <charset val="128"/>
    </font>
    <font>
      <u/>
      <sz val="10"/>
      <color indexed="36"/>
      <name val="Arial"/>
      <family val="2"/>
    </font>
    <font>
      <u/>
      <sz val="12"/>
      <color indexed="12"/>
      <name val="????"/>
      <charset val="134"/>
    </font>
    <font>
      <u/>
      <sz val="12"/>
      <color indexed="36"/>
      <name val="????"/>
      <charset val="134"/>
    </font>
    <font>
      <u/>
      <sz val="10"/>
      <color indexed="12"/>
      <name val="Arial"/>
      <family val="2"/>
    </font>
    <font>
      <sz val="12"/>
      <name val="Times New Roman"/>
      <family val="1"/>
    </font>
    <font>
      <sz val="14"/>
      <name val="CordiaUPC"/>
      <family val="1"/>
    </font>
    <font>
      <sz val="10"/>
      <name val="Helv"/>
      <family val="2"/>
    </font>
    <font>
      <sz val="10"/>
      <color indexed="8"/>
      <name val="MS Sans Serif"/>
      <family val="2"/>
    </font>
    <font>
      <sz val="10"/>
      <color indexed="8"/>
      <name val="MS Sans Serif"/>
      <family val="2"/>
    </font>
    <font>
      <sz val="10"/>
      <name val="Helv"/>
      <charset val="204"/>
    </font>
    <font>
      <sz val="10"/>
      <name val="Geneva"/>
    </font>
    <font>
      <sz val="10"/>
      <name val="Helv"/>
    </font>
    <font>
      <sz val="10"/>
      <name val="Tahoma"/>
      <family val="2"/>
      <charset val="222"/>
    </font>
    <font>
      <sz val="10"/>
      <name val="Geneva"/>
      <family val="2"/>
    </font>
    <font>
      <sz val="10"/>
      <name val="Courier"/>
      <family val="3"/>
    </font>
    <font>
      <sz val="11"/>
      <name val="???? ??????????"/>
      <family val="2"/>
    </font>
    <font>
      <sz val="10"/>
      <name val="MS Sans Serif"/>
      <family val="2"/>
    </font>
    <font>
      <sz val="11"/>
      <name val="¾©"/>
      <family val="1"/>
    </font>
    <font>
      <sz val="12"/>
      <name val="¹ÙÅÁÃ¼"/>
      <charset val="129"/>
    </font>
    <font>
      <sz val="14"/>
      <name val="AngsanaUPC"/>
      <family val="1"/>
    </font>
    <font>
      <sz val="14"/>
      <name val="AngsanaUPC"/>
      <family val="1"/>
    </font>
    <font>
      <sz val="9"/>
      <name val="Helv"/>
      <family val="2"/>
    </font>
    <font>
      <sz val="12"/>
      <name val="Tms Rmn"/>
      <family val="1"/>
    </font>
    <font>
      <sz val="10"/>
      <color indexed="8"/>
      <name val="Arial"/>
      <family val="2"/>
    </font>
    <font>
      <sz val="10"/>
      <color indexed="16"/>
      <name val="MS Sans Serif"/>
      <family val="2"/>
    </font>
    <font>
      <sz val="10"/>
      <color indexed="12"/>
      <name val="Arial"/>
      <family val="2"/>
    </font>
    <font>
      <sz val="12"/>
      <name val="宋体"/>
      <charset val="134"/>
    </font>
    <font>
      <sz val="14"/>
      <name val="AngsanaUPC"/>
      <family val="1"/>
    </font>
    <font>
      <sz val="10"/>
      <color indexed="24"/>
      <name val="Arial"/>
      <family val="2"/>
    </font>
    <font>
      <sz val="10"/>
      <color indexed="24"/>
      <name val="Arial"/>
      <family val="2"/>
    </font>
    <font>
      <sz val="10"/>
      <name val="MS Sans Serif"/>
      <family val="2"/>
    </font>
    <font>
      <b/>
      <sz val="18"/>
      <color indexed="24"/>
      <name val="Arial"/>
      <family val="2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b/>
      <sz val="12"/>
      <color indexed="24"/>
      <name val="Arial"/>
      <family val="2"/>
    </font>
    <font>
      <sz val="1"/>
      <color indexed="8"/>
      <name val="Courier"/>
      <family val="3"/>
    </font>
    <font>
      <sz val="1"/>
      <color indexed="8"/>
      <name val="Courier"/>
      <family val="3"/>
    </font>
    <font>
      <sz val="12"/>
      <name val="CG Times (WN)"/>
    </font>
    <font>
      <b/>
      <u/>
      <sz val="12"/>
      <name val="Arial"/>
      <family val="2"/>
    </font>
    <font>
      <b/>
      <i/>
      <sz val="11"/>
      <name val="Arial"/>
      <family val="2"/>
    </font>
    <font>
      <u val="double"/>
      <sz val="10"/>
      <name val="Arial"/>
      <family val="2"/>
    </font>
    <font>
      <b/>
      <sz val="12"/>
      <name val="Helv"/>
    </font>
    <font>
      <b/>
      <sz val="12"/>
      <name val="Arial"/>
      <family val="2"/>
    </font>
    <font>
      <b/>
      <sz val="10"/>
      <name val="Arial"/>
      <family val="2"/>
    </font>
    <font>
      <b/>
      <sz val="1"/>
      <color indexed="8"/>
      <name val="Courier"/>
      <family val="3"/>
    </font>
    <font>
      <b/>
      <sz val="1"/>
      <color indexed="8"/>
      <name val="Courier"/>
      <family val="3"/>
    </font>
    <font>
      <u/>
      <sz val="10"/>
      <color indexed="14"/>
      <name val="MS Sans Serif"/>
      <family val="2"/>
    </font>
    <font>
      <u/>
      <sz val="5"/>
      <color indexed="12"/>
      <name val="Arial"/>
      <family val="2"/>
    </font>
    <font>
      <sz val="10"/>
      <color indexed="14"/>
      <name val="Arial"/>
      <family val="2"/>
    </font>
    <font>
      <sz val="10"/>
      <color indexed="11"/>
      <name val="Helv"/>
    </font>
    <font>
      <sz val="7"/>
      <name val="Small Fonts"/>
      <family val="2"/>
    </font>
    <font>
      <sz val="7"/>
      <name val="Small Fonts"/>
      <family val="2"/>
    </font>
    <font>
      <b/>
      <sz val="8"/>
      <name val="Arial"/>
      <family val="2"/>
    </font>
    <font>
      <i/>
      <sz val="9"/>
      <color indexed="12"/>
      <name val="Helv"/>
    </font>
    <font>
      <sz val="8"/>
      <color indexed="44"/>
      <name val="Arial"/>
      <family val="2"/>
    </font>
    <font>
      <sz val="10"/>
      <name val="Times New Roman"/>
      <family val="1"/>
    </font>
    <font>
      <b/>
      <sz val="10"/>
      <name val="MS Sans Serif"/>
      <family val="2"/>
    </font>
    <font>
      <i/>
      <sz val="10"/>
      <color indexed="10"/>
      <name val="Futura Bk BT"/>
      <family val="2"/>
    </font>
    <font>
      <sz val="10"/>
      <name val="Futura Bk BT"/>
    </font>
    <font>
      <sz val="10"/>
      <color indexed="18"/>
      <name val="MS Sans Serif"/>
      <family val="2"/>
    </font>
    <font>
      <sz val="8"/>
      <name val="Monotype Sorts"/>
    </font>
    <font>
      <sz val="24"/>
      <name val="Courier New"/>
      <family val="3"/>
    </font>
    <font>
      <b/>
      <sz val="10"/>
      <name val="Arial"/>
      <family val="2"/>
    </font>
    <font>
      <i/>
      <sz val="10"/>
      <color indexed="13"/>
      <name val="MS Sans Serif"/>
      <family val="2"/>
    </font>
    <font>
      <b/>
      <sz val="10"/>
      <color indexed="10"/>
      <name val="Helv"/>
    </font>
    <font>
      <sz val="10"/>
      <name val="Courier New"/>
      <family val="3"/>
    </font>
    <font>
      <sz val="10"/>
      <color indexed="21"/>
      <name val="Arial"/>
      <family val="2"/>
    </font>
    <font>
      <b/>
      <sz val="11"/>
      <name val="Wingdings 2"/>
      <family val="1"/>
      <charset val="2"/>
    </font>
    <font>
      <b/>
      <sz val="11"/>
      <name val="Times New Roman"/>
      <family val="1"/>
    </font>
    <font>
      <b/>
      <sz val="18"/>
      <name val="Arial"/>
      <family val="2"/>
    </font>
    <font>
      <sz val="10"/>
      <name val="Tms Rmn"/>
      <family val="1"/>
    </font>
    <font>
      <sz val="14"/>
      <name val="?l?r –?’?"/>
      <family val="3"/>
      <charset val="128"/>
    </font>
    <font>
      <sz val="8"/>
      <name val="Verdana"/>
      <family val="2"/>
    </font>
    <font>
      <b/>
      <sz val="14"/>
      <name val="Arial"/>
      <family val="2"/>
    </font>
    <font>
      <sz val="12"/>
      <name val="Helv"/>
    </font>
    <font>
      <sz val="12"/>
      <name val="Tms Rmn"/>
    </font>
    <font>
      <sz val="14.5"/>
      <name val="AngsanaUPC"/>
      <family val="1"/>
    </font>
    <font>
      <sz val="14"/>
      <name val="Cordia New"/>
      <family val="2"/>
    </font>
    <font>
      <sz val="12"/>
      <name val="นูลมรผ"/>
    </font>
    <font>
      <sz val="14"/>
      <name val="AngsanaUPC"/>
      <family val="2"/>
    </font>
    <font>
      <sz val="12"/>
      <name val="新細明體"/>
      <charset val="136"/>
    </font>
    <font>
      <sz val="10"/>
      <name val="宋体"/>
      <charset val="134"/>
    </font>
    <font>
      <sz val="12"/>
      <name val="Arial"/>
      <family val="1"/>
      <charset val="128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12"/>
      <name val="Arial"/>
      <family val="2"/>
    </font>
    <font>
      <sz val="11"/>
      <name val="明朝"/>
      <family val="1"/>
      <charset val="128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u/>
      <sz val="11"/>
      <color indexed="8"/>
      <name val="Calibri"/>
      <family val="2"/>
    </font>
    <font>
      <b/>
      <sz val="11"/>
      <color indexed="10"/>
      <name val="Calibri"/>
      <family val="2"/>
    </font>
    <font>
      <sz val="11"/>
      <color indexed="12"/>
      <name val="Calibri"/>
      <family val="2"/>
    </font>
    <font>
      <b/>
      <sz val="11"/>
      <color indexed="12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u/>
      <sz val="11"/>
      <color indexed="8"/>
      <name val="Calibri"/>
      <family val="2"/>
    </font>
    <font>
      <b/>
      <sz val="11"/>
      <color indexed="10"/>
      <name val="Calibri"/>
      <family val="2"/>
    </font>
    <font>
      <sz val="11"/>
      <color indexed="12"/>
      <name val="Calibri"/>
      <family val="2"/>
    </font>
    <font>
      <b/>
      <sz val="11"/>
      <color indexed="12"/>
      <name val="Calibri"/>
      <family val="2"/>
    </font>
    <font>
      <b/>
      <sz val="11"/>
      <color indexed="20"/>
      <name val="Calibri"/>
      <family val="2"/>
    </font>
    <font>
      <sz val="11"/>
      <name val="Calibri"/>
      <family val="2"/>
    </font>
    <font>
      <sz val="11"/>
      <color indexed="17"/>
      <name val="Calibri"/>
      <family val="2"/>
    </font>
    <font>
      <b/>
      <sz val="11"/>
      <color indexed="17"/>
      <name val="Calibri"/>
      <family val="2"/>
    </font>
    <font>
      <b/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10"/>
      <name val="Calibri"/>
      <family val="2"/>
    </font>
    <font>
      <b/>
      <u/>
      <sz val="11"/>
      <color indexed="8"/>
      <name val="Calibri"/>
      <family val="2"/>
    </font>
    <font>
      <b/>
      <sz val="11"/>
      <color indexed="10"/>
      <name val="Calibri"/>
      <family val="2"/>
    </font>
    <font>
      <u/>
      <sz val="11"/>
      <color indexed="8"/>
      <name val="Calibri"/>
      <family val="2"/>
    </font>
    <font>
      <b/>
      <sz val="11"/>
      <color indexed="17"/>
      <name val="Calibri"/>
      <family val="2"/>
    </font>
    <font>
      <sz val="14"/>
      <name val="System"/>
      <family val="2"/>
    </font>
    <font>
      <u/>
      <sz val="12"/>
      <color indexed="12"/>
      <name val="?? ??"/>
      <family val="1"/>
      <charset val="128"/>
    </font>
    <font>
      <u/>
      <sz val="12"/>
      <color indexed="36"/>
      <name val="?? ??"/>
      <family val="1"/>
      <charset val="128"/>
    </font>
    <font>
      <sz val="8"/>
      <name val="Tms Rmn"/>
    </font>
    <font>
      <b/>
      <i/>
      <sz val="14"/>
      <name val="Arial"/>
      <family val="2"/>
    </font>
    <font>
      <sz val="13"/>
      <name val="Arial"/>
      <family val="2"/>
    </font>
    <font>
      <sz val="10"/>
      <color indexed="52"/>
      <name val="Arial"/>
      <family val="2"/>
    </font>
    <font>
      <i/>
      <sz val="10"/>
      <name val="Arial"/>
      <family val="2"/>
    </font>
    <font>
      <b/>
      <i/>
      <u/>
      <sz val="10"/>
      <color indexed="8"/>
      <name val="Arial"/>
      <family val="2"/>
    </font>
    <font>
      <sz val="12"/>
      <name val="Arial"/>
      <family val="2"/>
    </font>
    <font>
      <b/>
      <sz val="12"/>
      <name val="Arial"/>
      <family val="2"/>
      <charset val="177"/>
    </font>
    <font>
      <sz val="10"/>
      <color indexed="9"/>
      <name val="Arial"/>
      <family val="2"/>
    </font>
    <font>
      <b/>
      <i/>
      <sz val="10"/>
      <color indexed="8"/>
      <name val="Arial"/>
      <family val="2"/>
    </font>
    <font>
      <u/>
      <sz val="10"/>
      <color indexed="36"/>
      <name val="FuturaA Bk BT"/>
    </font>
    <font>
      <u/>
      <sz val="10"/>
      <color indexed="12"/>
      <name val="FuturaA Bk BT"/>
    </font>
    <font>
      <sz val="10"/>
      <name val="Verdana"/>
      <family val="2"/>
    </font>
    <font>
      <b/>
      <i/>
      <sz val="16"/>
      <name val="Helv"/>
    </font>
    <font>
      <b/>
      <i/>
      <sz val="16"/>
      <name val="Helv"/>
      <family val="2"/>
    </font>
    <font>
      <b/>
      <sz val="11"/>
      <color indexed="8"/>
      <name val="Arial"/>
      <family val="2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23"/>
      <name val="Arial"/>
      <family val="2"/>
    </font>
    <font>
      <b/>
      <sz val="8"/>
      <name val="Tms Rmn"/>
    </font>
    <font>
      <sz val="8"/>
      <name val="Times New Roman"/>
      <family val="1"/>
    </font>
    <font>
      <b/>
      <sz val="10"/>
      <color indexed="17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Arial"/>
      <family val="2"/>
      <charset val="161"/>
    </font>
    <font>
      <u/>
      <sz val="12"/>
      <color indexed="12"/>
      <name val="ＭＳ 明朝"/>
      <family val="1"/>
      <charset val="128"/>
    </font>
    <font>
      <u/>
      <sz val="12"/>
      <color indexed="36"/>
      <name val="ＭＳ 明朝"/>
      <family val="1"/>
      <charset val="128"/>
    </font>
    <font>
      <sz val="11"/>
      <color indexed="8"/>
      <name val="Calibri"/>
      <family val="2"/>
    </font>
    <font>
      <u/>
      <sz val="11"/>
      <color indexed="8"/>
      <name val="Calibri"/>
      <family val="2"/>
    </font>
    <font>
      <u/>
      <sz val="11"/>
      <color indexed="8"/>
      <name val="Calibri"/>
      <family val="2"/>
    </font>
    <font>
      <i/>
      <sz val="11"/>
      <color indexed="63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b/>
      <sz val="11"/>
      <color indexed="10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1"/>
      <color indexed="60"/>
      <name val="Calibri"/>
      <family val="2"/>
    </font>
    <font>
      <sz val="11"/>
      <color indexed="21"/>
      <name val="Calibri"/>
      <family val="2"/>
    </font>
    <font>
      <sz val="11"/>
      <color indexed="21"/>
      <name val="Calibri"/>
      <family val="2"/>
    </font>
    <font>
      <sz val="11"/>
      <color indexed="60"/>
      <name val="Calibri"/>
      <family val="2"/>
    </font>
    <font>
      <b/>
      <i/>
      <sz val="11"/>
      <color indexed="63"/>
      <name val="Calibri"/>
      <family val="2"/>
    </font>
    <font>
      <i/>
      <sz val="11"/>
      <color indexed="63"/>
      <name val="Calibri"/>
      <family val="2"/>
    </font>
    <font>
      <i/>
      <sz val="11"/>
      <color indexed="63"/>
      <name val="Calibri"/>
      <family val="2"/>
    </font>
  </fonts>
  <fills count="6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6"/>
      </patternFill>
    </fill>
    <fill>
      <patternFill patternType="darkGray">
        <fgColor indexed="9"/>
        <bgColor indexed="9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55"/>
      </patternFill>
    </fill>
    <fill>
      <patternFill patternType="darkGray">
        <fgColor indexed="9"/>
        <bgColor indexed="3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1"/>
        <bgColor indexed="24"/>
      </patternFill>
    </fill>
    <fill>
      <patternFill patternType="solid">
        <fgColor indexed="22"/>
        <bgColor indexed="64"/>
      </patternFill>
    </fill>
    <fill>
      <patternFill patternType="gray125">
        <fgColor indexed="8"/>
      </patternFill>
    </fill>
    <fill>
      <patternFill patternType="solid">
        <fgColor indexed="43"/>
        <bgColor indexed="64"/>
      </patternFill>
    </fill>
    <fill>
      <patternFill patternType="darkGray">
        <fgColor indexed="9"/>
        <b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mediumGray">
        <fgColor indexed="8"/>
      </patternFill>
    </fill>
    <fill>
      <patternFill patternType="solid">
        <fgColor indexed="9"/>
        <bgColor indexed="15"/>
      </patternFill>
    </fill>
    <fill>
      <patternFill patternType="solid">
        <fgColor indexed="3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</fills>
  <borders count="6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23"/>
      </right>
      <top style="thin">
        <color indexed="9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10"/>
      </left>
      <right style="double">
        <color indexed="10"/>
      </right>
      <top style="double">
        <color indexed="10"/>
      </top>
      <bottom style="double">
        <color indexed="10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943">
    <xf numFmtId="0" fontId="0" fillId="0" borderId="0"/>
    <xf numFmtId="0" fontId="5" fillId="0" borderId="0"/>
    <xf numFmtId="0" fontId="5" fillId="0" borderId="0"/>
    <xf numFmtId="0" fontId="142" fillId="0" borderId="0"/>
    <xf numFmtId="0" fontId="5" fillId="0" borderId="0"/>
    <xf numFmtId="0" fontId="5" fillId="0" borderId="0"/>
    <xf numFmtId="165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167" fontId="5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43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4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8" fillId="0" borderId="0"/>
    <xf numFmtId="38" fontId="12" fillId="0" borderId="0"/>
    <xf numFmtId="0" fontId="19" fillId="0" borderId="0"/>
    <xf numFmtId="0" fontId="17" fillId="0" borderId="0"/>
    <xf numFmtId="0" fontId="19" fillId="0" borderId="0"/>
    <xf numFmtId="0" fontId="19" fillId="0" borderId="0"/>
    <xf numFmtId="0" fontId="19" fillId="0" borderId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9" fillId="0" borderId="0"/>
    <xf numFmtId="0" fontId="5" fillId="0" borderId="0"/>
    <xf numFmtId="0" fontId="19" fillId="0" borderId="0"/>
    <xf numFmtId="0" fontId="19" fillId="0" borderId="0"/>
    <xf numFmtId="0" fontId="19" fillId="0" borderId="0"/>
    <xf numFmtId="0" fontId="5" fillId="0" borderId="0"/>
    <xf numFmtId="0" fontId="1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4" fillId="0" borderId="0"/>
    <xf numFmtId="0" fontId="24" fillId="0" borderId="0"/>
    <xf numFmtId="0" fontId="21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9" fillId="0" borderId="0"/>
    <xf numFmtId="0" fontId="19" fillId="0" borderId="0"/>
    <xf numFmtId="0" fontId="5" fillId="0" borderId="0"/>
    <xf numFmtId="0" fontId="22" fillId="0" borderId="0"/>
    <xf numFmtId="0" fontId="19" fillId="0" borderId="0"/>
    <xf numFmtId="0" fontId="24" fillId="0" borderId="0"/>
    <xf numFmtId="0" fontId="1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9" fillId="0" borderId="0"/>
    <xf numFmtId="0" fontId="19" fillId="0" borderId="0"/>
    <xf numFmtId="0" fontId="5" fillId="0" borderId="0" applyNumberForma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/>
    <xf numFmtId="0" fontId="19" fillId="0" borderId="0"/>
    <xf numFmtId="0" fontId="19" fillId="0" borderId="0"/>
    <xf numFmtId="0" fontId="22" fillId="0" borderId="0"/>
    <xf numFmtId="0" fontId="17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23" fillId="0" borderId="0"/>
    <xf numFmtId="0" fontId="17" fillId="0" borderId="0"/>
    <xf numFmtId="0" fontId="19" fillId="0" borderId="0"/>
    <xf numFmtId="0" fontId="19" fillId="0" borderId="0"/>
    <xf numFmtId="0" fontId="17" fillId="0" borderId="0"/>
    <xf numFmtId="0" fontId="17" fillId="0" borderId="0"/>
    <xf numFmtId="0" fontId="17" fillId="0" borderId="0"/>
    <xf numFmtId="0" fontId="22" fillId="0" borderId="0"/>
    <xf numFmtId="0" fontId="19" fillId="0" borderId="0"/>
    <xf numFmtId="0" fontId="17" fillId="0" borderId="0"/>
    <xf numFmtId="0" fontId="17" fillId="0" borderId="0"/>
    <xf numFmtId="0" fontId="5" fillId="0" borderId="0"/>
    <xf numFmtId="0" fontId="1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7" fillId="0" borderId="0"/>
    <xf numFmtId="0" fontId="24" fillId="0" borderId="0"/>
    <xf numFmtId="0" fontId="17" fillId="0" borderId="0"/>
    <xf numFmtId="0" fontId="19" fillId="0" borderId="0"/>
    <xf numFmtId="0" fontId="5" fillId="0" borderId="0" applyNumberFormat="0" applyFill="0" applyBorder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9" fillId="0" borderId="0"/>
    <xf numFmtId="0" fontId="19" fillId="0" borderId="0"/>
    <xf numFmtId="0" fontId="17" fillId="0" borderId="0"/>
    <xf numFmtId="0" fontId="19" fillId="0" borderId="0"/>
    <xf numFmtId="0" fontId="19" fillId="0" borderId="0"/>
    <xf numFmtId="0" fontId="19" fillId="0" borderId="0"/>
    <xf numFmtId="0" fontId="17" fillId="0" borderId="0"/>
    <xf numFmtId="0" fontId="24" fillId="0" borderId="0"/>
    <xf numFmtId="0" fontId="17" fillId="0" borderId="0"/>
    <xf numFmtId="0" fontId="19" fillId="0" borderId="0"/>
    <xf numFmtId="0" fontId="17" fillId="0" borderId="0"/>
    <xf numFmtId="0" fontId="19" fillId="0" borderId="0"/>
    <xf numFmtId="0" fontId="19" fillId="0" borderId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9" fillId="0" borderId="0"/>
    <xf numFmtId="0" fontId="5" fillId="0" borderId="0"/>
    <xf numFmtId="0" fontId="5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7" fillId="0" borderId="0"/>
    <xf numFmtId="169" fontId="25" fillId="0" borderId="0" applyFont="0" applyFill="0" applyBorder="0" applyAlignment="0" applyProtection="0"/>
    <xf numFmtId="0" fontId="26" fillId="0" borderId="0"/>
    <xf numFmtId="0" fontId="17" fillId="0" borderId="0"/>
    <xf numFmtId="0" fontId="5" fillId="0" borderId="0"/>
    <xf numFmtId="170" fontId="27" fillId="0" borderId="0"/>
    <xf numFmtId="0" fontId="28" fillId="0" borderId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30" fillId="0" borderId="0"/>
    <xf numFmtId="0" fontId="17" fillId="0" borderId="0"/>
    <xf numFmtId="1" fontId="145" fillId="0" borderId="0"/>
    <xf numFmtId="0" fontId="146" fillId="0" borderId="0"/>
    <xf numFmtId="0" fontId="147" fillId="0" borderId="0"/>
    <xf numFmtId="0" fontId="56" fillId="0" borderId="1"/>
    <xf numFmtId="3" fontId="56" fillId="0" borderId="2"/>
    <xf numFmtId="3" fontId="148" fillId="0" borderId="0"/>
    <xf numFmtId="10" fontId="148" fillId="0" borderId="0"/>
    <xf numFmtId="4" fontId="148" fillId="0" borderId="0"/>
    <xf numFmtId="213" fontId="148" fillId="0" borderId="0"/>
    <xf numFmtId="3" fontId="38" fillId="0" borderId="0"/>
    <xf numFmtId="171" fontId="3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2" fontId="3" fillId="0" borderId="3" applyFont="0" applyFill="0" applyBorder="0" applyAlignment="0" applyProtection="0">
      <alignment horizontal="center"/>
    </xf>
    <xf numFmtId="172" fontId="5" fillId="0" borderId="3" applyFont="0" applyFill="0" applyBorder="0" applyAlignment="0" applyProtection="0">
      <alignment horizontal="center"/>
    </xf>
    <xf numFmtId="172" fontId="5" fillId="0" borderId="3" applyFont="0" applyFill="0" applyBorder="0" applyAlignment="0" applyProtection="0">
      <alignment horizontal="center"/>
    </xf>
    <xf numFmtId="172" fontId="5" fillId="0" borderId="3" applyFont="0" applyFill="0" applyBorder="0" applyAlignment="0" applyProtection="0">
      <alignment horizontal="center"/>
    </xf>
    <xf numFmtId="172" fontId="5" fillId="0" borderId="3" applyFont="0" applyFill="0" applyBorder="0" applyAlignment="0" applyProtection="0">
      <alignment horizontal="center"/>
    </xf>
    <xf numFmtId="172" fontId="5" fillId="0" borderId="3" applyFont="0" applyFill="0" applyBorder="0" applyAlignment="0" applyProtection="0">
      <alignment horizontal="center"/>
    </xf>
    <xf numFmtId="10" fontId="38" fillId="0" borderId="0"/>
    <xf numFmtId="4" fontId="38" fillId="0" borderId="0"/>
    <xf numFmtId="213" fontId="38" fillId="0" borderId="0"/>
    <xf numFmtId="3" fontId="5" fillId="0" borderId="4"/>
    <xf numFmtId="3" fontId="5" fillId="0" borderId="5"/>
    <xf numFmtId="3" fontId="149" fillId="0" borderId="4"/>
    <xf numFmtId="9" fontId="3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00" fillId="12" borderId="0" applyNumberFormat="0" applyBorder="0" applyAlignment="0" applyProtection="0"/>
    <xf numFmtId="0" fontId="100" fillId="9" borderId="0" applyNumberFormat="0" applyBorder="0" applyAlignment="0" applyProtection="0"/>
    <xf numFmtId="0" fontId="100" fillId="10" borderId="0" applyNumberFormat="0" applyBorder="0" applyAlignment="0" applyProtection="0"/>
    <xf numFmtId="0" fontId="100" fillId="13" borderId="0" applyNumberFormat="0" applyBorder="0" applyAlignment="0" applyProtection="0"/>
    <xf numFmtId="0" fontId="100" fillId="14" borderId="0" applyNumberFormat="0" applyBorder="0" applyAlignment="0" applyProtection="0"/>
    <xf numFmtId="0" fontId="100" fillId="15" borderId="0" applyNumberFormat="0" applyBorder="0" applyAlignment="0" applyProtection="0"/>
    <xf numFmtId="9" fontId="32" fillId="0" borderId="0"/>
    <xf numFmtId="9" fontId="33" fillId="0" borderId="0"/>
    <xf numFmtId="0" fontId="34" fillId="0" borderId="0" applyNumberFormat="0" applyFill="0" applyBorder="0" applyAlignment="0" applyProtection="0"/>
    <xf numFmtId="173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0" fontId="5" fillId="20" borderId="6" applyNumberFormat="0" applyFont="0" applyAlignment="0" applyProtection="0"/>
    <xf numFmtId="0" fontId="150" fillId="21" borderId="0" applyNumberFormat="0" applyFill="0" applyBorder="0" applyAlignment="0"/>
    <xf numFmtId="175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0" fontId="3" fillId="22" borderId="0"/>
    <xf numFmtId="0" fontId="5" fillId="22" borderId="0"/>
    <xf numFmtId="0" fontId="5" fillId="22" borderId="0"/>
    <xf numFmtId="0" fontId="5" fillId="22" borderId="0"/>
    <xf numFmtId="0" fontId="5" fillId="22" borderId="0"/>
    <xf numFmtId="0" fontId="5" fillId="22" borderId="0"/>
    <xf numFmtId="0" fontId="6" fillId="23" borderId="7">
      <alignment horizontal="center" vertical="center"/>
      <protection locked="0"/>
    </xf>
    <xf numFmtId="0" fontId="102" fillId="22" borderId="8" applyNumberFormat="0" applyAlignment="0" applyProtection="0"/>
    <xf numFmtId="0" fontId="6" fillId="0" borderId="0" applyFill="0" applyBorder="0">
      <alignment horizontal="left" wrapText="1"/>
    </xf>
    <xf numFmtId="0" fontId="35" fillId="0" borderId="0" applyNumberFormat="0" applyFill="0" applyBorder="0" applyAlignment="0" applyProtection="0"/>
    <xf numFmtId="0" fontId="105" fillId="4" borderId="0" applyNumberFormat="0" applyBorder="0" applyAlignment="0" applyProtection="0"/>
    <xf numFmtId="0" fontId="31" fillId="0" borderId="0"/>
    <xf numFmtId="214" fontId="5" fillId="0" borderId="7"/>
    <xf numFmtId="0" fontId="36" fillId="0" borderId="0" applyFill="0" applyBorder="0" applyAlignment="0"/>
    <xf numFmtId="177" fontId="20" fillId="0" borderId="0" applyFill="0" applyBorder="0" applyAlignment="0"/>
    <xf numFmtId="177" fontId="21" fillId="0" borderId="0" applyFill="0" applyBorder="0" applyAlignment="0"/>
    <xf numFmtId="177" fontId="21" fillId="0" borderId="0" applyFill="0" applyBorder="0" applyAlignment="0"/>
    <xf numFmtId="177" fontId="21" fillId="0" borderId="0" applyFill="0" applyBorder="0" applyAlignment="0"/>
    <xf numFmtId="177" fontId="21" fillId="0" borderId="0" applyFill="0" applyBorder="0" applyAlignment="0"/>
    <xf numFmtId="177" fontId="21" fillId="0" borderId="0" applyFill="0" applyBorder="0" applyAlignment="0"/>
    <xf numFmtId="177" fontId="21" fillId="0" borderId="0" applyFill="0" applyBorder="0" applyAlignment="0"/>
    <xf numFmtId="178" fontId="20" fillId="0" borderId="0" applyFill="0" applyBorder="0" applyAlignment="0"/>
    <xf numFmtId="178" fontId="21" fillId="0" borderId="0" applyFill="0" applyBorder="0" applyAlignment="0"/>
    <xf numFmtId="178" fontId="21" fillId="0" borderId="0" applyFill="0" applyBorder="0" applyAlignment="0"/>
    <xf numFmtId="178" fontId="21" fillId="0" borderId="0" applyFill="0" applyBorder="0" applyAlignment="0"/>
    <xf numFmtId="178" fontId="21" fillId="0" borderId="0" applyFill="0" applyBorder="0" applyAlignment="0"/>
    <xf numFmtId="178" fontId="21" fillId="0" borderId="0" applyFill="0" applyBorder="0" applyAlignment="0"/>
    <xf numFmtId="178" fontId="21" fillId="0" borderId="0" applyFill="0" applyBorder="0" applyAlignment="0"/>
    <xf numFmtId="179" fontId="20" fillId="0" borderId="0" applyFill="0" applyBorder="0" applyAlignment="0"/>
    <xf numFmtId="179" fontId="21" fillId="0" borderId="0" applyFill="0" applyBorder="0" applyAlignment="0"/>
    <xf numFmtId="179" fontId="21" fillId="0" borderId="0" applyFill="0" applyBorder="0" applyAlignment="0"/>
    <xf numFmtId="179" fontId="21" fillId="0" borderId="0" applyFill="0" applyBorder="0" applyAlignment="0"/>
    <xf numFmtId="179" fontId="21" fillId="0" borderId="0" applyFill="0" applyBorder="0" applyAlignment="0"/>
    <xf numFmtId="179" fontId="21" fillId="0" borderId="0" applyFill="0" applyBorder="0" applyAlignment="0"/>
    <xf numFmtId="179" fontId="21" fillId="0" borderId="0" applyFill="0" applyBorder="0" applyAlignment="0"/>
    <xf numFmtId="180" fontId="20" fillId="0" borderId="0" applyFill="0" applyBorder="0" applyAlignment="0"/>
    <xf numFmtId="180" fontId="21" fillId="0" borderId="0" applyFill="0" applyBorder="0" applyAlignment="0"/>
    <xf numFmtId="180" fontId="21" fillId="0" borderId="0" applyFill="0" applyBorder="0" applyAlignment="0"/>
    <xf numFmtId="180" fontId="21" fillId="0" borderId="0" applyFill="0" applyBorder="0" applyAlignment="0"/>
    <xf numFmtId="180" fontId="21" fillId="0" borderId="0" applyFill="0" applyBorder="0" applyAlignment="0"/>
    <xf numFmtId="180" fontId="21" fillId="0" borderId="0" applyFill="0" applyBorder="0" applyAlignment="0"/>
    <xf numFmtId="180" fontId="21" fillId="0" borderId="0" applyFill="0" applyBorder="0" applyAlignment="0"/>
    <xf numFmtId="0" fontId="36" fillId="0" borderId="0" applyFill="0" applyBorder="0" applyAlignment="0"/>
    <xf numFmtId="181" fontId="20" fillId="0" borderId="0" applyFill="0" applyBorder="0" applyAlignment="0"/>
    <xf numFmtId="181" fontId="21" fillId="0" borderId="0" applyFill="0" applyBorder="0" applyAlignment="0"/>
    <xf numFmtId="181" fontId="21" fillId="0" borderId="0" applyFill="0" applyBorder="0" applyAlignment="0"/>
    <xf numFmtId="181" fontId="21" fillId="0" borderId="0" applyFill="0" applyBorder="0" applyAlignment="0"/>
    <xf numFmtId="181" fontId="21" fillId="0" borderId="0" applyFill="0" applyBorder="0" applyAlignment="0"/>
    <xf numFmtId="181" fontId="21" fillId="0" borderId="0" applyFill="0" applyBorder="0" applyAlignment="0"/>
    <xf numFmtId="181" fontId="21" fillId="0" borderId="0" applyFill="0" applyBorder="0" applyAlignment="0"/>
    <xf numFmtId="177" fontId="20" fillId="0" borderId="0" applyFill="0" applyBorder="0" applyAlignment="0"/>
    <xf numFmtId="177" fontId="21" fillId="0" borderId="0" applyFill="0" applyBorder="0" applyAlignment="0"/>
    <xf numFmtId="177" fontId="21" fillId="0" borderId="0" applyFill="0" applyBorder="0" applyAlignment="0"/>
    <xf numFmtId="177" fontId="21" fillId="0" borderId="0" applyFill="0" applyBorder="0" applyAlignment="0"/>
    <xf numFmtId="177" fontId="21" fillId="0" borderId="0" applyFill="0" applyBorder="0" applyAlignment="0"/>
    <xf numFmtId="177" fontId="21" fillId="0" borderId="0" applyFill="0" applyBorder="0" applyAlignment="0"/>
    <xf numFmtId="177" fontId="21" fillId="0" borderId="0" applyFill="0" applyBorder="0" applyAlignment="0"/>
    <xf numFmtId="3" fontId="37" fillId="0" borderId="0" applyFill="0" applyBorder="0" applyProtection="0"/>
    <xf numFmtId="3" fontId="5" fillId="1" borderId="0"/>
    <xf numFmtId="3" fontId="38" fillId="24" borderId="9" applyFill="0" applyBorder="0" applyAlignment="0">
      <protection locked="0"/>
    </xf>
    <xf numFmtId="3" fontId="38" fillId="24" borderId="9" applyNumberFormat="0" applyFill="0" applyBorder="0" applyAlignment="0">
      <protection locked="0"/>
    </xf>
    <xf numFmtId="43" fontId="118" fillId="0" borderId="0" applyFont="0" applyFill="0" applyBorder="0" applyAlignment="0" applyProtection="0"/>
    <xf numFmtId="182" fontId="39" fillId="0" borderId="0"/>
    <xf numFmtId="182" fontId="39" fillId="0" borderId="0"/>
    <xf numFmtId="182" fontId="39" fillId="0" borderId="0"/>
    <xf numFmtId="182" fontId="39" fillId="0" borderId="0"/>
    <xf numFmtId="182" fontId="39" fillId="0" borderId="0"/>
    <xf numFmtId="182" fontId="39" fillId="0" borderId="0"/>
    <xf numFmtId="182" fontId="39" fillId="0" borderId="0"/>
    <xf numFmtId="182" fontId="39" fillId="0" borderId="0"/>
    <xf numFmtId="0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204" fontId="5" fillId="0" borderId="0" applyFont="0" applyFill="0" applyBorder="0" applyAlignment="0" applyProtection="0"/>
    <xf numFmtId="0" fontId="40" fillId="0" borderId="0"/>
    <xf numFmtId="0" fontId="33" fillId="0" borderId="0"/>
    <xf numFmtId="183" fontId="6" fillId="0" borderId="0" applyFill="0" applyBorder="0"/>
    <xf numFmtId="177" fontId="20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0" fillId="0" borderId="0"/>
    <xf numFmtId="0" fontId="33" fillId="0" borderId="0"/>
    <xf numFmtId="3" fontId="36" fillId="26" borderId="0" applyBorder="0" applyAlignment="0"/>
    <xf numFmtId="0" fontId="101" fillId="3" borderId="0" applyNumberFormat="0" applyBorder="0" applyAlignment="0" applyProtection="0"/>
    <xf numFmtId="0" fontId="41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14" fontId="36" fillId="0" borderId="0" applyFill="0" applyBorder="0" applyAlignment="0"/>
    <xf numFmtId="0" fontId="38" fillId="27" borderId="11">
      <alignment horizontal="center"/>
    </xf>
    <xf numFmtId="38" fontId="43" fillId="0" borderId="12">
      <alignment vertical="center"/>
    </xf>
    <xf numFmtId="38" fontId="29" fillId="0" borderId="12">
      <alignment vertical="center"/>
    </xf>
    <xf numFmtId="38" fontId="29" fillId="0" borderId="12">
      <alignment vertical="center"/>
    </xf>
    <xf numFmtId="38" fontId="29" fillId="0" borderId="12">
      <alignment vertical="center"/>
    </xf>
    <xf numFmtId="38" fontId="29" fillId="0" borderId="12">
      <alignment vertical="center"/>
    </xf>
    <xf numFmtId="38" fontId="29" fillId="0" borderId="12">
      <alignment vertical="center"/>
    </xf>
    <xf numFmtId="38" fontId="29" fillId="0" borderId="12">
      <alignment vertical="center"/>
    </xf>
    <xf numFmtId="184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215" fontId="6" fillId="0" borderId="7">
      <alignment horizontal="center"/>
    </xf>
    <xf numFmtId="186" fontId="40" fillId="0" borderId="0"/>
    <xf numFmtId="186" fontId="33" fillId="0" borderId="0"/>
    <xf numFmtId="0" fontId="38" fillId="0" borderId="0" applyFill="0" applyBorder="0" applyAlignment="0"/>
    <xf numFmtId="177" fontId="20" fillId="0" borderId="0" applyFill="0" applyBorder="0" applyAlignment="0"/>
    <xf numFmtId="177" fontId="21" fillId="0" borderId="0" applyFill="0" applyBorder="0" applyAlignment="0"/>
    <xf numFmtId="177" fontId="21" fillId="0" borderId="0" applyFill="0" applyBorder="0" applyAlignment="0"/>
    <xf numFmtId="177" fontId="21" fillId="0" borderId="0" applyFill="0" applyBorder="0" applyAlignment="0"/>
    <xf numFmtId="177" fontId="21" fillId="0" borderId="0" applyFill="0" applyBorder="0" applyAlignment="0"/>
    <xf numFmtId="177" fontId="21" fillId="0" borderId="0" applyFill="0" applyBorder="0" applyAlignment="0"/>
    <xf numFmtId="177" fontId="21" fillId="0" borderId="0" applyFill="0" applyBorder="0" applyAlignment="0"/>
    <xf numFmtId="0" fontId="38" fillId="0" borderId="0" applyFill="0" applyBorder="0" applyAlignment="0"/>
    <xf numFmtId="181" fontId="20" fillId="0" borderId="0" applyFill="0" applyBorder="0" applyAlignment="0"/>
    <xf numFmtId="181" fontId="21" fillId="0" borderId="0" applyFill="0" applyBorder="0" applyAlignment="0"/>
    <xf numFmtId="181" fontId="21" fillId="0" borderId="0" applyFill="0" applyBorder="0" applyAlignment="0"/>
    <xf numFmtId="181" fontId="21" fillId="0" borderId="0" applyFill="0" applyBorder="0" applyAlignment="0"/>
    <xf numFmtId="181" fontId="21" fillId="0" borderId="0" applyFill="0" applyBorder="0" applyAlignment="0"/>
    <xf numFmtId="181" fontId="21" fillId="0" borderId="0" applyFill="0" applyBorder="0" applyAlignment="0"/>
    <xf numFmtId="181" fontId="21" fillId="0" borderId="0" applyFill="0" applyBorder="0" applyAlignment="0"/>
    <xf numFmtId="177" fontId="20" fillId="0" borderId="0" applyFill="0" applyBorder="0" applyAlignment="0"/>
    <xf numFmtId="177" fontId="21" fillId="0" borderId="0" applyFill="0" applyBorder="0" applyAlignment="0"/>
    <xf numFmtId="177" fontId="21" fillId="0" borderId="0" applyFill="0" applyBorder="0" applyAlignment="0"/>
    <xf numFmtId="177" fontId="21" fillId="0" borderId="0" applyFill="0" applyBorder="0" applyAlignment="0"/>
    <xf numFmtId="177" fontId="21" fillId="0" borderId="0" applyFill="0" applyBorder="0" applyAlignment="0"/>
    <xf numFmtId="177" fontId="21" fillId="0" borderId="0" applyFill="0" applyBorder="0" applyAlignment="0"/>
    <xf numFmtId="177" fontId="21" fillId="0" borderId="0" applyFill="0" applyBorder="0" applyAlignment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6" fillId="28" borderId="7"/>
    <xf numFmtId="216" fontId="5" fillId="0" borderId="0"/>
    <xf numFmtId="217" fontId="5" fillId="0" borderId="0"/>
    <xf numFmtId="217" fontId="5" fillId="29" borderId="13"/>
    <xf numFmtId="217" fontId="5" fillId="0" borderId="0"/>
    <xf numFmtId="187" fontId="3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225" fontId="151" fillId="0" borderId="0" applyFont="0" applyFill="0" applyBorder="0" applyAlignment="0" applyProtection="0"/>
    <xf numFmtId="0" fontId="48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8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8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8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8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8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8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5" fillId="0" borderId="0" applyFill="0" applyBorder="0">
      <alignment wrapText="1"/>
    </xf>
    <xf numFmtId="0" fontId="6" fillId="0" borderId="0" applyFill="0" applyBorder="0"/>
    <xf numFmtId="183" fontId="3" fillId="0" borderId="13" applyFill="0" applyBorder="0">
      <protection locked="0"/>
    </xf>
    <xf numFmtId="183" fontId="5" fillId="0" borderId="13" applyFill="0" applyBorder="0">
      <protection locked="0"/>
    </xf>
    <xf numFmtId="183" fontId="5" fillId="0" borderId="13" applyFill="0" applyBorder="0">
      <protection locked="0"/>
    </xf>
    <xf numFmtId="183" fontId="5" fillId="0" borderId="13" applyFill="0" applyBorder="0">
      <protection locked="0"/>
    </xf>
    <xf numFmtId="183" fontId="5" fillId="0" borderId="13" applyFill="0" applyBorder="0">
      <protection locked="0"/>
    </xf>
    <xf numFmtId="183" fontId="5" fillId="0" borderId="13" applyFill="0" applyBorder="0">
      <protection locked="0"/>
    </xf>
    <xf numFmtId="0" fontId="100" fillId="16" borderId="0" applyNumberFormat="0" applyBorder="0" applyAlignment="0" applyProtection="0"/>
    <xf numFmtId="0" fontId="100" fillId="17" borderId="0" applyNumberFormat="0" applyBorder="0" applyAlignment="0" applyProtection="0"/>
    <xf numFmtId="0" fontId="100" fillId="18" borderId="0" applyNumberFormat="0" applyBorder="0" applyAlignment="0" applyProtection="0"/>
    <xf numFmtId="0" fontId="100" fillId="13" borderId="0" applyNumberFormat="0" applyBorder="0" applyAlignment="0" applyProtection="0"/>
    <xf numFmtId="0" fontId="100" fillId="14" borderId="0" applyNumberFormat="0" applyBorder="0" applyAlignment="0" applyProtection="0"/>
    <xf numFmtId="0" fontId="100" fillId="19" borderId="0" applyNumberFormat="0" applyBorder="0" applyAlignment="0" applyProtection="0"/>
    <xf numFmtId="3" fontId="41" fillId="0" borderId="0" applyFont="0" applyFill="0" applyBorder="0" applyAlignment="0" applyProtection="0"/>
    <xf numFmtId="3" fontId="42" fillId="0" borderId="0" applyFont="0" applyFill="0" applyBorder="0" applyAlignment="0" applyProtection="0"/>
    <xf numFmtId="3" fontId="42" fillId="0" borderId="0" applyFont="0" applyFill="0" applyBorder="0" applyAlignment="0" applyProtection="0"/>
    <xf numFmtId="3" fontId="42" fillId="0" borderId="0" applyFont="0" applyFill="0" applyBorder="0" applyAlignment="0" applyProtection="0"/>
    <xf numFmtId="3" fontId="42" fillId="0" borderId="0" applyFont="0" applyFill="0" applyBorder="0" applyAlignment="0" applyProtection="0"/>
    <xf numFmtId="3" fontId="42" fillId="0" borderId="0" applyFont="0" applyFill="0" applyBorder="0" applyAlignment="0" applyProtection="0"/>
    <xf numFmtId="188" fontId="48" fillId="0" borderId="0">
      <protection locked="0"/>
    </xf>
    <xf numFmtId="188" fontId="49" fillId="0" borderId="0">
      <protection locked="0"/>
    </xf>
    <xf numFmtId="188" fontId="49" fillId="0" borderId="0">
      <protection locked="0"/>
    </xf>
    <xf numFmtId="188" fontId="49" fillId="0" borderId="0">
      <protection locked="0"/>
    </xf>
    <xf numFmtId="188" fontId="49" fillId="0" borderId="0">
      <protection locked="0"/>
    </xf>
    <xf numFmtId="188" fontId="49" fillId="0" borderId="0">
      <protection locked="0"/>
    </xf>
    <xf numFmtId="188" fontId="49" fillId="0" borderId="0">
      <protection locked="0"/>
    </xf>
    <xf numFmtId="0" fontId="104" fillId="0" borderId="0" applyNumberFormat="0" applyFill="0" applyBorder="0" applyAlignment="0" applyProtection="0"/>
    <xf numFmtId="170" fontId="50" fillId="0" borderId="14" applyNumberFormat="0" applyFont="0" applyBorder="0" applyAlignment="0">
      <alignment horizontal="left"/>
    </xf>
    <xf numFmtId="38" fontId="6" fillId="30" borderId="0" applyNumberFormat="0" applyBorder="0" applyAlignment="0" applyProtection="0"/>
    <xf numFmtId="0" fontId="51" fillId="0" borderId="0"/>
    <xf numFmtId="0" fontId="52" fillId="0" borderId="0"/>
    <xf numFmtId="0" fontId="53" fillId="0" borderId="0"/>
    <xf numFmtId="0" fontId="11" fillId="0" borderId="0">
      <alignment horizontal="right"/>
    </xf>
    <xf numFmtId="0" fontId="152" fillId="1" borderId="0">
      <alignment horizontal="left" vertical="center"/>
    </xf>
    <xf numFmtId="0" fontId="54" fillId="31" borderId="15"/>
    <xf numFmtId="0" fontId="55" fillId="0" borderId="16" applyNumberFormat="0" applyAlignment="0" applyProtection="0">
      <alignment horizontal="left" vertical="center"/>
    </xf>
    <xf numFmtId="0" fontId="55" fillId="0" borderId="17">
      <alignment horizontal="left" vertical="center"/>
    </xf>
    <xf numFmtId="0" fontId="56" fillId="32" borderId="18">
      <alignment vertical="center" wrapText="1"/>
    </xf>
    <xf numFmtId="189" fontId="57" fillId="0" borderId="0">
      <protection locked="0"/>
    </xf>
    <xf numFmtId="189" fontId="58" fillId="0" borderId="0">
      <protection locked="0"/>
    </xf>
    <xf numFmtId="189" fontId="58" fillId="0" borderId="0">
      <protection locked="0"/>
    </xf>
    <xf numFmtId="189" fontId="58" fillId="0" borderId="0">
      <protection locked="0"/>
    </xf>
    <xf numFmtId="189" fontId="58" fillId="0" borderId="0">
      <protection locked="0"/>
    </xf>
    <xf numFmtId="189" fontId="58" fillId="0" borderId="0">
      <protection locked="0"/>
    </xf>
    <xf numFmtId="189" fontId="58" fillId="0" borderId="0">
      <protection locked="0"/>
    </xf>
    <xf numFmtId="189" fontId="57" fillId="0" borderId="0">
      <protection locked="0"/>
    </xf>
    <xf numFmtId="189" fontId="58" fillId="0" borderId="0">
      <protection locked="0"/>
    </xf>
    <xf numFmtId="189" fontId="58" fillId="0" borderId="0">
      <protection locked="0"/>
    </xf>
    <xf numFmtId="189" fontId="58" fillId="0" borderId="0">
      <protection locked="0"/>
    </xf>
    <xf numFmtId="189" fontId="58" fillId="0" borderId="0">
      <protection locked="0"/>
    </xf>
    <xf numFmtId="189" fontId="58" fillId="0" borderId="0">
      <protection locked="0"/>
    </xf>
    <xf numFmtId="189" fontId="58" fillId="0" borderId="0">
      <protection locked="0"/>
    </xf>
    <xf numFmtId="0" fontId="36" fillId="33" borderId="0" applyNumberFormat="0" applyFont="0" applyFill="0" applyBorder="0" applyAlignment="0">
      <alignment horizontal="left"/>
      <protection hidden="1"/>
    </xf>
    <xf numFmtId="0" fontId="153" fillId="0" borderId="22" applyNumberFormat="0" applyBorder="0" applyAlignment="0">
      <protection hidden="1"/>
    </xf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>
      <alignment vertical="top"/>
      <protection locked="0"/>
    </xf>
    <xf numFmtId="0" fontId="109" fillId="7" borderId="8" applyNumberFormat="0" applyAlignment="0" applyProtection="0"/>
    <xf numFmtId="49" fontId="6" fillId="0" borderId="0" applyFill="0" applyBorder="0"/>
    <xf numFmtId="0" fontId="38" fillId="0" borderId="23" applyNumberFormat="0" applyBorder="0" applyAlignment="0"/>
    <xf numFmtId="10" fontId="6" fillId="34" borderId="7" applyNumberFormat="0" applyBorder="0" applyAlignment="0" applyProtection="0"/>
    <xf numFmtId="10" fontId="6" fillId="35" borderId="7" applyNumberFormat="0" applyBorder="0" applyAlignment="0" applyProtection="0"/>
    <xf numFmtId="218" fontId="5" fillId="0" borderId="0">
      <protection locked="0"/>
    </xf>
    <xf numFmtId="0" fontId="154" fillId="24" borderId="3" applyBorder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6" fillId="0" borderId="0"/>
    <xf numFmtId="0" fontId="26" fillId="0" borderId="0"/>
    <xf numFmtId="0" fontId="103" fillId="25" borderId="10" applyNumberFormat="0" applyAlignment="0" applyProtection="0"/>
    <xf numFmtId="0" fontId="110" fillId="0" borderId="24" applyNumberFormat="0" applyFill="0" applyAlignment="0" applyProtection="0"/>
    <xf numFmtId="0" fontId="24" fillId="0" borderId="0"/>
    <xf numFmtId="0" fontId="155" fillId="0" borderId="0" applyNumberFormat="0" applyFill="0" applyBorder="0" applyAlignment="0" applyProtection="0">
      <alignment vertical="top"/>
      <protection locked="0"/>
    </xf>
    <xf numFmtId="0" fontId="156" fillId="0" borderId="0" applyNumberFormat="0" applyFill="0" applyBorder="0" applyAlignment="0" applyProtection="0">
      <alignment vertical="top"/>
      <protection locked="0"/>
    </xf>
    <xf numFmtId="0" fontId="3" fillId="0" borderId="0">
      <alignment horizontal="left" vertical="top"/>
    </xf>
    <xf numFmtId="0" fontId="5" fillId="0" borderId="0">
      <alignment horizontal="left" vertical="top"/>
    </xf>
    <xf numFmtId="0" fontId="5" fillId="0" borderId="0">
      <alignment horizontal="left" vertical="top"/>
    </xf>
    <xf numFmtId="0" fontId="5" fillId="0" borderId="0">
      <alignment horizontal="left" vertical="top"/>
    </xf>
    <xf numFmtId="0" fontId="5" fillId="0" borderId="0">
      <alignment horizontal="left" vertical="top"/>
    </xf>
    <xf numFmtId="0" fontId="5" fillId="0" borderId="0">
      <alignment horizontal="left" vertical="top"/>
    </xf>
    <xf numFmtId="0" fontId="61" fillId="0" borderId="0" applyFill="0" applyBorder="0" applyAlignment="0"/>
    <xf numFmtId="177" fontId="20" fillId="0" borderId="0" applyFill="0" applyBorder="0" applyAlignment="0"/>
    <xf numFmtId="177" fontId="21" fillId="0" borderId="0" applyFill="0" applyBorder="0" applyAlignment="0"/>
    <xf numFmtId="177" fontId="21" fillId="0" borderId="0" applyFill="0" applyBorder="0" applyAlignment="0"/>
    <xf numFmtId="177" fontId="21" fillId="0" borderId="0" applyFill="0" applyBorder="0" applyAlignment="0"/>
    <xf numFmtId="177" fontId="21" fillId="0" borderId="0" applyFill="0" applyBorder="0" applyAlignment="0"/>
    <xf numFmtId="177" fontId="21" fillId="0" borderId="0" applyFill="0" applyBorder="0" applyAlignment="0"/>
    <xf numFmtId="177" fontId="21" fillId="0" borderId="0" applyFill="0" applyBorder="0" applyAlignment="0"/>
    <xf numFmtId="0" fontId="61" fillId="0" borderId="0" applyFill="0" applyBorder="0" applyAlignment="0"/>
    <xf numFmtId="181" fontId="20" fillId="0" borderId="0" applyFill="0" applyBorder="0" applyAlignment="0"/>
    <xf numFmtId="181" fontId="21" fillId="0" borderId="0" applyFill="0" applyBorder="0" applyAlignment="0"/>
    <xf numFmtId="181" fontId="21" fillId="0" borderId="0" applyFill="0" applyBorder="0" applyAlignment="0"/>
    <xf numFmtId="181" fontId="21" fillId="0" borderId="0" applyFill="0" applyBorder="0" applyAlignment="0"/>
    <xf numFmtId="181" fontId="21" fillId="0" borderId="0" applyFill="0" applyBorder="0" applyAlignment="0"/>
    <xf numFmtId="181" fontId="21" fillId="0" borderId="0" applyFill="0" applyBorder="0" applyAlignment="0"/>
    <xf numFmtId="181" fontId="21" fillId="0" borderId="0" applyFill="0" applyBorder="0" applyAlignment="0"/>
    <xf numFmtId="177" fontId="20" fillId="0" borderId="0" applyFill="0" applyBorder="0" applyAlignment="0"/>
    <xf numFmtId="177" fontId="21" fillId="0" borderId="0" applyFill="0" applyBorder="0" applyAlignment="0"/>
    <xf numFmtId="177" fontId="21" fillId="0" borderId="0" applyFill="0" applyBorder="0" applyAlignment="0"/>
    <xf numFmtId="177" fontId="21" fillId="0" borderId="0" applyFill="0" applyBorder="0" applyAlignment="0"/>
    <xf numFmtId="177" fontId="21" fillId="0" borderId="0" applyFill="0" applyBorder="0" applyAlignment="0"/>
    <xf numFmtId="177" fontId="21" fillId="0" borderId="0" applyFill="0" applyBorder="0" applyAlignment="0"/>
    <xf numFmtId="177" fontId="21" fillId="0" borderId="0" applyFill="0" applyBorder="0" applyAlignment="0"/>
    <xf numFmtId="0" fontId="68" fillId="36" borderId="0" applyNumberFormat="0" applyFill="0" applyBorder="0" applyAlignment="0"/>
    <xf numFmtId="0" fontId="5" fillId="35" borderId="11">
      <alignment horizontal="center"/>
    </xf>
    <xf numFmtId="190" fontId="43" fillId="0" borderId="0">
      <alignment horizontal="left"/>
    </xf>
    <xf numFmtId="190" fontId="29" fillId="0" borderId="0">
      <alignment horizontal="left"/>
    </xf>
    <xf numFmtId="190" fontId="29" fillId="0" borderId="0">
      <alignment horizontal="left"/>
    </xf>
    <xf numFmtId="190" fontId="29" fillId="0" borderId="0">
      <alignment horizontal="left"/>
    </xf>
    <xf numFmtId="190" fontId="29" fillId="0" borderId="0">
      <alignment horizontal="left"/>
    </xf>
    <xf numFmtId="190" fontId="29" fillId="0" borderId="0">
      <alignment horizontal="left"/>
    </xf>
    <xf numFmtId="190" fontId="29" fillId="0" borderId="0">
      <alignment horizontal="left"/>
    </xf>
    <xf numFmtId="191" fontId="62" fillId="0" borderId="13" applyNumberFormat="0" applyFill="0" applyBorder="0" applyAlignment="0" applyProtection="0">
      <alignment horizontal="center"/>
    </xf>
    <xf numFmtId="0" fontId="157" fillId="0" borderId="0"/>
    <xf numFmtId="3" fontId="71" fillId="37" borderId="0"/>
    <xf numFmtId="38" fontId="43" fillId="0" borderId="0" applyFont="0" applyFill="0" applyBorder="0" applyAlignment="0" applyProtection="0"/>
    <xf numFmtId="40" fontId="43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92" fontId="39" fillId="0" borderId="0" applyFont="0" applyFill="0" applyBorder="0" applyAlignment="0" applyProtection="0"/>
    <xf numFmtId="193" fontId="39" fillId="0" borderId="0" applyFont="0" applyFill="0" applyBorder="0" applyAlignment="0" applyProtection="0"/>
    <xf numFmtId="0" fontId="146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218" fontId="5" fillId="0" borderId="0">
      <protection locked="0"/>
    </xf>
    <xf numFmtId="218" fontId="5" fillId="0" borderId="0">
      <protection locked="0"/>
    </xf>
    <xf numFmtId="194" fontId="3" fillId="0" borderId="0" applyFont="0" applyFill="0" applyBorder="0" applyAlignment="0" applyProtection="0"/>
    <xf numFmtId="218" fontId="5" fillId="0" borderId="0">
      <protection locked="0"/>
    </xf>
    <xf numFmtId="219" fontId="5" fillId="0" borderId="0" applyFont="0" applyFill="0" applyBorder="0" applyAlignment="0" applyProtection="0"/>
    <xf numFmtId="218" fontId="5" fillId="0" borderId="0">
      <protection locked="0"/>
    </xf>
    <xf numFmtId="214" fontId="5" fillId="0" borderId="0" applyFont="0" applyFill="0" applyBorder="0" applyAlignment="0" applyProtection="0"/>
    <xf numFmtId="218" fontId="5" fillId="0" borderId="0">
      <protection locked="0"/>
    </xf>
    <xf numFmtId="0" fontId="71" fillId="0" borderId="0" applyFont="0" applyFill="0" applyBorder="0" applyAlignment="0" applyProtection="0"/>
    <xf numFmtId="0" fontId="5" fillId="0" borderId="0">
      <protection locked="0"/>
    </xf>
    <xf numFmtId="0" fontId="5" fillId="0" borderId="0" applyFont="0" applyFill="0" applyBorder="0" applyAlignment="0" applyProtection="0"/>
    <xf numFmtId="218" fontId="5" fillId="0" borderId="0">
      <protection locked="0"/>
    </xf>
    <xf numFmtId="42" fontId="5" fillId="0" borderId="0" applyFont="0" applyFill="0" applyBorder="0" applyAlignment="0" applyProtection="0"/>
    <xf numFmtId="218" fontId="5" fillId="0" borderId="0">
      <protection locked="0"/>
    </xf>
    <xf numFmtId="42" fontId="5" fillId="0" borderId="0" applyFont="0" applyFill="0" applyBorder="0" applyAlignment="0" applyProtection="0"/>
    <xf numFmtId="218" fontId="5" fillId="0" borderId="0">
      <protection locked="0"/>
    </xf>
    <xf numFmtId="42" fontId="5" fillId="0" borderId="0" applyFont="0" applyFill="0" applyBorder="0" applyAlignment="0" applyProtection="0"/>
    <xf numFmtId="195" fontId="3" fillId="0" borderId="0" applyFont="0" applyFill="0" applyBorder="0" applyAlignment="0" applyProtection="0"/>
    <xf numFmtId="218" fontId="5" fillId="0" borderId="0">
      <protection locked="0"/>
    </xf>
    <xf numFmtId="195" fontId="5" fillId="0" borderId="0" applyFont="0" applyFill="0" applyBorder="0" applyAlignment="0" applyProtection="0"/>
    <xf numFmtId="218" fontId="5" fillId="0" borderId="0">
      <protection locked="0"/>
    </xf>
    <xf numFmtId="220" fontId="5" fillId="0" borderId="0" applyFont="0" applyFill="0" applyBorder="0" applyAlignment="0" applyProtection="0"/>
    <xf numFmtId="218" fontId="5" fillId="0" borderId="0">
      <protection locked="0"/>
    </xf>
    <xf numFmtId="0" fontId="71" fillId="0" borderId="0" applyFont="0" applyFill="0" applyBorder="0" applyAlignment="0" applyProtection="0"/>
    <xf numFmtId="0" fontId="5" fillId="0" borderId="0">
      <protection locked="0"/>
    </xf>
    <xf numFmtId="0" fontId="5" fillId="0" borderId="0" applyFont="0" applyFill="0" applyBorder="0" applyAlignment="0" applyProtection="0"/>
    <xf numFmtId="218" fontId="5" fillId="0" borderId="0">
      <protection locked="0"/>
    </xf>
    <xf numFmtId="44" fontId="5" fillId="0" borderId="0" applyFont="0" applyFill="0" applyBorder="0" applyAlignment="0" applyProtection="0"/>
    <xf numFmtId="218" fontId="5" fillId="0" borderId="0">
      <protection locked="0"/>
    </xf>
    <xf numFmtId="44" fontId="5" fillId="0" borderId="0" applyFont="0" applyFill="0" applyBorder="0" applyAlignment="0" applyProtection="0"/>
    <xf numFmtId="218" fontId="5" fillId="0" borderId="0">
      <protection locked="0"/>
    </xf>
    <xf numFmtId="44" fontId="5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37" fontId="63" fillId="0" borderId="0"/>
    <xf numFmtId="37" fontId="64" fillId="0" borderId="0"/>
    <xf numFmtId="37" fontId="64" fillId="0" borderId="0"/>
    <xf numFmtId="37" fontId="64" fillId="0" borderId="0"/>
    <xf numFmtId="37" fontId="64" fillId="0" borderId="0"/>
    <xf numFmtId="37" fontId="64" fillId="0" borderId="0"/>
    <xf numFmtId="37" fontId="64" fillId="0" borderId="0"/>
    <xf numFmtId="196" fontId="3" fillId="0" borderId="0"/>
    <xf numFmtId="196" fontId="5" fillId="0" borderId="0"/>
    <xf numFmtId="196" fontId="5" fillId="0" borderId="0"/>
    <xf numFmtId="196" fontId="5" fillId="0" borderId="0"/>
    <xf numFmtId="196" fontId="5" fillId="0" borderId="0"/>
    <xf numFmtId="196" fontId="5" fillId="0" borderId="0"/>
    <xf numFmtId="221" fontId="158" fillId="0" borderId="0"/>
    <xf numFmtId="221" fontId="159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 applyNumberFormat="0" applyFill="0" applyBorder="0" applyAlignment="0" applyProtection="0"/>
    <xf numFmtId="0" fontId="43" fillId="0" borderId="0"/>
    <xf numFmtId="0" fontId="21" fillId="0" borderId="0"/>
    <xf numFmtId="170" fontId="65" fillId="0" borderId="0"/>
    <xf numFmtId="170" fontId="4" fillId="0" borderId="0"/>
    <xf numFmtId="170" fontId="4" fillId="0" borderId="0"/>
    <xf numFmtId="170" fontId="4" fillId="0" borderId="0"/>
    <xf numFmtId="170" fontId="4" fillId="0" borderId="0"/>
    <xf numFmtId="170" fontId="4" fillId="0" borderId="0"/>
    <xf numFmtId="170" fontId="4" fillId="0" borderId="0"/>
    <xf numFmtId="0" fontId="66" fillId="0" borderId="0" applyNumberFormat="0" applyAlignment="0">
      <alignment vertical="top"/>
    </xf>
    <xf numFmtId="0" fontId="67" fillId="38" borderId="0">
      <alignment horizontal="center"/>
    </xf>
    <xf numFmtId="197" fontId="6" fillId="0" borderId="0" applyFill="0" applyBorder="0">
      <alignment horizontal="right"/>
    </xf>
    <xf numFmtId="180" fontId="20" fillId="0" borderId="0" applyFont="0" applyFill="0" applyBorder="0" applyAlignment="0" applyProtection="0"/>
    <xf numFmtId="180" fontId="21" fillId="0" borderId="0" applyFont="0" applyFill="0" applyBorder="0" applyAlignment="0" applyProtection="0"/>
    <xf numFmtId="180" fontId="21" fillId="0" borderId="0" applyFont="0" applyFill="0" applyBorder="0" applyAlignment="0" applyProtection="0"/>
    <xf numFmtId="180" fontId="21" fillId="0" borderId="0" applyFont="0" applyFill="0" applyBorder="0" applyAlignment="0" applyProtection="0"/>
    <xf numFmtId="180" fontId="21" fillId="0" borderId="0" applyFont="0" applyFill="0" applyBorder="0" applyAlignment="0" applyProtection="0"/>
    <xf numFmtId="180" fontId="21" fillId="0" borderId="0" applyFont="0" applyFill="0" applyBorder="0" applyAlignment="0" applyProtection="0"/>
    <xf numFmtId="198" fontId="5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0" fontId="41" fillId="0" borderId="0" applyFont="0" applyFill="0" applyBorder="0" applyAlignment="0" applyProtection="0"/>
    <xf numFmtId="0" fontId="6" fillId="30" borderId="7"/>
    <xf numFmtId="0" fontId="8" fillId="0" borderId="0" applyFill="0" applyBorder="0" applyAlignment="0"/>
    <xf numFmtId="177" fontId="20" fillId="0" borderId="0" applyFill="0" applyBorder="0" applyAlignment="0"/>
    <xf numFmtId="177" fontId="21" fillId="0" borderId="0" applyFill="0" applyBorder="0" applyAlignment="0"/>
    <xf numFmtId="177" fontId="21" fillId="0" borderId="0" applyFill="0" applyBorder="0" applyAlignment="0"/>
    <xf numFmtId="177" fontId="21" fillId="0" borderId="0" applyFill="0" applyBorder="0" applyAlignment="0"/>
    <xf numFmtId="177" fontId="21" fillId="0" borderId="0" applyFill="0" applyBorder="0" applyAlignment="0"/>
    <xf numFmtId="177" fontId="21" fillId="0" borderId="0" applyFill="0" applyBorder="0" applyAlignment="0"/>
    <xf numFmtId="177" fontId="21" fillId="0" borderId="0" applyFill="0" applyBorder="0" applyAlignment="0"/>
    <xf numFmtId="0" fontId="8" fillId="0" borderId="0" applyFill="0" applyBorder="0" applyAlignment="0"/>
    <xf numFmtId="181" fontId="20" fillId="0" borderId="0" applyFill="0" applyBorder="0" applyAlignment="0"/>
    <xf numFmtId="181" fontId="21" fillId="0" borderId="0" applyFill="0" applyBorder="0" applyAlignment="0"/>
    <xf numFmtId="181" fontId="21" fillId="0" borderId="0" applyFill="0" applyBorder="0" applyAlignment="0"/>
    <xf numFmtId="181" fontId="21" fillId="0" borderId="0" applyFill="0" applyBorder="0" applyAlignment="0"/>
    <xf numFmtId="181" fontId="21" fillId="0" borderId="0" applyFill="0" applyBorder="0" applyAlignment="0"/>
    <xf numFmtId="181" fontId="21" fillId="0" borderId="0" applyFill="0" applyBorder="0" applyAlignment="0"/>
    <xf numFmtId="181" fontId="21" fillId="0" borderId="0" applyFill="0" applyBorder="0" applyAlignment="0"/>
    <xf numFmtId="177" fontId="20" fillId="0" borderId="0" applyFill="0" applyBorder="0" applyAlignment="0"/>
    <xf numFmtId="177" fontId="21" fillId="0" borderId="0" applyFill="0" applyBorder="0" applyAlignment="0"/>
    <xf numFmtId="177" fontId="21" fillId="0" borderId="0" applyFill="0" applyBorder="0" applyAlignment="0"/>
    <xf numFmtId="177" fontId="21" fillId="0" borderId="0" applyFill="0" applyBorder="0" applyAlignment="0"/>
    <xf numFmtId="177" fontId="21" fillId="0" borderId="0" applyFill="0" applyBorder="0" applyAlignment="0"/>
    <xf numFmtId="177" fontId="21" fillId="0" borderId="0" applyFill="0" applyBorder="0" applyAlignment="0"/>
    <xf numFmtId="177" fontId="21" fillId="0" borderId="0" applyFill="0" applyBorder="0" applyAlignment="0"/>
    <xf numFmtId="0" fontId="160" fillId="35" borderId="0" applyBorder="0" applyAlignment="0">
      <alignment horizontal="left"/>
      <protection locked="0"/>
    </xf>
    <xf numFmtId="37" fontId="5" fillId="0" borderId="0" applyFont="0" applyFill="0" applyBorder="0" applyAlignment="0" applyProtection="0"/>
    <xf numFmtId="0" fontId="68" fillId="0" borderId="0"/>
    <xf numFmtId="0" fontId="36" fillId="33" borderId="0" applyNumberFormat="0" applyFill="0" applyBorder="0" applyAlignment="0"/>
    <xf numFmtId="0" fontId="43" fillId="0" borderId="0" applyNumberFormat="0" applyFont="0" applyFill="0" applyBorder="0" applyAlignment="0" applyProtection="0">
      <alignment horizontal="left"/>
    </xf>
    <xf numFmtId="0" fontId="29" fillId="0" borderId="0" applyNumberFormat="0" applyFont="0" applyFill="0" applyBorder="0" applyAlignment="0" applyProtection="0">
      <alignment horizontal="left"/>
    </xf>
    <xf numFmtId="0" fontId="29" fillId="0" borderId="0" applyNumberFormat="0" applyFont="0" applyFill="0" applyBorder="0" applyAlignment="0" applyProtection="0">
      <alignment horizontal="left"/>
    </xf>
    <xf numFmtId="0" fontId="29" fillId="0" borderId="0" applyNumberFormat="0" applyFont="0" applyFill="0" applyBorder="0" applyAlignment="0" applyProtection="0">
      <alignment horizontal="left"/>
    </xf>
    <xf numFmtId="0" fontId="29" fillId="0" borderId="0" applyNumberFormat="0" applyFont="0" applyFill="0" applyBorder="0" applyAlignment="0" applyProtection="0">
      <alignment horizontal="left"/>
    </xf>
    <xf numFmtId="0" fontId="29" fillId="0" borderId="0" applyNumberFormat="0" applyFont="0" applyFill="0" applyBorder="0" applyAlignment="0" applyProtection="0">
      <alignment horizontal="left"/>
    </xf>
    <xf numFmtId="4" fontId="43" fillId="0" borderId="0" applyFont="0" applyFill="0" applyBorder="0" applyAlignment="0" applyProtection="0"/>
    <xf numFmtId="4" fontId="29" fillId="0" borderId="0" applyFont="0" applyFill="0" applyBorder="0" applyAlignment="0" applyProtection="0"/>
    <xf numFmtId="4" fontId="29" fillId="0" borderId="0" applyFont="0" applyFill="0" applyBorder="0" applyAlignment="0" applyProtection="0"/>
    <xf numFmtId="4" fontId="29" fillId="0" borderId="0" applyFont="0" applyFill="0" applyBorder="0" applyAlignment="0" applyProtection="0"/>
    <xf numFmtId="4" fontId="29" fillId="0" borderId="0" applyFont="0" applyFill="0" applyBorder="0" applyAlignment="0" applyProtection="0"/>
    <xf numFmtId="4" fontId="29" fillId="0" borderId="0" applyFont="0" applyFill="0" applyBorder="0" applyAlignment="0" applyProtection="0"/>
    <xf numFmtId="0" fontId="69" fillId="0" borderId="26">
      <alignment horizontal="center"/>
    </xf>
    <xf numFmtId="0" fontId="70" fillId="0" borderId="7">
      <alignment horizontal="center" vertical="center"/>
    </xf>
    <xf numFmtId="0" fontId="71" fillId="0" borderId="27" applyBorder="0">
      <alignment vertical="top"/>
      <protection locked="0"/>
    </xf>
    <xf numFmtId="1" fontId="3" fillId="0" borderId="13" applyNumberFormat="0" applyFill="0" applyAlignment="0" applyProtection="0">
      <alignment horizontal="center" vertical="center"/>
    </xf>
    <xf numFmtId="1" fontId="5" fillId="0" borderId="13" applyNumberFormat="0" applyFill="0" applyAlignment="0" applyProtection="0">
      <alignment horizontal="center" vertical="center"/>
    </xf>
    <xf numFmtId="1" fontId="5" fillId="0" borderId="13" applyNumberFormat="0" applyFill="0" applyAlignment="0" applyProtection="0">
      <alignment horizontal="center" vertical="center"/>
    </xf>
    <xf numFmtId="1" fontId="5" fillId="0" borderId="13" applyNumberFormat="0" applyFill="0" applyAlignment="0" applyProtection="0">
      <alignment horizontal="center" vertical="center"/>
    </xf>
    <xf numFmtId="1" fontId="5" fillId="0" borderId="13" applyNumberFormat="0" applyFill="0" applyAlignment="0" applyProtection="0">
      <alignment horizontal="center" vertical="center"/>
    </xf>
    <xf numFmtId="1" fontId="5" fillId="0" borderId="13" applyNumberFormat="0" applyFill="0" applyAlignment="0" applyProtection="0">
      <alignment horizontal="center" vertical="center"/>
    </xf>
    <xf numFmtId="1" fontId="3" fillId="0" borderId="13" applyNumberFormat="0" applyFill="0" applyAlignment="0" applyProtection="0">
      <alignment horizontal="center" vertical="center"/>
    </xf>
    <xf numFmtId="0" fontId="68" fillId="0" borderId="0">
      <alignment vertical="top" wrapText="1"/>
    </xf>
    <xf numFmtId="3" fontId="72" fillId="0" borderId="0" applyFill="0" applyBorder="0" applyProtection="0"/>
    <xf numFmtId="1" fontId="73" fillId="0" borderId="0">
      <alignment horizontal="center"/>
    </xf>
    <xf numFmtId="0" fontId="74" fillId="0" borderId="7" applyProtection="0">
      <alignment vertical="center"/>
    </xf>
    <xf numFmtId="222" fontId="6" fillId="28" borderId="0" applyAlignment="0">
      <alignment horizontal="right"/>
    </xf>
    <xf numFmtId="0" fontId="10" fillId="0" borderId="0" applyFill="0" applyBorder="0">
      <alignment horizontal="left"/>
    </xf>
    <xf numFmtId="199" fontId="10" fillId="0" borderId="13" applyFill="0" applyBorder="0">
      <protection locked="0"/>
    </xf>
    <xf numFmtId="0" fontId="112" fillId="0" borderId="0" applyNumberFormat="0" applyFill="0" applyBorder="0" applyAlignment="0" applyProtection="0"/>
    <xf numFmtId="0" fontId="106" fillId="0" borderId="19" applyNumberFormat="0" applyFill="0" applyAlignment="0" applyProtection="0"/>
    <xf numFmtId="0" fontId="107" fillId="0" borderId="20" applyNumberFormat="0" applyFill="0" applyAlignment="0" applyProtection="0"/>
    <xf numFmtId="0" fontId="108" fillId="0" borderId="21" applyNumberFormat="0" applyFill="0" applyAlignment="0" applyProtection="0"/>
    <xf numFmtId="0" fontId="108" fillId="0" borderId="0" applyNumberFormat="0" applyFill="0" applyBorder="0" applyAlignment="0" applyProtection="0"/>
    <xf numFmtId="4" fontId="36" fillId="32" borderId="25" applyNumberFormat="0" applyProtection="0">
      <alignment vertical="center"/>
    </xf>
    <xf numFmtId="4" fontId="161" fillId="32" borderId="25" applyNumberFormat="0" applyProtection="0">
      <alignment vertical="center"/>
    </xf>
    <xf numFmtId="4" fontId="36" fillId="32" borderId="25" applyNumberFormat="0" applyProtection="0">
      <alignment horizontal="left" vertical="center" indent="1"/>
    </xf>
    <xf numFmtId="4" fontId="36" fillId="32" borderId="25" applyNumberFormat="0" applyProtection="0">
      <alignment horizontal="left" vertical="center" indent="1"/>
    </xf>
    <xf numFmtId="0" fontId="5" fillId="39" borderId="25" applyNumberFormat="0" applyProtection="0">
      <alignment horizontal="left" vertical="center" indent="1"/>
    </xf>
    <xf numFmtId="4" fontId="36" fillId="40" borderId="25" applyNumberFormat="0" applyProtection="0">
      <alignment horizontal="right" vertical="center"/>
    </xf>
    <xf numFmtId="4" fontId="36" fillId="41" borderId="25" applyNumberFormat="0" applyProtection="0">
      <alignment horizontal="right" vertical="center"/>
    </xf>
    <xf numFmtId="4" fontId="36" fillId="42" borderId="25" applyNumberFormat="0" applyProtection="0">
      <alignment horizontal="right" vertical="center"/>
    </xf>
    <xf numFmtId="4" fontId="36" fillId="43" borderId="25" applyNumberFormat="0" applyProtection="0">
      <alignment horizontal="right" vertical="center"/>
    </xf>
    <xf numFmtId="4" fontId="36" fillId="44" borderId="25" applyNumberFormat="0" applyProtection="0">
      <alignment horizontal="right" vertical="center"/>
    </xf>
    <xf numFmtId="4" fontId="36" fillId="45" borderId="25" applyNumberFormat="0" applyProtection="0">
      <alignment horizontal="right" vertical="center"/>
    </xf>
    <xf numFmtId="4" fontId="36" fillId="46" borderId="25" applyNumberFormat="0" applyProtection="0">
      <alignment horizontal="right" vertical="center"/>
    </xf>
    <xf numFmtId="4" fontId="36" fillId="47" borderId="25" applyNumberFormat="0" applyProtection="0">
      <alignment horizontal="right" vertical="center"/>
    </xf>
    <xf numFmtId="4" fontId="36" fillId="48" borderId="25" applyNumberFormat="0" applyProtection="0">
      <alignment horizontal="right" vertical="center"/>
    </xf>
    <xf numFmtId="4" fontId="162" fillId="49" borderId="25" applyNumberFormat="0" applyProtection="0">
      <alignment horizontal="left" vertical="center" indent="1"/>
    </xf>
    <xf numFmtId="4" fontId="36" fillId="50" borderId="28" applyNumberFormat="0" applyProtection="0">
      <alignment horizontal="left" vertical="center" indent="1"/>
    </xf>
    <xf numFmtId="4" fontId="163" fillId="51" borderId="0" applyNumberFormat="0" applyProtection="0">
      <alignment horizontal="left" vertical="center" indent="1"/>
    </xf>
    <xf numFmtId="0" fontId="5" fillId="39" borderId="25" applyNumberFormat="0" applyProtection="0">
      <alignment horizontal="left" vertical="center" indent="1"/>
    </xf>
    <xf numFmtId="4" fontId="36" fillId="50" borderId="25" applyNumberFormat="0" applyProtection="0">
      <alignment horizontal="left" vertical="center" indent="1"/>
    </xf>
    <xf numFmtId="4" fontId="36" fillId="52" borderId="25" applyNumberFormat="0" applyProtection="0">
      <alignment horizontal="left" vertical="center" indent="1"/>
    </xf>
    <xf numFmtId="0" fontId="5" fillId="52" borderId="25" applyNumberFormat="0" applyProtection="0">
      <alignment horizontal="left" vertical="center" indent="1"/>
    </xf>
    <xf numFmtId="0" fontId="5" fillId="52" borderId="25" applyNumberFormat="0" applyProtection="0">
      <alignment horizontal="left" vertical="center" indent="1"/>
    </xf>
    <xf numFmtId="0" fontId="5" fillId="53" borderId="25" applyNumberFormat="0" applyProtection="0">
      <alignment horizontal="left" vertical="center" indent="1"/>
    </xf>
    <xf numFmtId="0" fontId="5" fillId="53" borderId="25" applyNumberFormat="0" applyProtection="0">
      <alignment horizontal="left" vertical="center" indent="1"/>
    </xf>
    <xf numFmtId="0" fontId="5" fillId="30" borderId="25" applyNumberFormat="0" applyProtection="0">
      <alignment horizontal="left" vertical="center" indent="1"/>
    </xf>
    <xf numFmtId="0" fontId="5" fillId="30" borderId="25" applyNumberFormat="0" applyProtection="0">
      <alignment horizontal="left" vertical="center" indent="1"/>
    </xf>
    <xf numFmtId="0" fontId="5" fillId="39" borderId="25" applyNumberFormat="0" applyProtection="0">
      <alignment horizontal="left" vertical="center" indent="1"/>
    </xf>
    <xf numFmtId="0" fontId="5" fillId="39" borderId="25" applyNumberFormat="0" applyProtection="0">
      <alignment horizontal="left" vertical="center" indent="1"/>
    </xf>
    <xf numFmtId="4" fontId="36" fillId="34" borderId="25" applyNumberFormat="0" applyProtection="0">
      <alignment vertical="center"/>
    </xf>
    <xf numFmtId="4" fontId="161" fillId="34" borderId="25" applyNumberFormat="0" applyProtection="0">
      <alignment vertical="center"/>
    </xf>
    <xf numFmtId="4" fontId="36" fillId="34" borderId="25" applyNumberFormat="0" applyProtection="0">
      <alignment horizontal="left" vertical="center" indent="1"/>
    </xf>
    <xf numFmtId="4" fontId="36" fillId="34" borderId="25" applyNumberFormat="0" applyProtection="0">
      <alignment horizontal="left" vertical="center" indent="1"/>
    </xf>
    <xf numFmtId="4" fontId="36" fillId="50" borderId="25" applyNumberFormat="0" applyProtection="0">
      <alignment horizontal="right" vertical="center"/>
    </xf>
    <xf numFmtId="4" fontId="161" fillId="50" borderId="25" applyNumberFormat="0" applyProtection="0">
      <alignment horizontal="right" vertical="center"/>
    </xf>
    <xf numFmtId="0" fontId="5" fillId="39" borderId="25" applyNumberFormat="0" applyProtection="0">
      <alignment horizontal="left" vertical="center" indent="1"/>
    </xf>
    <xf numFmtId="0" fontId="5" fillId="39" borderId="25" applyNumberFormat="0" applyProtection="0">
      <alignment horizontal="left" vertical="center" indent="1"/>
    </xf>
    <xf numFmtId="0" fontId="164" fillId="0" borderId="0"/>
    <xf numFmtId="4" fontId="8" fillId="50" borderId="25" applyNumberFormat="0" applyProtection="0">
      <alignment horizontal="right" vertical="center"/>
    </xf>
    <xf numFmtId="0" fontId="68" fillId="0" borderId="0"/>
    <xf numFmtId="0" fontId="75" fillId="54" borderId="0" applyNumberFormat="0" applyFont="0" applyBorder="0">
      <alignment vertical="center"/>
    </xf>
    <xf numFmtId="0" fontId="56" fillId="54" borderId="0" applyNumberFormat="0" applyFont="0" applyBorder="0">
      <alignment vertical="center"/>
    </xf>
    <xf numFmtId="0" fontId="56" fillId="54" borderId="0" applyNumberFormat="0" applyFont="0" applyBorder="0">
      <alignment vertical="center"/>
    </xf>
    <xf numFmtId="0" fontId="56" fillId="54" borderId="0" applyNumberFormat="0" applyFont="0" applyBorder="0">
      <alignment vertical="center"/>
    </xf>
    <xf numFmtId="0" fontId="56" fillId="54" borderId="0" applyNumberFormat="0" applyFont="0" applyBorder="0">
      <alignment vertical="center"/>
    </xf>
    <xf numFmtId="0" fontId="56" fillId="54" borderId="0" applyNumberFormat="0" applyFont="0" applyBorder="0">
      <alignment vertical="center"/>
    </xf>
    <xf numFmtId="4" fontId="5" fillId="0" borderId="0"/>
    <xf numFmtId="213" fontId="5" fillId="0" borderId="0"/>
    <xf numFmtId="0" fontId="3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9" fillId="0" borderId="0"/>
    <xf numFmtId="0" fontId="21" fillId="0" borderId="0" applyNumberFormat="0" applyFill="0" applyBorder="0" applyAlignment="0" applyProtection="0"/>
    <xf numFmtId="3" fontId="76" fillId="0" borderId="0" applyNumberFormat="0" applyAlignment="0">
      <alignment horizontal="right"/>
    </xf>
    <xf numFmtId="0" fontId="165" fillId="0" borderId="3"/>
    <xf numFmtId="0" fontId="2" fillId="0" borderId="29" applyNumberFormat="0" applyFill="0" applyAlignment="0" applyProtection="0"/>
    <xf numFmtId="191" fontId="77" fillId="0" borderId="13" applyNumberFormat="0" applyFill="0" applyBorder="0" applyAlignment="0" applyProtection="0">
      <alignment horizontal="center"/>
    </xf>
    <xf numFmtId="3" fontId="3" fillId="0" borderId="7" applyNumberFormat="0" applyFont="0" applyFill="0" applyAlignment="0" applyProtection="0">
      <alignment vertical="center"/>
    </xf>
    <xf numFmtId="3" fontId="5" fillId="0" borderId="7" applyNumberFormat="0" applyFont="0" applyFill="0" applyAlignment="0" applyProtection="0">
      <alignment vertical="center"/>
    </xf>
    <xf numFmtId="3" fontId="5" fillId="0" borderId="7" applyNumberFormat="0" applyFont="0" applyFill="0" applyAlignment="0" applyProtection="0">
      <alignment vertical="center"/>
    </xf>
    <xf numFmtId="3" fontId="5" fillId="0" borderId="7" applyNumberFormat="0" applyFont="0" applyFill="0" applyAlignment="0" applyProtection="0">
      <alignment vertical="center"/>
    </xf>
    <xf numFmtId="3" fontId="5" fillId="0" borderId="7" applyNumberFormat="0" applyFont="0" applyFill="0" applyAlignment="0" applyProtection="0">
      <alignment vertical="center"/>
    </xf>
    <xf numFmtId="3" fontId="5" fillId="0" borderId="7" applyNumberFormat="0" applyFont="0" applyFill="0" applyAlignment="0" applyProtection="0">
      <alignment vertical="center"/>
    </xf>
    <xf numFmtId="3" fontId="3" fillId="0" borderId="7" applyNumberFormat="0" applyFont="0" applyFill="0" applyAlignment="0" applyProtection="0">
      <alignment vertical="center"/>
    </xf>
    <xf numFmtId="0" fontId="78" fillId="0" borderId="0"/>
    <xf numFmtId="200" fontId="79" fillId="0" borderId="1"/>
    <xf numFmtId="49" fontId="36" fillId="0" borderId="0" applyFill="0" applyBorder="0" applyAlignment="0"/>
    <xf numFmtId="201" fontId="20" fillId="0" borderId="0" applyFill="0" applyBorder="0" applyAlignment="0"/>
    <xf numFmtId="201" fontId="21" fillId="0" borderId="0" applyFill="0" applyBorder="0" applyAlignment="0"/>
    <xf numFmtId="201" fontId="21" fillId="0" borderId="0" applyFill="0" applyBorder="0" applyAlignment="0"/>
    <xf numFmtId="201" fontId="21" fillId="0" borderId="0" applyFill="0" applyBorder="0" applyAlignment="0"/>
    <xf numFmtId="201" fontId="21" fillId="0" borderId="0" applyFill="0" applyBorder="0" applyAlignment="0"/>
    <xf numFmtId="201" fontId="21" fillId="0" borderId="0" applyFill="0" applyBorder="0" applyAlignment="0"/>
    <xf numFmtId="201" fontId="21" fillId="0" borderId="0" applyFill="0" applyBorder="0" applyAlignment="0"/>
    <xf numFmtId="202" fontId="20" fillId="0" borderId="0" applyFill="0" applyBorder="0" applyAlignment="0"/>
    <xf numFmtId="202" fontId="21" fillId="0" borderId="0" applyFill="0" applyBorder="0" applyAlignment="0"/>
    <xf numFmtId="202" fontId="21" fillId="0" borderId="0" applyFill="0" applyBorder="0" applyAlignment="0"/>
    <xf numFmtId="202" fontId="21" fillId="0" borderId="0" applyFill="0" applyBorder="0" applyAlignment="0"/>
    <xf numFmtId="202" fontId="21" fillId="0" borderId="0" applyFill="0" applyBorder="0" applyAlignment="0"/>
    <xf numFmtId="202" fontId="21" fillId="0" borderId="0" applyFill="0" applyBorder="0" applyAlignment="0"/>
    <xf numFmtId="202" fontId="21" fillId="0" borderId="0" applyFill="0" applyBorder="0" applyAlignment="0"/>
    <xf numFmtId="223" fontId="166" fillId="0" borderId="0" applyFont="0" applyFill="0" applyBorder="0" applyProtection="0"/>
    <xf numFmtId="0" fontId="80" fillId="0" borderId="0">
      <alignment horizontal="center"/>
    </xf>
    <xf numFmtId="40" fontId="81" fillId="0" borderId="0"/>
    <xf numFmtId="0" fontId="82" fillId="0" borderId="0">
      <alignment vertical="center"/>
    </xf>
    <xf numFmtId="0" fontId="83" fillId="0" borderId="0">
      <alignment vertical="top" wrapText="1"/>
    </xf>
    <xf numFmtId="203" fontId="3" fillId="0" borderId="0" applyFont="0" applyFill="0" applyBorder="0" applyAlignment="0" applyProtection="0"/>
    <xf numFmtId="204" fontId="3" fillId="0" borderId="0" applyFont="0" applyFill="0" applyBorder="0" applyAlignment="0" applyProtection="0"/>
    <xf numFmtId="0" fontId="36" fillId="35" borderId="1" applyNumberFormat="0" applyFill="0" applyBorder="0" applyAlignment="0">
      <alignment horizontal="left"/>
      <protection locked="0"/>
    </xf>
    <xf numFmtId="1" fontId="167" fillId="27" borderId="11">
      <alignment horizontal="center"/>
    </xf>
    <xf numFmtId="0" fontId="84" fillId="0" borderId="0"/>
    <xf numFmtId="0" fontId="168" fillId="0" borderId="0">
      <protection locked="0"/>
    </xf>
    <xf numFmtId="0" fontId="111" fillId="22" borderId="25" applyNumberFormat="0" applyAlignment="0" applyProtection="0"/>
    <xf numFmtId="205" fontId="3" fillId="0" borderId="0" applyFont="0" applyFill="0" applyBorder="0" applyAlignment="0" applyProtection="0"/>
    <xf numFmtId="206" fontId="3" fillId="0" borderId="0" applyFont="0" applyFill="0" applyBorder="0" applyAlignment="0" applyProtection="0"/>
    <xf numFmtId="0" fontId="113" fillId="0" borderId="0" applyNumberFormat="0" applyFill="0" applyBorder="0" applyAlignment="0" applyProtection="0"/>
    <xf numFmtId="0" fontId="85" fillId="35" borderId="0"/>
    <xf numFmtId="49" fontId="4" fillId="0" borderId="30" applyFill="0" applyBorder="0">
      <alignment wrapText="1"/>
    </xf>
    <xf numFmtId="164" fontId="7" fillId="0" borderId="0" applyFill="0" applyBorder="0"/>
    <xf numFmtId="0" fontId="6" fillId="35" borderId="0" applyFill="0" applyBorder="0"/>
    <xf numFmtId="10" fontId="6" fillId="0" borderId="0" applyFill="0" applyBorder="0"/>
    <xf numFmtId="0" fontId="6" fillId="0" borderId="0" applyFill="0" applyBorder="0"/>
    <xf numFmtId="0" fontId="6" fillId="0" borderId="0" applyFill="0" applyBorder="0"/>
    <xf numFmtId="3" fontId="6" fillId="35" borderId="13" applyFill="0" applyBorder="0">
      <alignment wrapText="1"/>
    </xf>
    <xf numFmtId="0" fontId="4" fillId="35" borderId="0" applyFill="0" applyBorder="0"/>
    <xf numFmtId="10" fontId="7" fillId="30" borderId="0" applyFill="0" applyBorder="0"/>
    <xf numFmtId="3" fontId="6" fillId="35" borderId="13" applyFill="0" applyBorder="0">
      <alignment horizontal="right" wrapText="1"/>
    </xf>
    <xf numFmtId="49" fontId="4" fillId="35" borderId="31" applyFill="0" applyBorder="0"/>
    <xf numFmtId="49" fontId="6" fillId="35" borderId="0" applyFill="0" applyBorder="0"/>
    <xf numFmtId="0" fontId="6" fillId="35" borderId="0" applyFill="0" applyBorder="0"/>
    <xf numFmtId="207" fontId="4" fillId="35" borderId="0" applyFill="0" applyBorder="0"/>
    <xf numFmtId="3" fontId="6" fillId="35" borderId="13" applyFill="0" applyBorder="0">
      <alignment wrapText="1"/>
    </xf>
    <xf numFmtId="3" fontId="6" fillId="35" borderId="13" applyFill="0" applyBorder="0">
      <alignment wrapText="1"/>
    </xf>
    <xf numFmtId="10" fontId="6" fillId="35" borderId="0" applyFill="0" applyBorder="0"/>
    <xf numFmtId="0" fontId="6" fillId="0" borderId="0" applyFill="0" applyBorder="0"/>
    <xf numFmtId="0" fontId="6" fillId="35" borderId="0" applyFill="0" applyBorder="0"/>
    <xf numFmtId="0" fontId="6" fillId="35" borderId="0" applyFill="0" applyBorder="0"/>
    <xf numFmtId="0" fontId="6" fillId="35" borderId="0" applyFill="0" applyBorder="0"/>
    <xf numFmtId="3" fontId="6" fillId="35" borderId="13" applyFill="0" applyBorder="0">
      <alignment horizontal="right" wrapText="1"/>
    </xf>
    <xf numFmtId="0" fontId="6" fillId="30" borderId="0" applyFill="0" applyBorder="0"/>
    <xf numFmtId="49" fontId="86" fillId="35" borderId="0" applyFill="0" applyBorder="0"/>
    <xf numFmtId="0" fontId="6" fillId="35" borderId="0" applyFill="0" applyBorder="0"/>
    <xf numFmtId="0" fontId="6" fillId="0" borderId="0" applyFill="0" applyBorder="0"/>
    <xf numFmtId="3" fontId="6" fillId="35" borderId="13" applyFill="0" applyBorder="0">
      <alignment wrapText="1"/>
    </xf>
    <xf numFmtId="49" fontId="4" fillId="35" borderId="31" applyFill="0" applyBorder="0"/>
    <xf numFmtId="0" fontId="6" fillId="35" borderId="0" applyFill="0" applyBorder="0">
      <alignment horizontal="left"/>
    </xf>
    <xf numFmtId="49" fontId="4" fillId="35" borderId="32" applyFill="0" applyBorder="0"/>
    <xf numFmtId="164" fontId="7" fillId="0" borderId="0" applyFill="0" applyBorder="0"/>
    <xf numFmtId="164" fontId="6" fillId="0" borderId="0" applyFill="0" applyBorder="0"/>
    <xf numFmtId="164" fontId="7" fillId="35" borderId="0" applyFill="0" applyBorder="0"/>
    <xf numFmtId="224" fontId="6" fillId="35" borderId="0" applyFill="0" applyBorder="0"/>
    <xf numFmtId="164" fontId="6" fillId="30" borderId="0" applyFill="0" applyBorder="0"/>
    <xf numFmtId="164" fontId="6" fillId="35" borderId="0" applyFill="0" applyBorder="0"/>
    <xf numFmtId="164" fontId="6" fillId="35" borderId="0" applyFill="0" applyBorder="0"/>
    <xf numFmtId="0" fontId="6" fillId="35" borderId="13" applyFill="0" applyBorder="0"/>
    <xf numFmtId="3" fontId="6" fillId="35" borderId="13" applyFill="0" applyBorder="0">
      <alignment horizontal="right" wrapText="1"/>
    </xf>
    <xf numFmtId="0" fontId="6" fillId="0" borderId="13" applyFill="0" applyBorder="0"/>
    <xf numFmtId="224" fontId="7" fillId="35" borderId="0" applyFill="0" applyBorder="0"/>
    <xf numFmtId="224" fontId="6" fillId="35" borderId="0" applyFill="0" applyBorder="0">
      <alignment horizontal="right"/>
    </xf>
    <xf numFmtId="164" fontId="6" fillId="0" borderId="0" applyFill="0" applyBorder="0"/>
    <xf numFmtId="224" fontId="6" fillId="35" borderId="0" applyFill="0" applyBorder="0">
      <alignment horizontal="right"/>
    </xf>
    <xf numFmtId="164" fontId="4" fillId="0" borderId="0" applyFill="0" applyBorder="0"/>
    <xf numFmtId="164" fontId="6" fillId="0" borderId="0" applyFill="0" applyBorder="0"/>
    <xf numFmtId="164" fontId="4" fillId="0" borderId="0" applyFill="0" applyBorder="0"/>
    <xf numFmtId="2" fontId="41" fillId="0" borderId="0" applyFont="0" applyFill="0" applyBorder="0" applyAlignment="0" applyProtection="0"/>
    <xf numFmtId="2" fontId="42" fillId="0" borderId="0" applyFont="0" applyFill="0" applyBorder="0" applyAlignment="0" applyProtection="0"/>
    <xf numFmtId="2" fontId="42" fillId="0" borderId="0" applyFont="0" applyFill="0" applyBorder="0" applyAlignment="0" applyProtection="0"/>
    <xf numFmtId="2" fontId="42" fillId="0" borderId="0" applyFont="0" applyFill="0" applyBorder="0" applyAlignment="0" applyProtection="0"/>
    <xf numFmtId="2" fontId="42" fillId="0" borderId="0" applyFont="0" applyFill="0" applyBorder="0" applyAlignment="0" applyProtection="0"/>
    <xf numFmtId="2" fontId="42" fillId="0" borderId="0" applyFont="0" applyFill="0" applyBorder="0" applyAlignment="0" applyProtection="0"/>
    <xf numFmtId="208" fontId="3" fillId="0" borderId="0" applyFont="0" applyFill="0" applyBorder="0" applyAlignment="0" applyProtection="0"/>
    <xf numFmtId="209" fontId="3" fillId="0" borderId="0" applyFont="0" applyFill="0" applyBorder="0" applyAlignment="0" applyProtection="0"/>
    <xf numFmtId="0" fontId="169" fillId="55" borderId="0" applyNumberFormat="0" applyFill="0" applyBorder="0" applyAlignment="0"/>
    <xf numFmtId="0" fontId="87" fillId="0" borderId="33"/>
    <xf numFmtId="1" fontId="170" fillId="32" borderId="7" applyNumberFormat="0" applyFont="0" applyBorder="0" applyAlignment="0">
      <alignment horizontal="center" vertical="center" wrapText="1"/>
    </xf>
    <xf numFmtId="210" fontId="88" fillId="1" borderId="0">
      <alignment horizontal="left"/>
    </xf>
    <xf numFmtId="0" fontId="9" fillId="0" borderId="0"/>
    <xf numFmtId="0" fontId="5" fillId="0" borderId="0"/>
    <xf numFmtId="0" fontId="5" fillId="0" borderId="0"/>
    <xf numFmtId="0" fontId="171" fillId="0" borderId="0" applyNumberFormat="0" applyFill="0" applyBorder="0" applyAlignment="0" applyProtection="0">
      <alignment vertical="top"/>
      <protection locked="0"/>
    </xf>
    <xf numFmtId="41" fontId="89" fillId="0" borderId="0" applyFont="0" applyFill="0" applyBorder="0" applyAlignment="0" applyProtection="0"/>
    <xf numFmtId="211" fontId="90" fillId="0" borderId="0" applyFont="0" applyFill="0" applyBorder="0" applyAlignment="0" applyProtection="0"/>
    <xf numFmtId="42" fontId="89" fillId="0" borderId="0" applyFont="0" applyFill="0" applyBorder="0" applyAlignment="0" applyProtection="0"/>
    <xf numFmtId="44" fontId="89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9" fontId="91" fillId="0" borderId="0" applyFont="0" applyFill="0" applyBorder="0" applyAlignment="0" applyProtection="0"/>
    <xf numFmtId="0" fontId="92" fillId="0" borderId="0"/>
    <xf numFmtId="0" fontId="91" fillId="0" borderId="0" applyFont="0" applyFill="0" applyBorder="0" applyAlignment="0" applyProtection="0"/>
    <xf numFmtId="0" fontId="91" fillId="0" borderId="0" applyFont="0" applyFill="0" applyBorder="0" applyAlignment="0" applyProtection="0"/>
    <xf numFmtId="0" fontId="91" fillId="0" borderId="0" applyFont="0" applyFill="0" applyBorder="0" applyAlignment="0" applyProtection="0"/>
    <xf numFmtId="0" fontId="91" fillId="0" borderId="0" applyFont="0" applyFill="0" applyBorder="0" applyAlignment="0" applyProtection="0"/>
    <xf numFmtId="0" fontId="91" fillId="0" borderId="0"/>
    <xf numFmtId="0" fontId="93" fillId="0" borderId="0"/>
    <xf numFmtId="168" fontId="17" fillId="0" borderId="0" applyFont="0" applyFill="0" applyBorder="0" applyAlignment="0" applyProtection="0"/>
    <xf numFmtId="211" fontId="17" fillId="0" borderId="0" applyFont="0" applyFill="0" applyBorder="0" applyAlignment="0" applyProtection="0"/>
    <xf numFmtId="41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17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94" fillId="0" borderId="0"/>
    <xf numFmtId="0" fontId="39" fillId="0" borderId="0"/>
    <xf numFmtId="0" fontId="95" fillId="0" borderId="0"/>
    <xf numFmtId="40" fontId="96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97" fillId="0" borderId="0"/>
    <xf numFmtId="38" fontId="98" fillId="0" borderId="34" applyNumberFormat="0" applyBorder="0" applyAlignment="0"/>
    <xf numFmtId="0" fontId="172" fillId="0" borderId="0" applyNumberFormat="0" applyFill="0" applyBorder="0" applyAlignment="0" applyProtection="0">
      <alignment vertical="top"/>
      <protection locked="0"/>
    </xf>
    <xf numFmtId="166" fontId="99" fillId="0" borderId="0" applyFont="0" applyFill="0" applyBorder="0" applyAlignment="0" applyProtection="0"/>
    <xf numFmtId="165" fontId="99" fillId="0" borderId="0" applyFont="0" applyFill="0" applyBorder="0" applyAlignment="0" applyProtection="0"/>
  </cellStyleXfs>
  <cellXfs count="752">
    <xf numFmtId="0" fontId="0" fillId="0" borderId="0" xfId="0"/>
    <xf numFmtId="0" fontId="119" fillId="0" borderId="0" xfId="0" applyFont="1"/>
    <xf numFmtId="0" fontId="121" fillId="0" borderId="0" xfId="0" applyFont="1"/>
    <xf numFmtId="0" fontId="0" fillId="0" borderId="7" xfId="0" applyBorder="1"/>
    <xf numFmtId="43" fontId="0" fillId="0" borderId="0" xfId="0" applyNumberFormat="1"/>
    <xf numFmtId="0" fontId="120" fillId="0" borderId="0" xfId="0" applyFont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7" xfId="0" applyBorder="1" applyAlignment="1">
      <alignment wrapText="1"/>
    </xf>
    <xf numFmtId="40" fontId="120" fillId="0" borderId="0" xfId="324" applyNumberFormat="1" applyFont="1"/>
    <xf numFmtId="40" fontId="122" fillId="0" borderId="0" xfId="324" applyNumberFormat="1" applyFont="1"/>
    <xf numFmtId="40" fontId="0" fillId="0" borderId="7" xfId="0" applyNumberFormat="1" applyBorder="1"/>
    <xf numFmtId="40" fontId="0" fillId="0" borderId="0" xfId="0" applyNumberFormat="1"/>
    <xf numFmtId="40" fontId="118" fillId="0" borderId="0" xfId="324" applyNumberFormat="1" applyFont="1"/>
    <xf numFmtId="40" fontId="123" fillId="0" borderId="0" xfId="0" applyNumberFormat="1" applyFont="1"/>
    <xf numFmtId="40" fontId="119" fillId="0" borderId="0" xfId="324" applyNumberFormat="1" applyFont="1"/>
    <xf numFmtId="40" fontId="124" fillId="0" borderId="0" xfId="0" applyNumberFormat="1" applyFont="1"/>
    <xf numFmtId="40" fontId="119" fillId="0" borderId="7" xfId="324" applyNumberFormat="1" applyFont="1" applyBorder="1" applyAlignment="1">
      <alignment horizontal="center" vertical="center"/>
    </xf>
    <xf numFmtId="40" fontId="124" fillId="0" borderId="7" xfId="324" applyNumberFormat="1" applyFont="1" applyBorder="1" applyAlignment="1">
      <alignment horizontal="center" vertical="center"/>
    </xf>
    <xf numFmtId="40" fontId="118" fillId="0" borderId="7" xfId="324" applyNumberFormat="1" applyFont="1" applyBorder="1"/>
    <xf numFmtId="40" fontId="120" fillId="0" borderId="7" xfId="324" applyNumberFormat="1" applyFont="1" applyBorder="1"/>
    <xf numFmtId="40" fontId="123" fillId="0" borderId="7" xfId="0" applyNumberFormat="1" applyFont="1" applyBorder="1"/>
    <xf numFmtId="40" fontId="123" fillId="0" borderId="38" xfId="0" applyNumberFormat="1" applyFont="1" applyBorder="1"/>
    <xf numFmtId="40" fontId="118" fillId="0" borderId="37" xfId="324" applyNumberFormat="1" applyFont="1" applyBorder="1"/>
    <xf numFmtId="40" fontId="120" fillId="0" borderId="37" xfId="324" applyNumberFormat="1" applyFont="1" applyBorder="1"/>
    <xf numFmtId="40" fontId="123" fillId="0" borderId="37" xfId="0" applyNumberFormat="1" applyFont="1" applyBorder="1"/>
    <xf numFmtId="40" fontId="123" fillId="0" borderId="39" xfId="0" applyNumberFormat="1" applyFont="1" applyBorder="1"/>
    <xf numFmtId="40" fontId="122" fillId="0" borderId="40" xfId="324" applyNumberFormat="1" applyFont="1" applyBorder="1"/>
    <xf numFmtId="40" fontId="122" fillId="0" borderId="7" xfId="324" applyNumberFormat="1" applyFont="1" applyBorder="1"/>
    <xf numFmtId="40" fontId="119" fillId="0" borderId="0" xfId="0" applyNumberFormat="1" applyFont="1"/>
    <xf numFmtId="0" fontId="119" fillId="0" borderId="35" xfId="0" applyFont="1" applyBorder="1" applyAlignment="1">
      <alignment horizontal="left"/>
    </xf>
    <xf numFmtId="0" fontId="0" fillId="0" borderId="7" xfId="0" applyBorder="1" applyAlignment="1">
      <alignment horizontal="center"/>
    </xf>
    <xf numFmtId="40" fontId="122" fillId="0" borderId="7" xfId="324" applyNumberFormat="1" applyFont="1" applyBorder="1" applyAlignment="1">
      <alignment horizontal="center" vertical="center"/>
    </xf>
    <xf numFmtId="0" fontId="119" fillId="0" borderId="7" xfId="0" applyFont="1" applyBorder="1" applyAlignment="1">
      <alignment horizontal="center"/>
    </xf>
    <xf numFmtId="0" fontId="119" fillId="0" borderId="7" xfId="0" applyFont="1" applyBorder="1" applyAlignment="1">
      <alignment horizontal="center" vertical="center"/>
    </xf>
    <xf numFmtId="0" fontId="119" fillId="0" borderId="7" xfId="0" applyFont="1" applyBorder="1"/>
    <xf numFmtId="43" fontId="119" fillId="0" borderId="0" xfId="324" applyFont="1"/>
    <xf numFmtId="43" fontId="120" fillId="0" borderId="0" xfId="324" applyFont="1"/>
    <xf numFmtId="0" fontId="0" fillId="0" borderId="0" xfId="0" applyAlignment="1">
      <alignment horizontal="center"/>
    </xf>
    <xf numFmtId="0" fontId="119" fillId="0" borderId="0" xfId="0" applyFont="1" applyAlignment="1">
      <alignment horizontal="center"/>
    </xf>
    <xf numFmtId="0" fontId="0" fillId="0" borderId="37" xfId="0" applyBorder="1" applyAlignment="1">
      <alignment horizontal="center"/>
    </xf>
    <xf numFmtId="0" fontId="119" fillId="30" borderId="37" xfId="0" applyFont="1" applyFill="1" applyBorder="1" applyAlignment="1">
      <alignment horizontal="center" vertical="center"/>
    </xf>
    <xf numFmtId="40" fontId="119" fillId="30" borderId="37" xfId="324" applyNumberFormat="1" applyFont="1" applyFill="1" applyBorder="1" applyAlignment="1">
      <alignment horizontal="center" vertical="center"/>
    </xf>
    <xf numFmtId="40" fontId="124" fillId="30" borderId="37" xfId="324" applyNumberFormat="1" applyFont="1" applyFill="1" applyBorder="1" applyAlignment="1">
      <alignment horizontal="center" vertical="center"/>
    </xf>
    <xf numFmtId="40" fontId="124" fillId="30" borderId="39" xfId="324" applyNumberFormat="1" applyFont="1" applyFill="1" applyBorder="1" applyAlignment="1">
      <alignment horizontal="center" vertical="center"/>
    </xf>
    <xf numFmtId="0" fontId="119" fillId="37" borderId="41" xfId="0" applyFont="1" applyFill="1" applyBorder="1"/>
    <xf numFmtId="40" fontId="119" fillId="37" borderId="41" xfId="0" applyNumberFormat="1" applyFont="1" applyFill="1" applyBorder="1"/>
    <xf numFmtId="0" fontId="119" fillId="37" borderId="41" xfId="0" applyFont="1" applyFill="1" applyBorder="1" applyAlignment="1">
      <alignment horizontal="center"/>
    </xf>
    <xf numFmtId="0" fontId="0" fillId="0" borderId="7" xfId="0" applyBorder="1" applyAlignment="1">
      <alignment horizontal="center" wrapText="1"/>
    </xf>
    <xf numFmtId="0" fontId="0" fillId="40" borderId="7" xfId="0" applyFill="1" applyBorder="1" applyAlignment="1">
      <alignment horizontal="center"/>
    </xf>
    <xf numFmtId="40" fontId="0" fillId="40" borderId="7" xfId="0" applyNumberFormat="1" applyFill="1" applyBorder="1"/>
    <xf numFmtId="0" fontId="0" fillId="39" borderId="7" xfId="0" applyFill="1" applyBorder="1" applyAlignment="1">
      <alignment horizontal="center"/>
    </xf>
    <xf numFmtId="40" fontId="0" fillId="39" borderId="7" xfId="0" applyNumberFormat="1" applyFill="1" applyBorder="1"/>
    <xf numFmtId="0" fontId="119" fillId="39" borderId="7" xfId="0" applyFont="1" applyFill="1" applyBorder="1"/>
    <xf numFmtId="0" fontId="119" fillId="39" borderId="7" xfId="0" applyFont="1" applyFill="1" applyBorder="1" applyAlignment="1">
      <alignment horizontal="center"/>
    </xf>
    <xf numFmtId="40" fontId="119" fillId="39" borderId="7" xfId="0" applyNumberFormat="1" applyFont="1" applyFill="1" applyBorder="1"/>
    <xf numFmtId="40" fontId="119" fillId="0" borderId="7" xfId="0" applyNumberFormat="1" applyFont="1" applyBorder="1"/>
    <xf numFmtId="0" fontId="119" fillId="32" borderId="7" xfId="0" applyFont="1" applyFill="1" applyBorder="1"/>
    <xf numFmtId="0" fontId="119" fillId="56" borderId="7" xfId="0" applyFont="1" applyFill="1" applyBorder="1" applyAlignment="1">
      <alignment horizontal="center"/>
    </xf>
    <xf numFmtId="0" fontId="119" fillId="40" borderId="7" xfId="0" applyFont="1" applyFill="1" applyBorder="1"/>
    <xf numFmtId="0" fontId="119" fillId="40" borderId="7" xfId="0" applyFont="1" applyFill="1" applyBorder="1" applyAlignment="1">
      <alignment horizontal="center"/>
    </xf>
    <xf numFmtId="40" fontId="119" fillId="40" borderId="7" xfId="0" applyNumberFormat="1" applyFont="1" applyFill="1" applyBorder="1"/>
    <xf numFmtId="0" fontId="119" fillId="23" borderId="7" xfId="0" applyFont="1" applyFill="1" applyBorder="1"/>
    <xf numFmtId="0" fontId="119" fillId="23" borderId="7" xfId="0" applyFont="1" applyFill="1" applyBorder="1" applyAlignment="1">
      <alignment horizontal="center"/>
    </xf>
    <xf numFmtId="40" fontId="119" fillId="23" borderId="7" xfId="0" applyNumberFormat="1" applyFont="1" applyFill="1" applyBorder="1"/>
    <xf numFmtId="0" fontId="119" fillId="37" borderId="7" xfId="0" applyFont="1" applyFill="1" applyBorder="1"/>
    <xf numFmtId="0" fontId="119" fillId="37" borderId="7" xfId="0" applyFont="1" applyFill="1" applyBorder="1" applyAlignment="1">
      <alignment horizontal="center"/>
    </xf>
    <xf numFmtId="40" fontId="119" fillId="37" borderId="7" xfId="0" applyNumberFormat="1" applyFont="1" applyFill="1" applyBorder="1"/>
    <xf numFmtId="0" fontId="119" fillId="57" borderId="7" xfId="0" applyFont="1" applyFill="1" applyBorder="1"/>
    <xf numFmtId="0" fontId="119" fillId="57" borderId="7" xfId="0" applyFont="1" applyFill="1" applyBorder="1" applyAlignment="1">
      <alignment horizontal="center"/>
    </xf>
    <xf numFmtId="40" fontId="119" fillId="57" borderId="7" xfId="0" applyNumberFormat="1" applyFont="1" applyFill="1" applyBorder="1"/>
    <xf numFmtId="0" fontId="119" fillId="48" borderId="7" xfId="0" applyFont="1" applyFill="1" applyBorder="1"/>
    <xf numFmtId="0" fontId="119" fillId="48" borderId="7" xfId="0" applyFont="1" applyFill="1" applyBorder="1" applyAlignment="1">
      <alignment horizontal="center"/>
    </xf>
    <xf numFmtId="40" fontId="119" fillId="48" borderId="7" xfId="0" applyNumberFormat="1" applyFont="1" applyFill="1" applyBorder="1"/>
    <xf numFmtId="0" fontId="0" fillId="57" borderId="7" xfId="0" applyFill="1" applyBorder="1" applyAlignment="1">
      <alignment horizontal="center"/>
    </xf>
    <xf numFmtId="40" fontId="0" fillId="57" borderId="7" xfId="0" applyNumberFormat="1" applyFill="1" applyBorder="1"/>
    <xf numFmtId="0" fontId="119" fillId="27" borderId="7" xfId="0" applyFont="1" applyFill="1" applyBorder="1"/>
    <xf numFmtId="0" fontId="119" fillId="27" borderId="7" xfId="0" applyFont="1" applyFill="1" applyBorder="1" applyAlignment="1">
      <alignment horizontal="center"/>
    </xf>
    <xf numFmtId="40" fontId="119" fillId="27" borderId="7" xfId="0" applyNumberFormat="1" applyFont="1" applyFill="1" applyBorder="1"/>
    <xf numFmtId="0" fontId="119" fillId="58" borderId="7" xfId="0" applyFont="1" applyFill="1" applyBorder="1" applyAlignment="1">
      <alignment horizontal="center"/>
    </xf>
    <xf numFmtId="0" fontId="119" fillId="43" borderId="7" xfId="0" applyFont="1" applyFill="1" applyBorder="1"/>
    <xf numFmtId="0" fontId="119" fillId="43" borderId="7" xfId="0" applyFont="1" applyFill="1" applyBorder="1" applyAlignment="1">
      <alignment horizontal="center"/>
    </xf>
    <xf numFmtId="40" fontId="119" fillId="43" borderId="7" xfId="0" applyNumberFormat="1" applyFont="1" applyFill="1" applyBorder="1"/>
    <xf numFmtId="40" fontId="124" fillId="0" borderId="38" xfId="324" applyNumberFormat="1" applyFont="1" applyBorder="1" applyAlignment="1">
      <alignment horizontal="center" vertical="center"/>
    </xf>
    <xf numFmtId="40" fontId="0" fillId="0" borderId="37" xfId="0" applyNumberFormat="1" applyBorder="1"/>
    <xf numFmtId="0" fontId="0" fillId="0" borderId="41" xfId="0" applyBorder="1"/>
    <xf numFmtId="40" fontId="0" fillId="0" borderId="41" xfId="0" applyNumberFormat="1" applyBorder="1"/>
    <xf numFmtId="40" fontId="118" fillId="0" borderId="41" xfId="324" applyNumberFormat="1" applyFont="1" applyBorder="1"/>
    <xf numFmtId="0" fontId="0" fillId="0" borderId="41" xfId="0" applyBorder="1" applyAlignment="1">
      <alignment horizontal="center"/>
    </xf>
    <xf numFmtId="0" fontId="125" fillId="0" borderId="7" xfId="0" applyFont="1" applyBorder="1" applyAlignment="1">
      <alignment horizontal="center"/>
    </xf>
    <xf numFmtId="0" fontId="126" fillId="0" borderId="7" xfId="0" applyFont="1" applyBorder="1" applyAlignment="1">
      <alignment horizontal="center"/>
    </xf>
    <xf numFmtId="0" fontId="126" fillId="0" borderId="7" xfId="0" applyFont="1" applyBorder="1"/>
    <xf numFmtId="0" fontId="0" fillId="32" borderId="7" xfId="0" applyFill="1" applyBorder="1" applyAlignment="1">
      <alignment horizontal="center"/>
    </xf>
    <xf numFmtId="40" fontId="0" fillId="32" borderId="7" xfId="0" applyNumberFormat="1" applyFill="1" applyBorder="1"/>
    <xf numFmtId="40" fontId="118" fillId="32" borderId="7" xfId="324" applyNumberFormat="1" applyFont="1" applyFill="1" applyBorder="1"/>
    <xf numFmtId="40" fontId="118" fillId="40" borderId="7" xfId="324" applyNumberFormat="1" applyFont="1" applyFill="1" applyBorder="1"/>
    <xf numFmtId="0" fontId="119" fillId="37" borderId="42" xfId="0" applyFont="1" applyFill="1" applyBorder="1"/>
    <xf numFmtId="0" fontId="119" fillId="39" borderId="35" xfId="0" applyFont="1" applyFill="1" applyBorder="1"/>
    <xf numFmtId="0" fontId="119" fillId="40" borderId="35" xfId="0" applyFont="1" applyFill="1" applyBorder="1"/>
    <xf numFmtId="0" fontId="119" fillId="48" borderId="35" xfId="0" applyFont="1" applyFill="1" applyBorder="1"/>
    <xf numFmtId="0" fontId="119" fillId="23" borderId="35" xfId="0" applyFont="1" applyFill="1" applyBorder="1"/>
    <xf numFmtId="0" fontId="119" fillId="57" borderId="35" xfId="0" applyFont="1" applyFill="1" applyBorder="1"/>
    <xf numFmtId="0" fontId="119" fillId="37" borderId="35" xfId="0" applyFont="1" applyFill="1" applyBorder="1"/>
    <xf numFmtId="0" fontId="119" fillId="27" borderId="35" xfId="0" applyFont="1" applyFill="1" applyBorder="1"/>
    <xf numFmtId="0" fontId="119" fillId="43" borderId="35" xfId="0" applyFont="1" applyFill="1" applyBorder="1"/>
    <xf numFmtId="0" fontId="0" fillId="0" borderId="0" xfId="0" applyAlignment="1">
      <alignment horizontal="left"/>
    </xf>
    <xf numFmtId="0" fontId="121" fillId="0" borderId="0" xfId="0" applyFont="1" applyAlignment="1">
      <alignment horizontal="left"/>
    </xf>
    <xf numFmtId="0" fontId="119" fillId="0" borderId="0" xfId="0" applyFont="1" applyAlignment="1">
      <alignment horizontal="left"/>
    </xf>
    <xf numFmtId="0" fontId="119" fillId="39" borderId="35" xfId="0" applyFont="1" applyFill="1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42" xfId="0" applyBorder="1" applyAlignment="1">
      <alignment horizontal="left"/>
    </xf>
    <xf numFmtId="0" fontId="119" fillId="0" borderId="35" xfId="0" applyFont="1" applyBorder="1" applyAlignment="1">
      <alignment horizontal="left" vertical="center"/>
    </xf>
    <xf numFmtId="0" fontId="119" fillId="40" borderId="35" xfId="0" applyFont="1" applyFill="1" applyBorder="1" applyAlignment="1">
      <alignment horizontal="left"/>
    </xf>
    <xf numFmtId="0" fontId="0" fillId="0" borderId="36" xfId="0" applyBorder="1" applyAlignment="1">
      <alignment horizontal="left"/>
    </xf>
    <xf numFmtId="40" fontId="122" fillId="59" borderId="18" xfId="324" applyNumberFormat="1" applyFont="1" applyFill="1" applyBorder="1"/>
    <xf numFmtId="0" fontId="119" fillId="59" borderId="18" xfId="0" applyFont="1" applyFill="1" applyBorder="1" applyAlignment="1"/>
    <xf numFmtId="0" fontId="119" fillId="32" borderId="35" xfId="0" applyFont="1" applyFill="1" applyBorder="1" applyAlignment="1">
      <alignment horizontal="left"/>
    </xf>
    <xf numFmtId="0" fontId="119" fillId="57" borderId="35" xfId="0" applyFont="1" applyFill="1" applyBorder="1" applyAlignment="1">
      <alignment horizontal="left"/>
    </xf>
    <xf numFmtId="212" fontId="118" fillId="57" borderId="7" xfId="324" applyNumberFormat="1" applyFont="1" applyFill="1" applyBorder="1"/>
    <xf numFmtId="40" fontId="118" fillId="57" borderId="7" xfId="324" applyNumberFormat="1" applyFont="1" applyFill="1" applyBorder="1"/>
    <xf numFmtId="40" fontId="118" fillId="57" borderId="38" xfId="324" applyNumberFormat="1" applyFont="1" applyFill="1" applyBorder="1"/>
    <xf numFmtId="0" fontId="119" fillId="56" borderId="35" xfId="0" applyFont="1" applyFill="1" applyBorder="1"/>
    <xf numFmtId="0" fontId="119" fillId="56" borderId="7" xfId="0" applyFont="1" applyFill="1" applyBorder="1" applyAlignment="1">
      <alignment horizontal="left"/>
    </xf>
    <xf numFmtId="0" fontId="119" fillId="23" borderId="7" xfId="0" applyFont="1" applyFill="1" applyBorder="1" applyAlignment="1">
      <alignment horizontal="left"/>
    </xf>
    <xf numFmtId="40" fontId="124" fillId="23" borderId="7" xfId="0" applyNumberFormat="1" applyFont="1" applyFill="1" applyBorder="1"/>
    <xf numFmtId="40" fontId="124" fillId="23" borderId="38" xfId="0" applyNumberFormat="1" applyFont="1" applyFill="1" applyBorder="1"/>
    <xf numFmtId="0" fontId="119" fillId="48" borderId="7" xfId="0" applyFont="1" applyFill="1" applyBorder="1" applyAlignment="1">
      <alignment horizontal="left"/>
    </xf>
    <xf numFmtId="40" fontId="124" fillId="48" borderId="7" xfId="0" applyNumberFormat="1" applyFont="1" applyFill="1" applyBorder="1"/>
    <xf numFmtId="40" fontId="124" fillId="48" borderId="38" xfId="0" applyNumberFormat="1" applyFont="1" applyFill="1" applyBorder="1"/>
    <xf numFmtId="0" fontId="119" fillId="37" borderId="7" xfId="0" applyFont="1" applyFill="1" applyBorder="1" applyAlignment="1">
      <alignment horizontal="left"/>
    </xf>
    <xf numFmtId="40" fontId="124" fillId="37" borderId="7" xfId="0" applyNumberFormat="1" applyFont="1" applyFill="1" applyBorder="1"/>
    <xf numFmtId="40" fontId="124" fillId="37" borderId="38" xfId="0" applyNumberFormat="1" applyFont="1" applyFill="1" applyBorder="1"/>
    <xf numFmtId="0" fontId="119" fillId="58" borderId="35" xfId="0" applyFont="1" applyFill="1" applyBorder="1"/>
    <xf numFmtId="0" fontId="119" fillId="58" borderId="7" xfId="0" applyFont="1" applyFill="1" applyBorder="1" applyAlignment="1">
      <alignment horizontal="left"/>
    </xf>
    <xf numFmtId="0" fontId="119" fillId="39" borderId="42" xfId="0" applyFont="1" applyFill="1" applyBorder="1"/>
    <xf numFmtId="0" fontId="119" fillId="39" borderId="41" xfId="0" applyFont="1" applyFill="1" applyBorder="1" applyAlignment="1">
      <alignment horizontal="left"/>
    </xf>
    <xf numFmtId="0" fontId="119" fillId="39" borderId="41" xfId="0" applyFont="1" applyFill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0" fontId="119" fillId="0" borderId="35" xfId="0" applyFont="1" applyFill="1" applyBorder="1" applyAlignment="1">
      <alignment horizontal="left"/>
    </xf>
    <xf numFmtId="0" fontId="119" fillId="0" borderId="7" xfId="0" applyFont="1" applyFill="1" applyBorder="1"/>
    <xf numFmtId="0" fontId="0" fillId="0" borderId="7" xfId="0" applyFill="1" applyBorder="1" applyAlignment="1">
      <alignment horizontal="center"/>
    </xf>
    <xf numFmtId="40" fontId="0" fillId="0" borderId="7" xfId="0" applyNumberFormat="1" applyFill="1" applyBorder="1"/>
    <xf numFmtId="40" fontId="118" fillId="0" borderId="7" xfId="324" applyNumberFormat="1" applyFont="1" applyFill="1" applyBorder="1"/>
    <xf numFmtId="40" fontId="119" fillId="0" borderId="7" xfId="324" applyNumberFormat="1" applyFont="1" applyBorder="1"/>
    <xf numFmtId="3" fontId="0" fillId="0" borderId="7" xfId="0" applyNumberFormat="1" applyBorder="1"/>
    <xf numFmtId="3" fontId="118" fillId="0" borderId="0" xfId="324" applyNumberFormat="1" applyFont="1" applyAlignment="1">
      <alignment horizontal="center"/>
    </xf>
    <xf numFmtId="3" fontId="119" fillId="0" borderId="0" xfId="324" applyNumberFormat="1" applyFont="1" applyAlignment="1">
      <alignment horizontal="center"/>
    </xf>
    <xf numFmtId="3" fontId="119" fillId="0" borderId="7" xfId="324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119" fillId="40" borderId="43" xfId="0" applyFont="1" applyFill="1" applyBorder="1" applyAlignment="1">
      <alignment horizontal="left"/>
    </xf>
    <xf numFmtId="0" fontId="119" fillId="40" borderId="40" xfId="0" applyFont="1" applyFill="1" applyBorder="1"/>
    <xf numFmtId="0" fontId="0" fillId="40" borderId="40" xfId="0" applyFill="1" applyBorder="1" applyAlignment="1">
      <alignment horizontal="center"/>
    </xf>
    <xf numFmtId="40" fontId="0" fillId="40" borderId="40" xfId="0" applyNumberFormat="1" applyFill="1" applyBorder="1"/>
    <xf numFmtId="40" fontId="118" fillId="40" borderId="40" xfId="324" applyNumberFormat="1" applyFont="1" applyFill="1" applyBorder="1"/>
    <xf numFmtId="0" fontId="0" fillId="0" borderId="44" xfId="0" applyBorder="1"/>
    <xf numFmtId="0" fontId="121" fillId="0" borderId="35" xfId="0" applyFont="1" applyBorder="1"/>
    <xf numFmtId="3" fontId="0" fillId="0" borderId="37" xfId="0" applyNumberFormat="1" applyBorder="1" applyAlignment="1">
      <alignment horizontal="center"/>
    </xf>
    <xf numFmtId="43" fontId="119" fillId="0" borderId="0" xfId="0" applyNumberFormat="1" applyFont="1"/>
    <xf numFmtId="43" fontId="122" fillId="0" borderId="0" xfId="324" applyFont="1"/>
    <xf numFmtId="43" fontId="118" fillId="0" borderId="0" xfId="324" applyFont="1"/>
    <xf numFmtId="0" fontId="127" fillId="0" borderId="0" xfId="0" applyFont="1"/>
    <xf numFmtId="0" fontId="128" fillId="0" borderId="0" xfId="0" applyFont="1"/>
    <xf numFmtId="0" fontId="127" fillId="0" borderId="7" xfId="0" applyFont="1" applyBorder="1"/>
    <xf numFmtId="0" fontId="128" fillId="23" borderId="7" xfId="0" applyFont="1" applyFill="1" applyBorder="1"/>
    <xf numFmtId="0" fontId="128" fillId="48" borderId="7" xfId="0" applyFont="1" applyFill="1" applyBorder="1"/>
    <xf numFmtId="0" fontId="128" fillId="37" borderId="7" xfId="0" applyFont="1" applyFill="1" applyBorder="1"/>
    <xf numFmtId="0" fontId="127" fillId="0" borderId="37" xfId="0" applyFont="1" applyBorder="1"/>
    <xf numFmtId="0" fontId="128" fillId="37" borderId="41" xfId="0" applyFont="1" applyFill="1" applyBorder="1"/>
    <xf numFmtId="0" fontId="128" fillId="39" borderId="7" xfId="0" applyFont="1" applyFill="1" applyBorder="1"/>
    <xf numFmtId="0" fontId="128" fillId="40" borderId="7" xfId="0" applyFont="1" applyFill="1" applyBorder="1"/>
    <xf numFmtId="0" fontId="128" fillId="57" borderId="7" xfId="0" applyFont="1" applyFill="1" applyBorder="1"/>
    <xf numFmtId="0" fontId="128" fillId="27" borderId="7" xfId="0" applyFont="1" applyFill="1" applyBorder="1"/>
    <xf numFmtId="0" fontId="128" fillId="43" borderId="7" xfId="0" applyFont="1" applyFill="1" applyBorder="1"/>
    <xf numFmtId="212" fontId="127" fillId="0" borderId="0" xfId="324" applyNumberFormat="1" applyFont="1"/>
    <xf numFmtId="212" fontId="128" fillId="0" borderId="0" xfId="324" applyNumberFormat="1" applyFont="1"/>
    <xf numFmtId="212" fontId="127" fillId="32" borderId="7" xfId="324" applyNumberFormat="1" applyFont="1" applyFill="1" applyBorder="1"/>
    <xf numFmtId="212" fontId="127" fillId="0" borderId="7" xfId="324" applyNumberFormat="1" applyFont="1" applyBorder="1"/>
    <xf numFmtId="212" fontId="127" fillId="40" borderId="7" xfId="324" applyNumberFormat="1" applyFont="1" applyFill="1" applyBorder="1"/>
    <xf numFmtId="212" fontId="127" fillId="0" borderId="41" xfId="324" applyNumberFormat="1" applyFont="1" applyBorder="1"/>
    <xf numFmtId="212" fontId="128" fillId="0" borderId="7" xfId="324" applyNumberFormat="1" applyFont="1" applyBorder="1" applyAlignment="1">
      <alignment horizontal="center" vertical="center"/>
    </xf>
    <xf numFmtId="212" fontId="127" fillId="57" borderId="7" xfId="324" applyNumberFormat="1" applyFont="1" applyFill="1" applyBorder="1"/>
    <xf numFmtId="212" fontId="127" fillId="39" borderId="7" xfId="324" applyNumberFormat="1" applyFont="1" applyFill="1" applyBorder="1"/>
    <xf numFmtId="212" fontId="127" fillId="0" borderId="37" xfId="324" applyNumberFormat="1" applyFont="1" applyBorder="1"/>
    <xf numFmtId="40" fontId="124" fillId="37" borderId="41" xfId="0" applyNumberFormat="1" applyFont="1" applyFill="1" applyBorder="1"/>
    <xf numFmtId="40" fontId="124" fillId="37" borderId="45" xfId="0" applyNumberFormat="1" applyFont="1" applyFill="1" applyBorder="1"/>
    <xf numFmtId="40" fontId="124" fillId="39" borderId="7" xfId="0" applyNumberFormat="1" applyFont="1" applyFill="1" applyBorder="1"/>
    <xf numFmtId="40" fontId="124" fillId="39" borderId="38" xfId="0" applyNumberFormat="1" applyFont="1" applyFill="1" applyBorder="1"/>
    <xf numFmtId="40" fontId="124" fillId="40" borderId="7" xfId="0" applyNumberFormat="1" applyFont="1" applyFill="1" applyBorder="1"/>
    <xf numFmtId="40" fontId="124" fillId="40" borderId="38" xfId="0" applyNumberFormat="1" applyFont="1" applyFill="1" applyBorder="1"/>
    <xf numFmtId="40" fontId="124" fillId="57" borderId="7" xfId="0" applyNumberFormat="1" applyFont="1" applyFill="1" applyBorder="1"/>
    <xf numFmtId="40" fontId="124" fillId="57" borderId="38" xfId="0" applyNumberFormat="1" applyFont="1" applyFill="1" applyBorder="1"/>
    <xf numFmtId="40" fontId="124" fillId="27" borderId="7" xfId="0" applyNumberFormat="1" applyFont="1" applyFill="1" applyBorder="1"/>
    <xf numFmtId="40" fontId="124" fillId="27" borderId="38" xfId="0" applyNumberFormat="1" applyFont="1" applyFill="1" applyBorder="1"/>
    <xf numFmtId="40" fontId="124" fillId="43" borderId="7" xfId="0" applyNumberFormat="1" applyFont="1" applyFill="1" applyBorder="1"/>
    <xf numFmtId="40" fontId="124" fillId="43" borderId="38" xfId="0" applyNumberFormat="1" applyFont="1" applyFill="1" applyBorder="1"/>
    <xf numFmtId="40" fontId="122" fillId="37" borderId="41" xfId="0" applyNumberFormat="1" applyFont="1" applyFill="1" applyBorder="1"/>
    <xf numFmtId="40" fontId="120" fillId="0" borderId="7" xfId="0" applyNumberFormat="1" applyFont="1" applyBorder="1"/>
    <xf numFmtId="40" fontId="122" fillId="39" borderId="7" xfId="0" applyNumberFormat="1" applyFont="1" applyFill="1" applyBorder="1"/>
    <xf numFmtId="40" fontId="122" fillId="40" borderId="7" xfId="0" applyNumberFormat="1" applyFont="1" applyFill="1" applyBorder="1"/>
    <xf numFmtId="40" fontId="122" fillId="48" borderId="7" xfId="0" applyNumberFormat="1" applyFont="1" applyFill="1" applyBorder="1"/>
    <xf numFmtId="40" fontId="122" fillId="23" borderId="7" xfId="0" applyNumberFormat="1" applyFont="1" applyFill="1" applyBorder="1"/>
    <xf numFmtId="40" fontId="122" fillId="57" borderId="7" xfId="0" applyNumberFormat="1" applyFont="1" applyFill="1" applyBorder="1"/>
    <xf numFmtId="40" fontId="122" fillId="37" borderId="7" xfId="0" applyNumberFormat="1" applyFont="1" applyFill="1" applyBorder="1"/>
    <xf numFmtId="40" fontId="122" fillId="27" borderId="7" xfId="0" applyNumberFormat="1" applyFont="1" applyFill="1" applyBorder="1"/>
    <xf numFmtId="40" fontId="122" fillId="43" borderId="7" xfId="0" applyNumberFormat="1" applyFont="1" applyFill="1" applyBorder="1"/>
    <xf numFmtId="40" fontId="120" fillId="0" borderId="37" xfId="0" applyNumberFormat="1" applyFont="1" applyBorder="1"/>
    <xf numFmtId="40" fontId="120" fillId="0" borderId="0" xfId="0" applyNumberFormat="1" applyFont="1"/>
    <xf numFmtId="40" fontId="122" fillId="59" borderId="18" xfId="0" applyNumberFormat="1" applyFont="1" applyFill="1" applyBorder="1" applyAlignment="1"/>
    <xf numFmtId="40" fontId="126" fillId="0" borderId="7" xfId="0" applyNumberFormat="1" applyFont="1" applyBorder="1"/>
    <xf numFmtId="40" fontId="123" fillId="32" borderId="7" xfId="0" applyNumberFormat="1" applyFont="1" applyFill="1" applyBorder="1"/>
    <xf numFmtId="40" fontId="123" fillId="32" borderId="38" xfId="324" applyNumberFormat="1" applyFont="1" applyFill="1" applyBorder="1"/>
    <xf numFmtId="40" fontId="123" fillId="0" borderId="38" xfId="324" applyNumberFormat="1" applyFont="1" applyBorder="1"/>
    <xf numFmtId="40" fontId="123" fillId="40" borderId="7" xfId="0" applyNumberFormat="1" applyFont="1" applyFill="1" applyBorder="1"/>
    <xf numFmtId="40" fontId="123" fillId="40" borderId="38" xfId="324" applyNumberFormat="1" applyFont="1" applyFill="1" applyBorder="1"/>
    <xf numFmtId="40" fontId="123" fillId="0" borderId="41" xfId="0" applyNumberFormat="1" applyFont="1" applyBorder="1"/>
    <xf numFmtId="40" fontId="123" fillId="0" borderId="45" xfId="324" applyNumberFormat="1" applyFont="1" applyBorder="1"/>
    <xf numFmtId="40" fontId="123" fillId="57" borderId="7" xfId="0" applyNumberFormat="1" applyFont="1" applyFill="1" applyBorder="1"/>
    <xf numFmtId="40" fontId="123" fillId="57" borderId="38" xfId="324" applyNumberFormat="1" applyFont="1" applyFill="1" applyBorder="1"/>
    <xf numFmtId="40" fontId="123" fillId="39" borderId="7" xfId="0" applyNumberFormat="1" applyFont="1" applyFill="1" applyBorder="1"/>
    <xf numFmtId="40" fontId="123" fillId="39" borderId="38" xfId="0" applyNumberFormat="1" applyFont="1" applyFill="1" applyBorder="1"/>
    <xf numFmtId="0" fontId="125" fillId="0" borderId="7" xfId="0" applyFont="1" applyFill="1" applyBorder="1" applyAlignment="1">
      <alignment horizontal="center"/>
    </xf>
    <xf numFmtId="212" fontId="127" fillId="0" borderId="7" xfId="324" applyNumberFormat="1" applyFont="1" applyFill="1" applyBorder="1"/>
    <xf numFmtId="40" fontId="123" fillId="0" borderId="7" xfId="0" applyNumberFormat="1" applyFont="1" applyFill="1" applyBorder="1"/>
    <xf numFmtId="40" fontId="123" fillId="0" borderId="38" xfId="0" applyNumberFormat="1" applyFont="1" applyFill="1" applyBorder="1"/>
    <xf numFmtId="43" fontId="118" fillId="0" borderId="0" xfId="324" applyFont="1" applyFill="1"/>
    <xf numFmtId="0" fontId="0" fillId="0" borderId="0" xfId="0" applyFill="1"/>
    <xf numFmtId="0" fontId="0" fillId="0" borderId="35" xfId="0" applyFill="1" applyBorder="1" applyAlignment="1">
      <alignment horizontal="left"/>
    </xf>
    <xf numFmtId="0" fontId="126" fillId="0" borderId="7" xfId="0" applyFont="1" applyFill="1" applyBorder="1" applyAlignment="1">
      <alignment horizontal="center"/>
    </xf>
    <xf numFmtId="40" fontId="123" fillId="0" borderId="38" xfId="324" applyNumberFormat="1" applyFont="1" applyFill="1" applyBorder="1"/>
    <xf numFmtId="40" fontId="122" fillId="0" borderId="0" xfId="0" applyNumberFormat="1" applyFont="1"/>
    <xf numFmtId="40" fontId="120" fillId="32" borderId="7" xfId="0" applyNumberFormat="1" applyFont="1" applyFill="1" applyBorder="1"/>
    <xf numFmtId="40" fontId="120" fillId="40" borderId="7" xfId="0" applyNumberFormat="1" applyFont="1" applyFill="1" applyBorder="1"/>
    <xf numFmtId="40" fontId="120" fillId="0" borderId="41" xfId="0" applyNumberFormat="1" applyFont="1" applyBorder="1"/>
    <xf numFmtId="40" fontId="120" fillId="0" borderId="7" xfId="0" applyNumberFormat="1" applyFont="1" applyFill="1" applyBorder="1"/>
    <xf numFmtId="40" fontId="120" fillId="57" borderId="7" xfId="0" applyNumberFormat="1" applyFont="1" applyFill="1" applyBorder="1"/>
    <xf numFmtId="40" fontId="120" fillId="39" borderId="7" xfId="0" applyNumberFormat="1" applyFont="1" applyFill="1" applyBorder="1"/>
    <xf numFmtId="0" fontId="122" fillId="59" borderId="18" xfId="0" applyFont="1" applyFill="1" applyBorder="1" applyAlignment="1"/>
    <xf numFmtId="40" fontId="123" fillId="40" borderId="40" xfId="0" applyNumberFormat="1" applyFont="1" applyFill="1" applyBorder="1"/>
    <xf numFmtId="40" fontId="123" fillId="40" borderId="46" xfId="324" applyNumberFormat="1" applyFont="1" applyFill="1" applyBorder="1"/>
    <xf numFmtId="40" fontId="124" fillId="0" borderId="7" xfId="324" applyNumberFormat="1" applyFont="1" applyBorder="1"/>
    <xf numFmtId="40" fontId="124" fillId="0" borderId="38" xfId="324" applyNumberFormat="1" applyFont="1" applyBorder="1"/>
    <xf numFmtId="0" fontId="123" fillId="0" borderId="7" xfId="0" applyFont="1" applyBorder="1"/>
    <xf numFmtId="0" fontId="123" fillId="0" borderId="38" xfId="0" applyFont="1" applyBorder="1"/>
    <xf numFmtId="0" fontId="123" fillId="0" borderId="37" xfId="0" applyFont="1" applyBorder="1"/>
    <xf numFmtId="0" fontId="123" fillId="0" borderId="39" xfId="0" applyFont="1" applyBorder="1"/>
    <xf numFmtId="0" fontId="126" fillId="0" borderId="0" xfId="0" applyFont="1"/>
    <xf numFmtId="40" fontId="120" fillId="40" borderId="40" xfId="0" applyNumberFormat="1" applyFont="1" applyFill="1" applyBorder="1"/>
    <xf numFmtId="0" fontId="120" fillId="0" borderId="7" xfId="0" applyFont="1" applyBorder="1"/>
    <xf numFmtId="0" fontId="120" fillId="0" borderId="37" xfId="0" applyFont="1" applyBorder="1"/>
    <xf numFmtId="40" fontId="127" fillId="0" borderId="0" xfId="0" applyNumberFormat="1" applyFont="1"/>
    <xf numFmtId="40" fontId="128" fillId="0" borderId="0" xfId="0" applyNumberFormat="1" applyFont="1"/>
    <xf numFmtId="212" fontId="127" fillId="40" borderId="40" xfId="324" applyNumberFormat="1" applyFont="1" applyFill="1" applyBorder="1"/>
    <xf numFmtId="40" fontId="128" fillId="0" borderId="7" xfId="0" applyNumberFormat="1" applyFont="1" applyBorder="1"/>
    <xf numFmtId="0" fontId="119" fillId="32" borderId="7" xfId="0" applyFont="1" applyFill="1" applyBorder="1" applyAlignment="1">
      <alignment horizontal="left"/>
    </xf>
    <xf numFmtId="0" fontId="0" fillId="0" borderId="35" xfId="0" applyFont="1" applyBorder="1" applyAlignment="1">
      <alignment horizontal="left"/>
    </xf>
    <xf numFmtId="212" fontId="128" fillId="0" borderId="7" xfId="324" applyNumberFormat="1" applyFont="1" applyBorder="1"/>
    <xf numFmtId="40" fontId="122" fillId="0" borderId="7" xfId="0" applyNumberFormat="1" applyFont="1" applyBorder="1"/>
    <xf numFmtId="40" fontId="124" fillId="0" borderId="7" xfId="0" applyNumberFormat="1" applyFont="1" applyBorder="1"/>
    <xf numFmtId="0" fontId="119" fillId="0" borderId="7" xfId="0" applyFont="1" applyBorder="1" applyAlignment="1">
      <alignment horizontal="center" wrapText="1"/>
    </xf>
    <xf numFmtId="0" fontId="119" fillId="0" borderId="7" xfId="0" applyFont="1" applyBorder="1" applyAlignment="1">
      <alignment wrapText="1"/>
    </xf>
    <xf numFmtId="43" fontId="177" fillId="0" borderId="0" xfId="324" applyFont="1"/>
    <xf numFmtId="0" fontId="0" fillId="0" borderId="7" xfId="0" applyFill="1" applyBorder="1"/>
    <xf numFmtId="40" fontId="1" fillId="0" borderId="0" xfId="336" applyNumberFormat="1" applyFont="1"/>
    <xf numFmtId="40" fontId="113" fillId="0" borderId="0" xfId="336" applyNumberFormat="1" applyFont="1"/>
    <xf numFmtId="0" fontId="11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40" fontId="2" fillId="0" borderId="0" xfId="0" applyNumberFormat="1" applyFont="1"/>
    <xf numFmtId="40" fontId="2" fillId="0" borderId="0" xfId="336" applyNumberFormat="1" applyFont="1"/>
    <xf numFmtId="40" fontId="115" fillId="0" borderId="0" xfId="336" applyNumberFormat="1" applyFont="1"/>
    <xf numFmtId="0" fontId="2" fillId="30" borderId="37" xfId="0" applyFont="1" applyFill="1" applyBorder="1" applyAlignment="1">
      <alignment horizontal="center" vertical="center"/>
    </xf>
    <xf numFmtId="40" fontId="2" fillId="30" borderId="37" xfId="336" applyNumberFormat="1" applyFont="1" applyFill="1" applyBorder="1" applyAlignment="1">
      <alignment horizontal="center" vertical="center"/>
    </xf>
    <xf numFmtId="40" fontId="117" fillId="30" borderId="37" xfId="336" applyNumberFormat="1" applyFont="1" applyFill="1" applyBorder="1" applyAlignment="1">
      <alignment horizontal="center" vertical="center"/>
    </xf>
    <xf numFmtId="40" fontId="117" fillId="30" borderId="39" xfId="336" applyNumberFormat="1" applyFont="1" applyFill="1" applyBorder="1" applyAlignment="1">
      <alignment horizontal="center" vertical="center"/>
    </xf>
    <xf numFmtId="0" fontId="2" fillId="32" borderId="35" xfId="0" applyFont="1" applyFill="1" applyBorder="1" applyAlignment="1">
      <alignment horizontal="left"/>
    </xf>
    <xf numFmtId="40" fontId="1" fillId="32" borderId="7" xfId="336" applyNumberFormat="1" applyFont="1" applyFill="1" applyBorder="1"/>
    <xf numFmtId="0" fontId="2" fillId="0" borderId="35" xfId="0" applyFont="1" applyBorder="1" applyAlignment="1">
      <alignment horizontal="left"/>
    </xf>
    <xf numFmtId="40" fontId="1" fillId="0" borderId="7" xfId="336" applyNumberFormat="1" applyFont="1" applyBorder="1"/>
    <xf numFmtId="0" fontId="113" fillId="0" borderId="0" xfId="0" applyFont="1"/>
    <xf numFmtId="40" fontId="0" fillId="0" borderId="7" xfId="0" applyNumberFormat="1" applyFill="1" applyBorder="1" applyAlignment="1">
      <alignment horizontal="center"/>
    </xf>
    <xf numFmtId="40" fontId="1" fillId="0" borderId="7" xfId="336" applyNumberFormat="1" applyFont="1" applyFill="1" applyBorder="1"/>
    <xf numFmtId="0" fontId="2" fillId="0" borderId="47" xfId="0" applyFont="1" applyFill="1" applyBorder="1" applyAlignment="1">
      <alignment horizontal="left"/>
    </xf>
    <xf numFmtId="0" fontId="2" fillId="0" borderId="48" xfId="0" applyFont="1" applyFill="1" applyBorder="1" applyAlignment="1">
      <alignment horizontal="center"/>
    </xf>
    <xf numFmtId="0" fontId="0" fillId="0" borderId="48" xfId="0" applyFill="1" applyBorder="1" applyAlignment="1">
      <alignment horizontal="center"/>
    </xf>
    <xf numFmtId="40" fontId="0" fillId="0" borderId="48" xfId="0" applyNumberFormat="1" applyFill="1" applyBorder="1"/>
    <xf numFmtId="0" fontId="1" fillId="0" borderId="47" xfId="0" applyFont="1" applyFill="1" applyBorder="1" applyAlignment="1">
      <alignment horizontal="left"/>
    </xf>
    <xf numFmtId="0" fontId="1" fillId="0" borderId="48" xfId="0" applyFont="1" applyFill="1" applyBorder="1" applyAlignment="1">
      <alignment horizontal="center"/>
    </xf>
    <xf numFmtId="40" fontId="115" fillId="0" borderId="40" xfId="336" applyNumberFormat="1" applyFont="1" applyBorder="1"/>
    <xf numFmtId="40" fontId="113" fillId="0" borderId="7" xfId="336" applyNumberFormat="1" applyFont="1" applyBorder="1"/>
    <xf numFmtId="40" fontId="115" fillId="0" borderId="7" xfId="336" applyNumberFormat="1" applyFont="1" applyBorder="1"/>
    <xf numFmtId="40" fontId="120" fillId="0" borderId="48" xfId="0" applyNumberFormat="1" applyFont="1" applyFill="1" applyBorder="1"/>
    <xf numFmtId="40" fontId="123" fillId="0" borderId="48" xfId="0" applyNumberFormat="1" applyFont="1" applyFill="1" applyBorder="1"/>
    <xf numFmtId="40" fontId="123" fillId="0" borderId="49" xfId="0" applyNumberFormat="1" applyFont="1" applyFill="1" applyBorder="1"/>
    <xf numFmtId="204" fontId="123" fillId="0" borderId="48" xfId="0" applyNumberFormat="1" applyFont="1" applyBorder="1"/>
    <xf numFmtId="0" fontId="119" fillId="44" borderId="7" xfId="0" applyFont="1" applyFill="1" applyBorder="1"/>
    <xf numFmtId="0" fontId="119" fillId="0" borderId="41" xfId="0" applyFont="1" applyFill="1" applyBorder="1" applyAlignment="1">
      <alignment horizontal="center"/>
    </xf>
    <xf numFmtId="0" fontId="119" fillId="0" borderId="41" xfId="0" applyFont="1" applyFill="1" applyBorder="1"/>
    <xf numFmtId="0" fontId="128" fillId="0" borderId="41" xfId="0" applyFont="1" applyFill="1" applyBorder="1"/>
    <xf numFmtId="40" fontId="119" fillId="0" borderId="41" xfId="324" applyNumberFormat="1" applyFont="1" applyFill="1" applyBorder="1"/>
    <xf numFmtId="40" fontId="122" fillId="0" borderId="41" xfId="324" applyNumberFormat="1" applyFont="1" applyFill="1" applyBorder="1"/>
    <xf numFmtId="40" fontId="124" fillId="0" borderId="41" xfId="0" applyNumberFormat="1" applyFont="1" applyFill="1" applyBorder="1"/>
    <xf numFmtId="40" fontId="124" fillId="0" borderId="45" xfId="0" applyNumberFormat="1" applyFont="1" applyFill="1" applyBorder="1"/>
    <xf numFmtId="0" fontId="119" fillId="0" borderId="7" xfId="0" applyFont="1" applyFill="1" applyBorder="1" applyAlignment="1">
      <alignment horizontal="center"/>
    </xf>
    <xf numFmtId="0" fontId="128" fillId="0" borderId="7" xfId="0" applyFont="1" applyFill="1" applyBorder="1"/>
    <xf numFmtId="40" fontId="119" fillId="0" borderId="7" xfId="324" applyNumberFormat="1" applyFont="1" applyFill="1" applyBorder="1"/>
    <xf numFmtId="40" fontId="122" fillId="0" borderId="7" xfId="324" applyNumberFormat="1" applyFont="1" applyFill="1" applyBorder="1"/>
    <xf numFmtId="40" fontId="124" fillId="0" borderId="7" xfId="0" applyNumberFormat="1" applyFont="1" applyFill="1" applyBorder="1"/>
    <xf numFmtId="40" fontId="124" fillId="0" borderId="38" xfId="0" applyNumberFormat="1" applyFont="1" applyFill="1" applyBorder="1"/>
    <xf numFmtId="0" fontId="119" fillId="0" borderId="48" xfId="0" applyFont="1" applyFill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48" xfId="0" applyFont="1" applyFill="1" applyBorder="1" applyAlignment="1">
      <alignment horizontal="center"/>
    </xf>
    <xf numFmtId="40" fontId="0" fillId="0" borderId="7" xfId="0" applyNumberFormat="1" applyFont="1" applyBorder="1"/>
    <xf numFmtId="0" fontId="0" fillId="0" borderId="0" xfId="0" applyFont="1"/>
    <xf numFmtId="40" fontId="0" fillId="0" borderId="7" xfId="0" applyNumberFormat="1" applyFont="1" applyFill="1" applyBorder="1"/>
    <xf numFmtId="0" fontId="0" fillId="0" borderId="0" xfId="0" applyFont="1" applyFill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212" fontId="127" fillId="0" borderId="0" xfId="336" applyNumberFormat="1" applyFont="1"/>
    <xf numFmtId="40" fontId="0" fillId="0" borderId="0" xfId="0" applyNumberFormat="1" applyFont="1"/>
    <xf numFmtId="40" fontId="136" fillId="0" borderId="0" xfId="336" applyNumberFormat="1" applyFont="1"/>
    <xf numFmtId="40" fontId="137" fillId="0" borderId="0" xfId="336" applyNumberFormat="1" applyFont="1"/>
    <xf numFmtId="0" fontId="138" fillId="0" borderId="0" xfId="0" applyFont="1" applyAlignment="1">
      <alignment horizontal="left"/>
    </xf>
    <xf numFmtId="0" fontId="135" fillId="0" borderId="0" xfId="0" applyFont="1" applyAlignment="1">
      <alignment horizontal="left"/>
    </xf>
    <xf numFmtId="0" fontId="135" fillId="0" borderId="0" xfId="0" applyFont="1"/>
    <xf numFmtId="0" fontId="135" fillId="0" borderId="0" xfId="0" applyFont="1" applyAlignment="1">
      <alignment horizontal="center"/>
    </xf>
    <xf numFmtId="212" fontId="128" fillId="0" borderId="0" xfId="336" applyNumberFormat="1" applyFont="1"/>
    <xf numFmtId="40" fontId="135" fillId="0" borderId="0" xfId="0" applyNumberFormat="1" applyFont="1"/>
    <xf numFmtId="40" fontId="135" fillId="0" borderId="0" xfId="336" applyNumberFormat="1" applyFont="1"/>
    <xf numFmtId="40" fontId="139" fillId="0" borderId="0" xfId="336" applyNumberFormat="1" applyFont="1"/>
    <xf numFmtId="0" fontId="135" fillId="30" borderId="37" xfId="0" applyFont="1" applyFill="1" applyBorder="1" applyAlignment="1">
      <alignment horizontal="center" vertical="center"/>
    </xf>
    <xf numFmtId="40" fontId="135" fillId="30" borderId="37" xfId="336" applyNumberFormat="1" applyFont="1" applyFill="1" applyBorder="1" applyAlignment="1">
      <alignment horizontal="center" vertical="center"/>
    </xf>
    <xf numFmtId="40" fontId="124" fillId="30" borderId="37" xfId="336" applyNumberFormat="1" applyFont="1" applyFill="1" applyBorder="1" applyAlignment="1">
      <alignment horizontal="center" vertical="center"/>
    </xf>
    <xf numFmtId="40" fontId="124" fillId="30" borderId="39" xfId="336" applyNumberFormat="1" applyFont="1" applyFill="1" applyBorder="1" applyAlignment="1">
      <alignment horizontal="center" vertical="center"/>
    </xf>
    <xf numFmtId="0" fontId="135" fillId="32" borderId="35" xfId="0" applyFont="1" applyFill="1" applyBorder="1" applyAlignment="1">
      <alignment horizontal="left"/>
    </xf>
    <xf numFmtId="0" fontId="135" fillId="32" borderId="7" xfId="0" applyFont="1" applyFill="1" applyBorder="1"/>
    <xf numFmtId="0" fontId="0" fillId="32" borderId="7" xfId="0" applyFont="1" applyFill="1" applyBorder="1" applyAlignment="1">
      <alignment horizontal="center"/>
    </xf>
    <xf numFmtId="212" fontId="127" fillId="32" borderId="7" xfId="336" applyNumberFormat="1" applyFont="1" applyFill="1" applyBorder="1"/>
    <xf numFmtId="40" fontId="0" fillId="32" borderId="7" xfId="0" applyNumberFormat="1" applyFont="1" applyFill="1" applyBorder="1"/>
    <xf numFmtId="40" fontId="136" fillId="32" borderId="7" xfId="336" applyNumberFormat="1" applyFont="1" applyFill="1" applyBorder="1"/>
    <xf numFmtId="40" fontId="123" fillId="32" borderId="38" xfId="336" applyNumberFormat="1" applyFont="1" applyFill="1" applyBorder="1"/>
    <xf numFmtId="0" fontId="135" fillId="40" borderId="7" xfId="0" applyFont="1" applyFill="1" applyBorder="1"/>
    <xf numFmtId="212" fontId="127" fillId="0" borderId="7" xfId="336" applyNumberFormat="1" applyFont="1" applyBorder="1"/>
    <xf numFmtId="40" fontId="136" fillId="0" borderId="7" xfId="336" applyNumberFormat="1" applyFont="1" applyBorder="1"/>
    <xf numFmtId="40" fontId="123" fillId="0" borderId="38" xfId="336" applyNumberFormat="1" applyFont="1" applyBorder="1"/>
    <xf numFmtId="0" fontId="0" fillId="0" borderId="7" xfId="0" applyFont="1" applyBorder="1"/>
    <xf numFmtId="40" fontId="126" fillId="0" borderId="7" xfId="336" applyNumberFormat="1" applyFont="1" applyBorder="1"/>
    <xf numFmtId="0" fontId="137" fillId="0" borderId="0" xfId="0" applyFont="1"/>
    <xf numFmtId="0" fontId="135" fillId="57" borderId="7" xfId="0" applyFont="1" applyFill="1" applyBorder="1"/>
    <xf numFmtId="0" fontId="135" fillId="58" borderId="7" xfId="0" applyFont="1" applyFill="1" applyBorder="1"/>
    <xf numFmtId="0" fontId="135" fillId="23" borderId="7" xfId="0" applyFont="1" applyFill="1" applyBorder="1"/>
    <xf numFmtId="0" fontId="0" fillId="40" borderId="7" xfId="0" applyFont="1" applyFill="1" applyBorder="1" applyAlignment="1">
      <alignment horizontal="center"/>
    </xf>
    <xf numFmtId="212" fontId="127" fillId="40" borderId="7" xfId="336" applyNumberFormat="1" applyFont="1" applyFill="1" applyBorder="1"/>
    <xf numFmtId="40" fontId="0" fillId="40" borderId="7" xfId="0" applyNumberFormat="1" applyFont="1" applyFill="1" applyBorder="1"/>
    <xf numFmtId="40" fontId="136" fillId="40" borderId="7" xfId="336" applyNumberFormat="1" applyFont="1" applyFill="1" applyBorder="1"/>
    <xf numFmtId="40" fontId="123" fillId="40" borderId="38" xfId="336" applyNumberFormat="1" applyFont="1" applyFill="1" applyBorder="1"/>
    <xf numFmtId="0" fontId="0" fillId="0" borderId="7" xfId="0" applyFont="1" applyBorder="1" applyAlignment="1">
      <alignment wrapText="1"/>
    </xf>
    <xf numFmtId="0" fontId="0" fillId="57" borderId="7" xfId="0" applyFont="1" applyFill="1" applyBorder="1" applyAlignment="1">
      <alignment horizontal="center"/>
    </xf>
    <xf numFmtId="212" fontId="127" fillId="57" borderId="7" xfId="336" applyNumberFormat="1" applyFont="1" applyFill="1" applyBorder="1"/>
    <xf numFmtId="40" fontId="0" fillId="57" borderId="7" xfId="0" applyNumberFormat="1" applyFont="1" applyFill="1" applyBorder="1"/>
    <xf numFmtId="40" fontId="136" fillId="57" borderId="7" xfId="336" applyNumberFormat="1" applyFont="1" applyFill="1" applyBorder="1"/>
    <xf numFmtId="40" fontId="123" fillId="57" borderId="38" xfId="336" applyNumberFormat="1" applyFont="1" applyFill="1" applyBorder="1"/>
    <xf numFmtId="0" fontId="136" fillId="0" borderId="35" xfId="0" applyFont="1" applyFill="1" applyBorder="1" applyAlignment="1">
      <alignment horizontal="left"/>
    </xf>
    <xf numFmtId="0" fontId="0" fillId="0" borderId="7" xfId="0" applyFont="1" applyFill="1" applyBorder="1" applyAlignment="1">
      <alignment horizontal="center"/>
    </xf>
    <xf numFmtId="212" fontId="127" fillId="0" borderId="7" xfId="336" applyNumberFormat="1" applyFont="1" applyFill="1" applyBorder="1"/>
    <xf numFmtId="0" fontId="135" fillId="39" borderId="35" xfId="0" applyFont="1" applyFill="1" applyBorder="1" applyAlignment="1">
      <alignment horizontal="left"/>
    </xf>
    <xf numFmtId="0" fontId="135" fillId="39" borderId="7" xfId="0" applyFont="1" applyFill="1" applyBorder="1"/>
    <xf numFmtId="0" fontId="135" fillId="39" borderId="7" xfId="0" applyFont="1" applyFill="1" applyBorder="1" applyAlignment="1">
      <alignment horizontal="center"/>
    </xf>
    <xf numFmtId="0" fontId="0" fillId="39" borderId="7" xfId="0" applyFont="1" applyFill="1" applyBorder="1" applyAlignment="1">
      <alignment horizontal="center"/>
    </xf>
    <xf numFmtId="212" fontId="127" fillId="39" borderId="7" xfId="336" applyNumberFormat="1" applyFont="1" applyFill="1" applyBorder="1"/>
    <xf numFmtId="40" fontId="0" fillId="39" borderId="7" xfId="0" applyNumberFormat="1" applyFont="1" applyFill="1" applyBorder="1"/>
    <xf numFmtId="0" fontId="135" fillId="0" borderId="47" xfId="0" applyFont="1" applyFill="1" applyBorder="1" applyAlignment="1">
      <alignment horizontal="left"/>
    </xf>
    <xf numFmtId="0" fontId="136" fillId="0" borderId="48" xfId="0" applyFont="1" applyFill="1" applyBorder="1" applyAlignment="1">
      <alignment horizontal="center"/>
    </xf>
    <xf numFmtId="0" fontId="136" fillId="0" borderId="47" xfId="0" applyFont="1" applyFill="1" applyBorder="1" applyAlignment="1">
      <alignment horizontal="left"/>
    </xf>
    <xf numFmtId="0" fontId="135" fillId="0" borderId="7" xfId="0" applyFont="1" applyFill="1" applyBorder="1" applyAlignment="1">
      <alignment wrapText="1"/>
    </xf>
    <xf numFmtId="0" fontId="135" fillId="0" borderId="0" xfId="0" applyFont="1" applyFill="1" applyBorder="1" applyAlignment="1">
      <alignment wrapText="1"/>
    </xf>
    <xf numFmtId="0" fontId="135" fillId="0" borderId="48" xfId="0" applyFont="1" applyFill="1" applyBorder="1" applyAlignment="1">
      <alignment horizontal="center"/>
    </xf>
    <xf numFmtId="40" fontId="0" fillId="0" borderId="48" xfId="0" applyNumberFormat="1" applyFont="1" applyFill="1" applyBorder="1"/>
    <xf numFmtId="212" fontId="127" fillId="0" borderId="48" xfId="336" applyNumberFormat="1" applyFont="1" applyFill="1" applyBorder="1"/>
    <xf numFmtId="40" fontId="0" fillId="0" borderId="48" xfId="0" applyNumberFormat="1" applyFont="1" applyBorder="1"/>
    <xf numFmtId="212" fontId="128" fillId="0" borderId="7" xfId="336" applyNumberFormat="1" applyFont="1" applyFill="1" applyBorder="1"/>
    <xf numFmtId="40" fontId="135" fillId="0" borderId="7" xfId="336" applyNumberFormat="1" applyFont="1" applyBorder="1"/>
    <xf numFmtId="40" fontId="124" fillId="0" borderId="38" xfId="336" applyNumberFormat="1" applyFont="1" applyBorder="1"/>
    <xf numFmtId="40" fontId="136" fillId="0" borderId="7" xfId="336" applyNumberFormat="1" applyFont="1" applyFill="1" applyBorder="1"/>
    <xf numFmtId="40" fontId="123" fillId="0" borderId="38" xfId="336" applyNumberFormat="1" applyFont="1" applyFill="1" applyBorder="1"/>
    <xf numFmtId="0" fontId="0" fillId="0" borderId="36" xfId="0" applyFont="1" applyBorder="1" applyAlignment="1">
      <alignment horizontal="left"/>
    </xf>
    <xf numFmtId="0" fontId="0" fillId="0" borderId="37" xfId="0" applyFont="1" applyFill="1" applyBorder="1"/>
    <xf numFmtId="0" fontId="0" fillId="0" borderId="37" xfId="0" applyFont="1" applyBorder="1" applyAlignment="1">
      <alignment horizontal="center"/>
    </xf>
    <xf numFmtId="212" fontId="127" fillId="0" borderId="37" xfId="336" applyNumberFormat="1" applyFont="1" applyBorder="1"/>
    <xf numFmtId="40" fontId="0" fillId="0" borderId="37" xfId="0" applyNumberFormat="1" applyFont="1" applyBorder="1"/>
    <xf numFmtId="40" fontId="123" fillId="0" borderId="39" xfId="336" applyNumberFormat="1" applyFont="1" applyBorder="1"/>
    <xf numFmtId="40" fontId="122" fillId="0" borderId="40" xfId="336" applyNumberFormat="1" applyFont="1" applyBorder="1"/>
    <xf numFmtId="40" fontId="120" fillId="0" borderId="7" xfId="336" applyNumberFormat="1" applyFont="1" applyBorder="1"/>
    <xf numFmtId="40" fontId="122" fillId="0" borderId="7" xfId="336" applyNumberFormat="1" applyFont="1" applyBorder="1"/>
    <xf numFmtId="0" fontId="129" fillId="0" borderId="7" xfId="799" applyFont="1" applyFill="1" applyBorder="1" applyAlignment="1"/>
    <xf numFmtId="0" fontId="126" fillId="0" borderId="7" xfId="660" applyFont="1" applyFill="1" applyBorder="1"/>
    <xf numFmtId="0" fontId="126" fillId="0" borderId="7" xfId="799" applyFont="1" applyFill="1" applyBorder="1" applyAlignment="1"/>
    <xf numFmtId="0" fontId="129" fillId="0" borderId="7" xfId="660" applyFont="1" applyFill="1" applyBorder="1"/>
    <xf numFmtId="212" fontId="105" fillId="0" borderId="0" xfId="336" applyNumberFormat="1" applyFont="1"/>
    <xf numFmtId="40" fontId="113" fillId="0" borderId="0" xfId="0" applyNumberFormat="1" applyFont="1"/>
    <xf numFmtId="212" fontId="141" fillId="0" borderId="0" xfId="336" applyNumberFormat="1" applyFont="1"/>
    <xf numFmtId="40" fontId="115" fillId="0" borderId="0" xfId="0" applyNumberFormat="1" applyFont="1"/>
    <xf numFmtId="212" fontId="105" fillId="32" borderId="7" xfId="336" applyNumberFormat="1" applyFont="1" applyFill="1" applyBorder="1"/>
    <xf numFmtId="40" fontId="113" fillId="32" borderId="7" xfId="0" applyNumberFormat="1" applyFont="1" applyFill="1" applyBorder="1"/>
    <xf numFmtId="40" fontId="116" fillId="32" borderId="7" xfId="0" applyNumberFormat="1" applyFont="1" applyFill="1" applyBorder="1"/>
    <xf numFmtId="40" fontId="116" fillId="32" borderId="38" xfId="336" applyNumberFormat="1" applyFont="1" applyFill="1" applyBorder="1"/>
    <xf numFmtId="0" fontId="2" fillId="58" borderId="35" xfId="0" applyFont="1" applyFill="1" applyBorder="1" applyAlignment="1">
      <alignment horizontal="left"/>
    </xf>
    <xf numFmtId="0" fontId="1" fillId="0" borderId="35" xfId="0" applyFont="1" applyBorder="1" applyAlignment="1">
      <alignment horizontal="left"/>
    </xf>
    <xf numFmtId="212" fontId="105" fillId="0" borderId="7" xfId="336" applyNumberFormat="1" applyFont="1" applyBorder="1"/>
    <xf numFmtId="40" fontId="113" fillId="0" borderId="7" xfId="0" applyNumberFormat="1" applyFont="1" applyBorder="1"/>
    <xf numFmtId="40" fontId="116" fillId="0" borderId="7" xfId="0" applyNumberFormat="1" applyFont="1" applyFill="1" applyBorder="1"/>
    <xf numFmtId="40" fontId="116" fillId="0" borderId="38" xfId="336" applyNumberFormat="1" applyFont="1" applyBorder="1"/>
    <xf numFmtId="212" fontId="105" fillId="0" borderId="7" xfId="336" applyNumberFormat="1" applyFont="1" applyFill="1" applyBorder="1"/>
    <xf numFmtId="40" fontId="113" fillId="0" borderId="7" xfId="0" applyNumberFormat="1" applyFont="1" applyFill="1" applyBorder="1"/>
    <xf numFmtId="40" fontId="116" fillId="0" borderId="38" xfId="336" applyNumberFormat="1" applyFont="1" applyFill="1" applyBorder="1"/>
    <xf numFmtId="40" fontId="116" fillId="0" borderId="7" xfId="0" applyNumberFormat="1" applyFont="1" applyBorder="1"/>
    <xf numFmtId="40" fontId="116" fillId="0" borderId="38" xfId="0" applyNumberFormat="1" applyFont="1" applyBorder="1"/>
    <xf numFmtId="0" fontId="2" fillId="32" borderId="7" xfId="0" applyFont="1" applyFill="1" applyBorder="1" applyAlignment="1">
      <alignment horizontal="center"/>
    </xf>
    <xf numFmtId="40" fontId="116" fillId="32" borderId="38" xfId="0" applyNumberFormat="1" applyFont="1" applyFill="1" applyBorder="1"/>
    <xf numFmtId="212" fontId="105" fillId="0" borderId="37" xfId="336" applyNumberFormat="1" applyFont="1" applyBorder="1"/>
    <xf numFmtId="40" fontId="113" fillId="0" borderId="37" xfId="0" applyNumberFormat="1" applyFont="1" applyBorder="1"/>
    <xf numFmtId="40" fontId="116" fillId="0" borderId="37" xfId="0" applyNumberFormat="1" applyFont="1" applyBorder="1"/>
    <xf numFmtId="40" fontId="116" fillId="0" borderId="39" xfId="336" applyNumberFormat="1" applyFont="1" applyBorder="1"/>
    <xf numFmtId="0" fontId="115" fillId="59" borderId="18" xfId="0" applyFont="1" applyFill="1" applyBorder="1" applyAlignment="1"/>
    <xf numFmtId="0" fontId="135" fillId="0" borderId="50" xfId="0" applyFont="1" applyBorder="1" applyAlignment="1">
      <alignment horizontal="left"/>
    </xf>
    <xf numFmtId="40" fontId="123" fillId="0" borderId="37" xfId="0" applyNumberFormat="1" applyFont="1" applyFill="1" applyBorder="1"/>
    <xf numFmtId="40" fontId="123" fillId="0" borderId="39" xfId="336" applyNumberFormat="1" applyFont="1" applyFill="1" applyBorder="1"/>
    <xf numFmtId="0" fontId="2" fillId="0" borderId="7" xfId="0" applyFont="1" applyFill="1" applyBorder="1" applyAlignment="1">
      <alignment horizontal="center"/>
    </xf>
    <xf numFmtId="0" fontId="2" fillId="47" borderId="35" xfId="0" applyFont="1" applyFill="1" applyBorder="1" applyAlignment="1">
      <alignment horizontal="left"/>
    </xf>
    <xf numFmtId="0" fontId="1" fillId="0" borderId="7" xfId="0" applyFont="1" applyFill="1" applyBorder="1" applyAlignment="1">
      <alignment wrapText="1"/>
    </xf>
    <xf numFmtId="212" fontId="105" fillId="0" borderId="48" xfId="336" applyNumberFormat="1" applyFont="1" applyFill="1" applyBorder="1"/>
    <xf numFmtId="212" fontId="141" fillId="0" borderId="7" xfId="336" applyNumberFormat="1" applyFont="1" applyFill="1" applyBorder="1"/>
    <xf numFmtId="40" fontId="119" fillId="0" borderId="7" xfId="0" applyNumberFormat="1" applyFont="1" applyFill="1" applyBorder="1"/>
    <xf numFmtId="40" fontId="2" fillId="0" borderId="7" xfId="336" applyNumberFormat="1" applyFont="1" applyFill="1" applyBorder="1"/>
    <xf numFmtId="40" fontId="115" fillId="0" borderId="7" xfId="0" applyNumberFormat="1" applyFont="1" applyFill="1" applyBorder="1"/>
    <xf numFmtId="40" fontId="117" fillId="0" borderId="7" xfId="0" applyNumberFormat="1" applyFont="1" applyFill="1" applyBorder="1"/>
    <xf numFmtId="40" fontId="117" fillId="0" borderId="38" xfId="336" applyNumberFormat="1" applyFont="1" applyFill="1" applyBorder="1"/>
    <xf numFmtId="40" fontId="1" fillId="0" borderId="7" xfId="0" applyNumberFormat="1" applyFont="1" applyFill="1" applyBorder="1"/>
    <xf numFmtId="40" fontId="2" fillId="0" borderId="7" xfId="0" applyNumberFormat="1" applyFont="1" applyFill="1" applyBorder="1"/>
    <xf numFmtId="212" fontId="105" fillId="0" borderId="50" xfId="336" applyNumberFormat="1" applyFont="1" applyFill="1" applyBorder="1"/>
    <xf numFmtId="0" fontId="136" fillId="0" borderId="0" xfId="0" applyFont="1" applyFill="1" applyBorder="1" applyAlignment="1">
      <alignment wrapText="1"/>
    </xf>
    <xf numFmtId="0" fontId="136" fillId="0" borderId="7" xfId="0" applyFont="1" applyFill="1" applyBorder="1" applyAlignment="1">
      <alignment wrapText="1"/>
    </xf>
    <xf numFmtId="40" fontId="0" fillId="0" borderId="41" xfId="0" applyNumberFormat="1" applyFont="1" applyBorder="1"/>
    <xf numFmtId="212" fontId="127" fillId="0" borderId="41" xfId="336" applyNumberFormat="1" applyFont="1" applyBorder="1"/>
    <xf numFmtId="40" fontId="0" fillId="0" borderId="7" xfId="0" applyNumberFormat="1" applyFill="1" applyBorder="1" applyAlignment="1"/>
    <xf numFmtId="40" fontId="116" fillId="32" borderId="46" xfId="336" applyNumberFormat="1" applyFont="1" applyFill="1" applyBorder="1"/>
    <xf numFmtId="40" fontId="116" fillId="32" borderId="40" xfId="0" applyNumberFormat="1" applyFont="1" applyFill="1" applyBorder="1"/>
    <xf numFmtId="40" fontId="113" fillId="32" borderId="40" xfId="0" applyNumberFormat="1" applyFont="1" applyFill="1" applyBorder="1"/>
    <xf numFmtId="40" fontId="1" fillId="32" borderId="40" xfId="336" applyNumberFormat="1" applyFont="1" applyFill="1" applyBorder="1"/>
    <xf numFmtId="40" fontId="0" fillId="32" borderId="40" xfId="0" applyNumberFormat="1" applyFill="1" applyBorder="1"/>
    <xf numFmtId="212" fontId="105" fillId="32" borderId="40" xfId="336" applyNumberFormat="1" applyFont="1" applyFill="1" applyBorder="1"/>
    <xf numFmtId="0" fontId="0" fillId="32" borderId="40" xfId="0" applyFill="1" applyBorder="1" applyAlignment="1">
      <alignment horizontal="center"/>
    </xf>
    <xf numFmtId="0" fontId="2" fillId="32" borderId="43" xfId="0" applyFont="1" applyFill="1" applyBorder="1" applyAlignment="1">
      <alignment horizontal="left"/>
    </xf>
    <xf numFmtId="0" fontId="0" fillId="0" borderId="48" xfId="0" applyBorder="1" applyAlignment="1">
      <alignment horizontal="center"/>
    </xf>
    <xf numFmtId="0" fontId="0" fillId="0" borderId="48" xfId="0" applyFont="1" applyBorder="1" applyAlignment="1">
      <alignment horizontal="center"/>
    </xf>
    <xf numFmtId="0" fontId="2" fillId="0" borderId="7" xfId="0" applyFont="1" applyBorder="1"/>
    <xf numFmtId="0" fontId="2" fillId="0" borderId="7" xfId="0" applyFont="1" applyFill="1" applyBorder="1" applyAlignment="1">
      <alignment wrapText="1"/>
    </xf>
    <xf numFmtId="40" fontId="113" fillId="0" borderId="0" xfId="324" applyNumberFormat="1" applyFont="1"/>
    <xf numFmtId="43" fontId="2" fillId="0" borderId="0" xfId="324" applyFont="1"/>
    <xf numFmtId="40" fontId="1" fillId="0" borderId="0" xfId="324" applyNumberFormat="1" applyFont="1"/>
    <xf numFmtId="0" fontId="2" fillId="43" borderId="7" xfId="0" applyFont="1" applyFill="1" applyBorder="1"/>
    <xf numFmtId="38" fontId="123" fillId="0" borderId="0" xfId="0" applyNumberFormat="1" applyFont="1"/>
    <xf numFmtId="38" fontId="124" fillId="0" borderId="0" xfId="0" applyNumberFormat="1" applyFont="1"/>
    <xf numFmtId="38" fontId="119" fillId="0" borderId="0" xfId="0" applyNumberFormat="1" applyFont="1"/>
    <xf numFmtId="38" fontId="0" fillId="0" borderId="0" xfId="0" applyNumberFormat="1"/>
    <xf numFmtId="38" fontId="123" fillId="0" borderId="0" xfId="324" applyNumberFormat="1" applyFont="1"/>
    <xf numFmtId="38" fontId="120" fillId="0" borderId="0" xfId="0" applyNumberFormat="1" applyFont="1"/>
    <xf numFmtId="0" fontId="2" fillId="0" borderId="35" xfId="0" applyFont="1" applyFill="1" applyBorder="1" applyAlignment="1">
      <alignment horizontal="left"/>
    </xf>
    <xf numFmtId="0" fontId="2" fillId="57" borderId="35" xfId="0" applyFont="1" applyFill="1" applyBorder="1" applyAlignment="1">
      <alignment horizontal="left"/>
    </xf>
    <xf numFmtId="0" fontId="2" fillId="39" borderId="35" xfId="0" applyFont="1" applyFill="1" applyBorder="1" applyAlignment="1">
      <alignment horizontal="left"/>
    </xf>
    <xf numFmtId="0" fontId="2" fillId="0" borderId="7" xfId="0" applyFont="1" applyBorder="1" applyAlignment="1">
      <alignment wrapText="1"/>
    </xf>
    <xf numFmtId="0" fontId="119" fillId="0" borderId="48" xfId="0" applyFont="1" applyBorder="1" applyAlignment="1">
      <alignment horizontal="center"/>
    </xf>
    <xf numFmtId="0" fontId="2" fillId="57" borderId="7" xfId="0" applyFont="1" applyFill="1" applyBorder="1"/>
    <xf numFmtId="0" fontId="0" fillId="0" borderId="48" xfId="0" applyBorder="1"/>
    <xf numFmtId="0" fontId="2" fillId="40" borderId="35" xfId="0" applyFont="1" applyFill="1" applyBorder="1" applyAlignment="1">
      <alignment horizontal="left"/>
    </xf>
    <xf numFmtId="0" fontId="2" fillId="39" borderId="7" xfId="0" applyFont="1" applyFill="1" applyBorder="1"/>
    <xf numFmtId="0" fontId="178" fillId="0" borderId="7" xfId="0" applyFont="1" applyBorder="1" applyAlignment="1">
      <alignment horizontal="center"/>
    </xf>
    <xf numFmtId="0" fontId="178" fillId="0" borderId="7" xfId="0" applyFont="1" applyFill="1" applyBorder="1" applyAlignment="1">
      <alignment horizontal="center"/>
    </xf>
    <xf numFmtId="212" fontId="128" fillId="0" borderId="7" xfId="336" applyNumberFormat="1" applyFont="1" applyBorder="1"/>
    <xf numFmtId="40" fontId="178" fillId="0" borderId="7" xfId="0" applyNumberFormat="1" applyFont="1" applyBorder="1"/>
    <xf numFmtId="40" fontId="2" fillId="0" borderId="7" xfId="336" applyNumberFormat="1" applyFont="1" applyBorder="1"/>
    <xf numFmtId="40" fontId="115" fillId="0" borderId="7" xfId="0" applyNumberFormat="1" applyFont="1" applyBorder="1"/>
    <xf numFmtId="40" fontId="117" fillId="0" borderId="38" xfId="336" applyNumberFormat="1" applyFont="1" applyBorder="1"/>
    <xf numFmtId="0" fontId="178" fillId="0" borderId="0" xfId="0" applyFont="1"/>
    <xf numFmtId="38" fontId="117" fillId="0" borderId="0" xfId="324" applyNumberFormat="1" applyFont="1"/>
    <xf numFmtId="212" fontId="105" fillId="0" borderId="41" xfId="336" applyNumberFormat="1" applyFont="1" applyBorder="1"/>
    <xf numFmtId="0" fontId="2" fillId="48" borderId="35" xfId="0" applyFont="1" applyFill="1" applyBorder="1" applyAlignment="1">
      <alignment horizontal="left"/>
    </xf>
    <xf numFmtId="0" fontId="2" fillId="44" borderId="35" xfId="0" applyFont="1" applyFill="1" applyBorder="1" applyAlignment="1">
      <alignment horizontal="left"/>
    </xf>
    <xf numFmtId="0" fontId="178" fillId="32" borderId="7" xfId="0" applyFont="1" applyFill="1" applyBorder="1" applyAlignment="1">
      <alignment horizontal="left"/>
    </xf>
    <xf numFmtId="43" fontId="177" fillId="0" borderId="0" xfId="324" applyFont="1" applyFill="1"/>
    <xf numFmtId="43" fontId="113" fillId="0" borderId="0" xfId="324" applyFont="1"/>
    <xf numFmtId="43" fontId="177" fillId="0" borderId="0" xfId="324" applyFont="1" applyAlignment="1">
      <alignment horizontal="center"/>
    </xf>
    <xf numFmtId="0" fontId="0" fillId="0" borderId="41" xfId="0" applyBorder="1" applyAlignment="1">
      <alignment wrapText="1"/>
    </xf>
    <xf numFmtId="0" fontId="0" fillId="0" borderId="7" xfId="0" applyFill="1" applyBorder="1" applyAlignment="1">
      <alignment wrapText="1"/>
    </xf>
    <xf numFmtId="212" fontId="105" fillId="0" borderId="7" xfId="324" applyNumberFormat="1" applyFont="1" applyBorder="1"/>
    <xf numFmtId="40" fontId="1" fillId="0" borderId="7" xfId="324" applyNumberFormat="1" applyFont="1" applyBorder="1"/>
    <xf numFmtId="40" fontId="1" fillId="0" borderId="38" xfId="324" applyNumberFormat="1" applyFont="1" applyBorder="1"/>
    <xf numFmtId="43" fontId="1" fillId="0" borderId="0" xfId="324" applyFont="1"/>
    <xf numFmtId="43" fontId="180" fillId="0" borderId="0" xfId="324" applyFont="1"/>
    <xf numFmtId="0" fontId="181" fillId="0" borderId="0" xfId="0" applyFont="1"/>
    <xf numFmtId="43" fontId="179" fillId="0" borderId="0" xfId="324" applyFont="1"/>
    <xf numFmtId="0" fontId="1" fillId="0" borderId="0" xfId="0" applyFont="1" applyAlignment="1">
      <alignment horizontal="left"/>
    </xf>
    <xf numFmtId="0" fontId="182" fillId="0" borderId="7" xfId="0" applyFont="1" applyFill="1" applyBorder="1" applyAlignment="1">
      <alignment wrapText="1"/>
    </xf>
    <xf numFmtId="0" fontId="182" fillId="0" borderId="0" xfId="0" applyFont="1" applyFill="1" applyBorder="1" applyAlignment="1">
      <alignment wrapText="1"/>
    </xf>
    <xf numFmtId="0" fontId="183" fillId="0" borderId="7" xfId="799" applyFont="1" applyFill="1" applyBorder="1" applyAlignment="1">
      <alignment wrapText="1"/>
    </xf>
    <xf numFmtId="0" fontId="183" fillId="0" borderId="7" xfId="660" applyFont="1" applyFill="1" applyBorder="1" applyAlignment="1">
      <alignment wrapText="1"/>
    </xf>
    <xf numFmtId="0" fontId="135" fillId="0" borderId="50" xfId="0" applyFont="1" applyFill="1" applyBorder="1" applyAlignment="1">
      <alignment horizontal="left"/>
    </xf>
    <xf numFmtId="0" fontId="0" fillId="0" borderId="35" xfId="0" applyFont="1" applyFill="1" applyBorder="1" applyAlignment="1">
      <alignment horizontal="left"/>
    </xf>
    <xf numFmtId="38" fontId="123" fillId="0" borderId="0" xfId="324" applyNumberFormat="1" applyFont="1" applyFill="1"/>
    <xf numFmtId="40" fontId="0" fillId="0" borderId="0" xfId="0" applyNumberFormat="1" applyFont="1" applyFill="1"/>
    <xf numFmtId="40" fontId="126" fillId="0" borderId="7" xfId="336" applyNumberFormat="1" applyFont="1" applyFill="1" applyBorder="1"/>
    <xf numFmtId="0" fontId="137" fillId="0" borderId="0" xfId="0" applyFont="1" applyFill="1"/>
    <xf numFmtId="40" fontId="126" fillId="0" borderId="7" xfId="0" applyNumberFormat="1" applyFont="1" applyFill="1" applyBorder="1"/>
    <xf numFmtId="0" fontId="126" fillId="0" borderId="0" xfId="0" applyFont="1" applyFill="1"/>
    <xf numFmtId="0" fontId="129" fillId="48" borderId="35" xfId="0" applyFont="1" applyFill="1" applyBorder="1" applyAlignment="1">
      <alignment horizontal="left"/>
    </xf>
    <xf numFmtId="40" fontId="124" fillId="0" borderId="7" xfId="324" applyNumberFormat="1" applyFont="1" applyFill="1" applyBorder="1" applyAlignment="1">
      <alignment horizontal="center" vertical="center"/>
    </xf>
    <xf numFmtId="40" fontId="0" fillId="0" borderId="41" xfId="0" applyNumberFormat="1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127" fillId="0" borderId="0" xfId="0" applyFont="1" applyBorder="1"/>
    <xf numFmtId="40" fontId="118" fillId="0" borderId="0" xfId="324" applyNumberFormat="1" applyFont="1" applyBorder="1"/>
    <xf numFmtId="40" fontId="120" fillId="0" borderId="0" xfId="324" applyNumberFormat="1" applyFont="1" applyBorder="1"/>
    <xf numFmtId="40" fontId="123" fillId="0" borderId="0" xfId="0" applyNumberFormat="1" applyFont="1" applyBorder="1"/>
    <xf numFmtId="40" fontId="123" fillId="0" borderId="51" xfId="0" applyNumberFormat="1" applyFont="1" applyBorder="1"/>
    <xf numFmtId="0" fontId="0" fillId="0" borderId="0" xfId="0" applyFont="1" applyAlignment="1">
      <alignment wrapText="1"/>
    </xf>
    <xf numFmtId="0" fontId="184" fillId="0" borderId="0" xfId="0" applyFont="1" applyAlignment="1">
      <alignment wrapText="1"/>
    </xf>
    <xf numFmtId="0" fontId="184" fillId="30" borderId="37" xfId="0" applyFont="1" applyFill="1" applyBorder="1" applyAlignment="1">
      <alignment horizontal="center" vertical="center" wrapText="1"/>
    </xf>
    <xf numFmtId="0" fontId="184" fillId="32" borderId="40" xfId="0" applyFont="1" applyFill="1" applyBorder="1" applyAlignment="1">
      <alignment wrapText="1"/>
    </xf>
    <xf numFmtId="0" fontId="184" fillId="58" borderId="7" xfId="0" applyFont="1" applyFill="1" applyBorder="1" applyAlignment="1">
      <alignment wrapText="1"/>
    </xf>
    <xf numFmtId="0" fontId="185" fillId="48" borderId="7" xfId="0" applyFont="1" applyFill="1" applyBorder="1" applyAlignment="1">
      <alignment wrapText="1"/>
    </xf>
    <xf numFmtId="0" fontId="184" fillId="48" borderId="7" xfId="0" applyFont="1" applyFill="1" applyBorder="1" applyAlignment="1">
      <alignment wrapText="1"/>
    </xf>
    <xf numFmtId="0" fontId="0" fillId="0" borderId="7" xfId="0" applyFont="1" applyFill="1" applyBorder="1" applyAlignment="1">
      <alignment wrapText="1"/>
    </xf>
    <xf numFmtId="0" fontId="184" fillId="43" borderId="7" xfId="0" applyFont="1" applyFill="1" applyBorder="1" applyAlignment="1">
      <alignment wrapText="1"/>
    </xf>
    <xf numFmtId="0" fontId="183" fillId="0" borderId="7" xfId="0" applyFont="1" applyFill="1" applyBorder="1" applyAlignment="1">
      <alignment wrapText="1"/>
    </xf>
    <xf numFmtId="0" fontId="184" fillId="57" borderId="7" xfId="0" applyFont="1" applyFill="1" applyBorder="1" applyAlignment="1">
      <alignment wrapText="1"/>
    </xf>
    <xf numFmtId="0" fontId="183" fillId="0" borderId="7" xfId="0" applyFont="1" applyBorder="1" applyAlignment="1">
      <alignment wrapText="1"/>
    </xf>
    <xf numFmtId="0" fontId="184" fillId="32" borderId="7" xfId="0" applyFont="1" applyFill="1" applyBorder="1" applyAlignment="1">
      <alignment wrapText="1"/>
    </xf>
    <xf numFmtId="0" fontId="184" fillId="0" borderId="7" xfId="0" applyFont="1" applyBorder="1" applyAlignment="1">
      <alignment wrapText="1"/>
    </xf>
    <xf numFmtId="0" fontId="184" fillId="0" borderId="7" xfId="0" applyFont="1" applyFill="1" applyBorder="1" applyAlignment="1">
      <alignment horizontal="left" vertical="center" wrapText="1"/>
    </xf>
    <xf numFmtId="0" fontId="185" fillId="0" borderId="7" xfId="0" applyFont="1" applyFill="1" applyBorder="1" applyAlignment="1">
      <alignment wrapText="1"/>
    </xf>
    <xf numFmtId="0" fontId="185" fillId="0" borderId="7" xfId="799" applyFont="1" applyFill="1" applyBorder="1" applyAlignment="1">
      <alignment wrapText="1"/>
    </xf>
    <xf numFmtId="0" fontId="185" fillId="0" borderId="7" xfId="660" applyFont="1" applyFill="1" applyBorder="1" applyAlignment="1">
      <alignment wrapText="1"/>
    </xf>
    <xf numFmtId="0" fontId="0" fillId="0" borderId="37" xfId="0" applyFont="1" applyFill="1" applyBorder="1" applyAlignment="1">
      <alignment wrapText="1"/>
    </xf>
    <xf numFmtId="0" fontId="135" fillId="0" borderId="0" xfId="0" applyFont="1" applyAlignment="1">
      <alignment wrapText="1"/>
    </xf>
    <xf numFmtId="0" fontId="135" fillId="30" borderId="37" xfId="0" applyFont="1" applyFill="1" applyBorder="1" applyAlignment="1">
      <alignment horizontal="center" vertical="center" wrapText="1"/>
    </xf>
    <xf numFmtId="0" fontId="178" fillId="32" borderId="7" xfId="0" applyFont="1" applyFill="1" applyBorder="1" applyAlignment="1">
      <alignment horizontal="left" wrapText="1"/>
    </xf>
    <xf numFmtId="0" fontId="2" fillId="39" borderId="7" xfId="0" applyFont="1" applyFill="1" applyBorder="1" applyAlignment="1">
      <alignment wrapText="1"/>
    </xf>
    <xf numFmtId="0" fontId="178" fillId="48" borderId="7" xfId="0" applyFont="1" applyFill="1" applyBorder="1" applyAlignment="1">
      <alignment wrapText="1"/>
    </xf>
    <xf numFmtId="0" fontId="178" fillId="39" borderId="7" xfId="0" applyFont="1" applyFill="1" applyBorder="1" applyAlignment="1">
      <alignment wrapText="1"/>
    </xf>
    <xf numFmtId="0" fontId="178" fillId="32" borderId="7" xfId="0" applyFont="1" applyFill="1" applyBorder="1" applyAlignment="1">
      <alignment wrapText="1"/>
    </xf>
    <xf numFmtId="0" fontId="178" fillId="44" borderId="7" xfId="0" applyFont="1" applyFill="1" applyBorder="1" applyAlignment="1">
      <alignment wrapText="1"/>
    </xf>
    <xf numFmtId="0" fontId="2" fillId="40" borderId="7" xfId="0" applyFont="1" applyFill="1" applyBorder="1" applyAlignment="1">
      <alignment wrapText="1"/>
    </xf>
    <xf numFmtId="0" fontId="178" fillId="0" borderId="7" xfId="0" applyFont="1" applyBorder="1" applyAlignment="1">
      <alignment wrapText="1"/>
    </xf>
    <xf numFmtId="49" fontId="0" fillId="0" borderId="7" xfId="0" applyNumberFormat="1" applyBorder="1" applyAlignment="1">
      <alignment wrapText="1"/>
    </xf>
    <xf numFmtId="0" fontId="178" fillId="0" borderId="41" xfId="0" applyFont="1" applyBorder="1" applyAlignment="1">
      <alignment wrapText="1"/>
    </xf>
    <xf numFmtId="0" fontId="2" fillId="48" borderId="7" xfId="0" applyFont="1" applyFill="1" applyBorder="1" applyAlignment="1">
      <alignment wrapText="1"/>
    </xf>
    <xf numFmtId="0" fontId="2" fillId="58" borderId="7" xfId="0" applyFont="1" applyFill="1" applyBorder="1" applyAlignment="1">
      <alignment wrapText="1"/>
    </xf>
    <xf numFmtId="0" fontId="135" fillId="39" borderId="7" xfId="0" applyFont="1" applyFill="1" applyBorder="1" applyAlignment="1">
      <alignment wrapText="1"/>
    </xf>
    <xf numFmtId="0" fontId="186" fillId="0" borderId="35" xfId="0" applyFont="1" applyBorder="1"/>
    <xf numFmtId="0" fontId="186" fillId="0" borderId="35" xfId="0" applyFont="1" applyBorder="1" applyAlignment="1">
      <alignment horizontal="left"/>
    </xf>
    <xf numFmtId="0" fontId="187" fillId="0" borderId="35" xfId="0" applyFont="1" applyBorder="1" applyAlignment="1">
      <alignment horizontal="left"/>
    </xf>
    <xf numFmtId="0" fontId="187" fillId="0" borderId="44" xfId="0" applyFont="1" applyBorder="1"/>
    <xf numFmtId="0" fontId="188" fillId="0" borderId="35" xfId="0" applyFont="1" applyBorder="1" applyAlignment="1">
      <alignment horizontal="left"/>
    </xf>
    <xf numFmtId="0" fontId="188" fillId="0" borderId="47" xfId="0" applyFont="1" applyFill="1" applyBorder="1" applyAlignment="1">
      <alignment horizontal="left"/>
    </xf>
    <xf numFmtId="0" fontId="187" fillId="0" borderId="35" xfId="0" applyFont="1" applyFill="1" applyBorder="1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30" borderId="37" xfId="0" applyFont="1" applyFill="1" applyBorder="1" applyAlignment="1">
      <alignment horizontal="center" vertical="center" wrapText="1"/>
    </xf>
    <xf numFmtId="0" fontId="2" fillId="32" borderId="40" xfId="0" applyFont="1" applyFill="1" applyBorder="1" applyAlignment="1">
      <alignment wrapText="1"/>
    </xf>
    <xf numFmtId="0" fontId="2" fillId="47" borderId="7" xfId="0" applyFont="1" applyFill="1" applyBorder="1" applyAlignment="1">
      <alignment wrapText="1"/>
    </xf>
    <xf numFmtId="0" fontId="2" fillId="32" borderId="7" xfId="0" applyFont="1" applyFill="1" applyBorder="1" applyAlignment="1">
      <alignment wrapText="1"/>
    </xf>
    <xf numFmtId="0" fontId="129" fillId="0" borderId="7" xfId="0" applyFont="1" applyFill="1" applyBorder="1" applyAlignment="1">
      <alignment wrapText="1"/>
    </xf>
    <xf numFmtId="0" fontId="126" fillId="0" borderId="7" xfId="0" applyFont="1" applyFill="1" applyBorder="1" applyAlignment="1">
      <alignment wrapText="1"/>
    </xf>
    <xf numFmtId="0" fontId="56" fillId="0" borderId="7" xfId="799" applyFont="1" applyFill="1" applyBorder="1" applyAlignment="1">
      <alignment wrapText="1"/>
    </xf>
    <xf numFmtId="0" fontId="129" fillId="0" borderId="7" xfId="799" applyFont="1" applyFill="1" applyBorder="1" applyAlignment="1">
      <alignment wrapText="1"/>
    </xf>
    <xf numFmtId="0" fontId="126" fillId="0" borderId="7" xfId="799" applyFont="1" applyFill="1" applyBorder="1" applyAlignment="1">
      <alignment wrapText="1"/>
    </xf>
    <xf numFmtId="0" fontId="126" fillId="0" borderId="7" xfId="660" applyFont="1" applyFill="1" applyBorder="1" applyAlignment="1">
      <alignment wrapText="1"/>
    </xf>
    <xf numFmtId="0" fontId="0" fillId="0" borderId="37" xfId="0" applyFill="1" applyBorder="1" applyAlignment="1">
      <alignment wrapText="1"/>
    </xf>
    <xf numFmtId="0" fontId="119" fillId="0" borderId="0" xfId="0" applyFont="1" applyAlignment="1">
      <alignment wrapText="1"/>
    </xf>
    <xf numFmtId="0" fontId="119" fillId="30" borderId="37" xfId="0" applyFont="1" applyFill="1" applyBorder="1" applyAlignment="1">
      <alignment horizontal="center" vertical="center" wrapText="1"/>
    </xf>
    <xf numFmtId="0" fontId="119" fillId="32" borderId="7" xfId="0" applyFont="1" applyFill="1" applyBorder="1" applyAlignment="1">
      <alignment wrapText="1"/>
    </xf>
    <xf numFmtId="0" fontId="119" fillId="40" borderId="7" xfId="0" applyFont="1" applyFill="1" applyBorder="1" applyAlignment="1">
      <alignment wrapText="1"/>
    </xf>
    <xf numFmtId="0" fontId="119" fillId="0" borderId="7" xfId="0" applyFont="1" applyBorder="1" applyAlignment="1">
      <alignment horizontal="left" vertical="center" wrapText="1"/>
    </xf>
    <xf numFmtId="0" fontId="2" fillId="57" borderId="7" xfId="0" applyFont="1" applyFill="1" applyBorder="1" applyAlignment="1">
      <alignment wrapText="1"/>
    </xf>
    <xf numFmtId="0" fontId="129" fillId="0" borderId="7" xfId="0" applyFont="1" applyBorder="1" applyAlignment="1">
      <alignment wrapText="1"/>
    </xf>
    <xf numFmtId="0" fontId="126" fillId="0" borderId="7" xfId="0" applyFont="1" applyBorder="1" applyAlignment="1">
      <alignment wrapText="1"/>
    </xf>
    <xf numFmtId="0" fontId="119" fillId="39" borderId="7" xfId="0" applyFont="1" applyFill="1" applyBorder="1" applyAlignment="1">
      <alignment wrapText="1"/>
    </xf>
    <xf numFmtId="0" fontId="0" fillId="0" borderId="37" xfId="0" applyBorder="1" applyAlignment="1">
      <alignment wrapText="1"/>
    </xf>
    <xf numFmtId="0" fontId="188" fillId="0" borderId="35" xfId="0" applyFont="1" applyFill="1" applyBorder="1" applyAlignment="1">
      <alignment horizontal="left"/>
    </xf>
    <xf numFmtId="0" fontId="189" fillId="0" borderId="35" xfId="0" applyFont="1" applyBorder="1" applyAlignment="1">
      <alignment horizontal="left"/>
    </xf>
    <xf numFmtId="0" fontId="189" fillId="0" borderId="35" xfId="0" applyFont="1" applyFill="1" applyBorder="1" applyAlignment="1">
      <alignment horizontal="left"/>
    </xf>
    <xf numFmtId="0" fontId="186" fillId="0" borderId="35" xfId="0" applyFont="1" applyFill="1" applyBorder="1" applyAlignment="1">
      <alignment horizontal="left"/>
    </xf>
    <xf numFmtId="0" fontId="189" fillId="0" borderId="47" xfId="0" applyFont="1" applyFill="1" applyBorder="1" applyAlignment="1">
      <alignment horizontal="left"/>
    </xf>
    <xf numFmtId="0" fontId="1" fillId="0" borderId="7" xfId="0" applyFont="1" applyBorder="1" applyAlignment="1">
      <alignment wrapText="1"/>
    </xf>
    <xf numFmtId="40" fontId="191" fillId="0" borderId="0" xfId="324" applyNumberFormat="1" applyFont="1"/>
    <xf numFmtId="40" fontId="190" fillId="0" borderId="0" xfId="336" applyNumberFormat="1" applyFont="1"/>
    <xf numFmtId="40" fontId="190" fillId="0" borderId="0" xfId="324" applyNumberFormat="1" applyFont="1"/>
    <xf numFmtId="40" fontId="191" fillId="0" borderId="0" xfId="0" applyNumberFormat="1" applyFont="1"/>
    <xf numFmtId="40" fontId="191" fillId="0" borderId="0" xfId="336" applyNumberFormat="1" applyFont="1"/>
    <xf numFmtId="40" fontId="192" fillId="0" borderId="0" xfId="336" applyNumberFormat="1" applyFont="1"/>
    <xf numFmtId="40" fontId="176" fillId="0" borderId="0" xfId="0" applyNumberFormat="1" applyFont="1"/>
    <xf numFmtId="40" fontId="176" fillId="0" borderId="0" xfId="336" applyNumberFormat="1" applyFont="1"/>
    <xf numFmtId="40" fontId="176" fillId="0" borderId="0" xfId="324" applyNumberFormat="1" applyFont="1"/>
    <xf numFmtId="0" fontId="176" fillId="0" borderId="0" xfId="0" applyFont="1"/>
    <xf numFmtId="0" fontId="0" fillId="0" borderId="7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13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1" fillId="0" borderId="0" xfId="0" applyFont="1"/>
    <xf numFmtId="0" fontId="105" fillId="0" borderId="0" xfId="0" applyFont="1"/>
    <xf numFmtId="40" fontId="116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40" fontId="1" fillId="0" borderId="0" xfId="0" applyNumberFormat="1" applyFont="1"/>
    <xf numFmtId="212" fontId="105" fillId="0" borderId="0" xfId="324" applyNumberFormat="1" applyFont="1"/>
    <xf numFmtId="3" fontId="1" fillId="0" borderId="0" xfId="324" applyNumberFormat="1" applyFont="1" applyAlignment="1">
      <alignment horizontal="center"/>
    </xf>
    <xf numFmtId="40" fontId="105" fillId="0" borderId="0" xfId="0" applyNumberFormat="1" applyFont="1"/>
    <xf numFmtId="38" fontId="116" fillId="0" borderId="0" xfId="0" applyNumberFormat="1" applyFont="1"/>
    <xf numFmtId="0" fontId="1" fillId="0" borderId="7" xfId="0" applyFont="1" applyBorder="1" applyAlignment="1">
      <alignment horizontal="center"/>
    </xf>
    <xf numFmtId="212" fontId="0" fillId="0" borderId="7" xfId="0" applyNumberFormat="1" applyBorder="1" applyAlignment="1">
      <alignment horizontal="center"/>
    </xf>
    <xf numFmtId="40" fontId="119" fillId="0" borderId="59" xfId="324" applyNumberFormat="1" applyFont="1" applyBorder="1" applyAlignment="1">
      <alignment horizontal="center"/>
    </xf>
    <xf numFmtId="40" fontId="119" fillId="0" borderId="50" xfId="324" applyNumberFormat="1" applyFont="1" applyBorder="1" applyAlignment="1">
      <alignment horizontal="center"/>
    </xf>
    <xf numFmtId="40" fontId="120" fillId="0" borderId="7" xfId="324" applyNumberFormat="1" applyFont="1" applyBorder="1" applyAlignment="1">
      <alignment horizontal="center"/>
    </xf>
    <xf numFmtId="40" fontId="119" fillId="0" borderId="7" xfId="324" applyNumberFormat="1" applyFont="1" applyBorder="1" applyAlignment="1">
      <alignment horizontal="center"/>
    </xf>
    <xf numFmtId="40" fontId="120" fillId="0" borderId="7" xfId="0" applyNumberFormat="1" applyFont="1" applyBorder="1" applyAlignment="1">
      <alignment horizontal="center"/>
    </xf>
    <xf numFmtId="40" fontId="120" fillId="0" borderId="38" xfId="0" applyNumberFormat="1" applyFont="1" applyBorder="1" applyAlignment="1">
      <alignment horizontal="center"/>
    </xf>
    <xf numFmtId="40" fontId="119" fillId="0" borderId="7" xfId="0" applyNumberFormat="1" applyFont="1" applyBorder="1" applyAlignment="1">
      <alignment horizontal="center"/>
    </xf>
    <xf numFmtId="40" fontId="119" fillId="0" borderId="38" xfId="0" applyNumberFormat="1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8" xfId="0" applyBorder="1" applyAlignment="1">
      <alignment horizontal="center"/>
    </xf>
    <xf numFmtId="0" fontId="119" fillId="0" borderId="35" xfId="0" applyFont="1" applyBorder="1" applyAlignment="1">
      <alignment horizontal="left"/>
    </xf>
    <xf numFmtId="0" fontId="119" fillId="0" borderId="7" xfId="0" applyFont="1" applyBorder="1" applyAlignment="1">
      <alignment horizontal="left"/>
    </xf>
    <xf numFmtId="0" fontId="120" fillId="0" borderId="35" xfId="0" applyFont="1" applyBorder="1" applyAlignment="1">
      <alignment horizontal="left"/>
    </xf>
    <xf numFmtId="0" fontId="120" fillId="0" borderId="7" xfId="0" applyFont="1" applyBorder="1" applyAlignment="1">
      <alignment horizontal="left"/>
    </xf>
    <xf numFmtId="0" fontId="119" fillId="30" borderId="52" xfId="0" applyFont="1" applyFill="1" applyBorder="1" applyAlignment="1">
      <alignment horizontal="center" vertical="center"/>
    </xf>
    <xf numFmtId="0" fontId="119" fillId="30" borderId="53" xfId="0" applyFont="1" applyFill="1" applyBorder="1" applyAlignment="1">
      <alignment horizontal="center" vertical="center"/>
    </xf>
    <xf numFmtId="0" fontId="2" fillId="30" borderId="54" xfId="0" applyFont="1" applyFill="1" applyBorder="1" applyAlignment="1">
      <alignment horizontal="center" vertical="center"/>
    </xf>
    <xf numFmtId="0" fontId="119" fillId="30" borderId="55" xfId="0" applyFont="1" applyFill="1" applyBorder="1" applyAlignment="1">
      <alignment horizontal="center" vertical="center"/>
    </xf>
    <xf numFmtId="0" fontId="119" fillId="30" borderId="56" xfId="0" applyFont="1" applyFill="1" applyBorder="1" applyAlignment="1">
      <alignment horizontal="center" vertical="center"/>
    </xf>
    <xf numFmtId="40" fontId="119" fillId="59" borderId="18" xfId="324" applyNumberFormat="1" applyFont="1" applyFill="1" applyBorder="1" applyAlignment="1">
      <alignment horizontal="center"/>
    </xf>
    <xf numFmtId="40" fontId="119" fillId="59" borderId="18" xfId="0" applyNumberFormat="1" applyFont="1" applyFill="1" applyBorder="1" applyAlignment="1">
      <alignment horizontal="center"/>
    </xf>
    <xf numFmtId="40" fontId="119" fillId="59" borderId="57" xfId="0" applyNumberFormat="1" applyFont="1" applyFill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119" fillId="59" borderId="58" xfId="0" applyFont="1" applyFill="1" applyBorder="1" applyAlignment="1">
      <alignment horizontal="left"/>
    </xf>
    <xf numFmtId="0" fontId="119" fillId="59" borderId="18" xfId="0" applyFont="1" applyFill="1" applyBorder="1" applyAlignment="1">
      <alignment horizontal="left"/>
    </xf>
    <xf numFmtId="0" fontId="119" fillId="30" borderId="40" xfId="0" applyFont="1" applyFill="1" applyBorder="1" applyAlignment="1">
      <alignment horizontal="center" vertical="center"/>
    </xf>
    <xf numFmtId="0" fontId="119" fillId="30" borderId="37" xfId="0" applyFont="1" applyFill="1" applyBorder="1" applyAlignment="1">
      <alignment horizontal="center" vertical="center"/>
    </xf>
    <xf numFmtId="40" fontId="124" fillId="30" borderId="40" xfId="0" applyNumberFormat="1" applyFont="1" applyFill="1" applyBorder="1" applyAlignment="1">
      <alignment horizontal="center" vertical="center"/>
    </xf>
    <xf numFmtId="40" fontId="124" fillId="30" borderId="46" xfId="0" applyNumberFormat="1" applyFont="1" applyFill="1" applyBorder="1" applyAlignment="1">
      <alignment horizontal="center" vertical="center"/>
    </xf>
    <xf numFmtId="40" fontId="119" fillId="30" borderId="40" xfId="0" applyNumberFormat="1" applyFont="1" applyFill="1" applyBorder="1" applyAlignment="1">
      <alignment horizontal="center" vertical="center"/>
    </xf>
    <xf numFmtId="40" fontId="119" fillId="0" borderId="40" xfId="0" applyNumberFormat="1" applyFont="1" applyBorder="1" applyAlignment="1">
      <alignment horizontal="center"/>
    </xf>
    <xf numFmtId="40" fontId="119" fillId="0" borderId="46" xfId="0" applyNumberFormat="1" applyFont="1" applyBorder="1" applyAlignment="1">
      <alignment horizontal="center"/>
    </xf>
    <xf numFmtId="0" fontId="128" fillId="30" borderId="40" xfId="0" applyFont="1" applyFill="1" applyBorder="1" applyAlignment="1">
      <alignment horizontal="center" vertical="center"/>
    </xf>
    <xf numFmtId="0" fontId="128" fillId="30" borderId="37" xfId="0" applyFont="1" applyFill="1" applyBorder="1" applyAlignment="1">
      <alignment horizontal="center" vertical="center"/>
    </xf>
    <xf numFmtId="40" fontId="122" fillId="30" borderId="40" xfId="324" applyNumberFormat="1" applyFont="1" applyFill="1" applyBorder="1" applyAlignment="1">
      <alignment horizontal="center" vertical="center"/>
    </xf>
    <xf numFmtId="40" fontId="122" fillId="30" borderId="37" xfId="324" applyNumberFormat="1" applyFont="1" applyFill="1" applyBorder="1" applyAlignment="1">
      <alignment horizontal="center" vertical="center"/>
    </xf>
    <xf numFmtId="0" fontId="119" fillId="0" borderId="43" xfId="0" applyFont="1" applyBorder="1" applyAlignment="1">
      <alignment horizontal="left"/>
    </xf>
    <xf numFmtId="0" fontId="119" fillId="0" borderId="40" xfId="0" applyFont="1" applyBorder="1" applyAlignment="1">
      <alignment horizontal="left"/>
    </xf>
    <xf numFmtId="0" fontId="119" fillId="30" borderId="43" xfId="0" applyFont="1" applyFill="1" applyBorder="1" applyAlignment="1">
      <alignment horizontal="center" vertical="center"/>
    </xf>
    <xf numFmtId="0" fontId="119" fillId="30" borderId="36" xfId="0" applyFont="1" applyFill="1" applyBorder="1" applyAlignment="1">
      <alignment horizontal="center" vertical="center"/>
    </xf>
    <xf numFmtId="0" fontId="2" fillId="30" borderId="40" xfId="0" applyFont="1" applyFill="1" applyBorder="1" applyAlignment="1">
      <alignment horizontal="center" vertical="center"/>
    </xf>
    <xf numFmtId="0" fontId="119" fillId="59" borderId="18" xfId="0" applyFont="1" applyFill="1" applyBorder="1" applyAlignment="1">
      <alignment horizontal="center"/>
    </xf>
    <xf numFmtId="0" fontId="119" fillId="0" borderId="40" xfId="0" applyFont="1" applyBorder="1" applyAlignment="1">
      <alignment horizontal="center"/>
    </xf>
    <xf numFmtId="0" fontId="120" fillId="0" borderId="7" xfId="0" applyFont="1" applyBorder="1" applyAlignment="1">
      <alignment horizontal="center"/>
    </xf>
    <xf numFmtId="0" fontId="119" fillId="0" borderId="7" xfId="0" applyFont="1" applyBorder="1" applyAlignment="1">
      <alignment horizontal="center"/>
    </xf>
    <xf numFmtId="0" fontId="119" fillId="30" borderId="60" xfId="0" applyFont="1" applyFill="1" applyBorder="1" applyAlignment="1">
      <alignment horizontal="center" vertical="center"/>
    </xf>
    <xf numFmtId="0" fontId="119" fillId="30" borderId="61" xfId="0" applyFont="1" applyFill="1" applyBorder="1" applyAlignment="1">
      <alignment horizontal="center" vertical="center"/>
    </xf>
    <xf numFmtId="212" fontId="128" fillId="30" borderId="40" xfId="324" applyNumberFormat="1" applyFont="1" applyFill="1" applyBorder="1" applyAlignment="1">
      <alignment horizontal="center" vertical="center"/>
    </xf>
    <xf numFmtId="212" fontId="128" fillId="30" borderId="37" xfId="324" applyNumberFormat="1" applyFont="1" applyFill="1" applyBorder="1" applyAlignment="1">
      <alignment horizontal="center" vertic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64" xfId="0" applyBorder="1" applyAlignment="1">
      <alignment horizontal="center"/>
    </xf>
    <xf numFmtId="40" fontId="117" fillId="30" borderId="40" xfId="0" applyNumberFormat="1" applyFont="1" applyFill="1" applyBorder="1" applyAlignment="1">
      <alignment horizontal="center" vertical="center"/>
    </xf>
    <xf numFmtId="40" fontId="117" fillId="30" borderId="46" xfId="0" applyNumberFormat="1" applyFont="1" applyFill="1" applyBorder="1" applyAlignment="1">
      <alignment horizontal="center" vertical="center"/>
    </xf>
    <xf numFmtId="0" fontId="2" fillId="0" borderId="43" xfId="0" applyFont="1" applyBorder="1" applyAlignment="1">
      <alignment horizontal="left"/>
    </xf>
    <xf numFmtId="0" fontId="2" fillId="0" borderId="40" xfId="0" applyFont="1" applyBorder="1" applyAlignment="1">
      <alignment horizontal="left"/>
    </xf>
    <xf numFmtId="40" fontId="2" fillId="0" borderId="40" xfId="0" applyNumberFormat="1" applyFont="1" applyBorder="1" applyAlignment="1">
      <alignment horizontal="center"/>
    </xf>
    <xf numFmtId="40" fontId="2" fillId="0" borderId="46" xfId="0" applyNumberFormat="1" applyFont="1" applyBorder="1" applyAlignment="1">
      <alignment horizontal="center"/>
    </xf>
    <xf numFmtId="0" fontId="113" fillId="0" borderId="35" xfId="0" applyFont="1" applyBorder="1" applyAlignment="1">
      <alignment horizontal="left"/>
    </xf>
    <xf numFmtId="0" fontId="113" fillId="0" borderId="7" xfId="0" applyFont="1" applyBorder="1" applyAlignment="1">
      <alignment horizontal="left"/>
    </xf>
    <xf numFmtId="0" fontId="113" fillId="0" borderId="7" xfId="0" applyFont="1" applyBorder="1" applyAlignment="1">
      <alignment horizontal="center"/>
    </xf>
    <xf numFmtId="40" fontId="113" fillId="0" borderId="7" xfId="0" applyNumberFormat="1" applyFont="1" applyBorder="1" applyAlignment="1">
      <alignment horizontal="center"/>
    </xf>
    <xf numFmtId="40" fontId="113" fillId="0" borderId="38" xfId="0" applyNumberFormat="1" applyFont="1" applyBorder="1" applyAlignment="1">
      <alignment horizontal="center"/>
    </xf>
    <xf numFmtId="0" fontId="2" fillId="30" borderId="60" xfId="0" applyFont="1" applyFill="1" applyBorder="1" applyAlignment="1">
      <alignment horizontal="center" vertical="center"/>
    </xf>
    <xf numFmtId="0" fontId="2" fillId="30" borderId="61" xfId="0" applyFont="1" applyFill="1" applyBorder="1" applyAlignment="1">
      <alignment horizontal="center" vertical="center"/>
    </xf>
    <xf numFmtId="0" fontId="2" fillId="30" borderId="37" xfId="0" applyFont="1" applyFill="1" applyBorder="1" applyAlignment="1">
      <alignment horizontal="center" vertical="center"/>
    </xf>
    <xf numFmtId="0" fontId="2" fillId="0" borderId="40" xfId="0" applyFont="1" applyBorder="1" applyAlignment="1">
      <alignment horizontal="center"/>
    </xf>
    <xf numFmtId="40" fontId="2" fillId="0" borderId="7" xfId="336" applyNumberFormat="1" applyFont="1" applyBorder="1" applyAlignment="1">
      <alignment horizontal="center"/>
    </xf>
    <xf numFmtId="40" fontId="2" fillId="0" borderId="7" xfId="0" applyNumberFormat="1" applyFont="1" applyBorder="1" applyAlignment="1">
      <alignment horizontal="center"/>
    </xf>
    <xf numFmtId="40" fontId="2" fillId="0" borderId="38" xfId="0" applyNumberFormat="1" applyFont="1" applyBorder="1" applyAlignment="1">
      <alignment horizontal="center"/>
    </xf>
    <xf numFmtId="212" fontId="141" fillId="30" borderId="40" xfId="336" applyNumberFormat="1" applyFont="1" applyFill="1" applyBorder="1" applyAlignment="1">
      <alignment horizontal="center" vertical="center"/>
    </xf>
    <xf numFmtId="212" fontId="141" fillId="30" borderId="37" xfId="336" applyNumberFormat="1" applyFont="1" applyFill="1" applyBorder="1" applyAlignment="1">
      <alignment horizontal="center" vertical="center"/>
    </xf>
    <xf numFmtId="40" fontId="2" fillId="30" borderId="40" xfId="0" applyNumberFormat="1" applyFont="1" applyFill="1" applyBorder="1" applyAlignment="1">
      <alignment horizontal="center" vertical="center"/>
    </xf>
    <xf numFmtId="40" fontId="115" fillId="30" borderId="40" xfId="336" applyNumberFormat="1" applyFont="1" applyFill="1" applyBorder="1" applyAlignment="1">
      <alignment horizontal="center" vertical="center"/>
    </xf>
    <xf numFmtId="40" fontId="115" fillId="30" borderId="37" xfId="336" applyNumberFormat="1" applyFont="1" applyFill="1" applyBorder="1" applyAlignment="1">
      <alignment horizontal="center" vertical="center"/>
    </xf>
    <xf numFmtId="0" fontId="2" fillId="0" borderId="35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59" borderId="58" xfId="0" applyFont="1" applyFill="1" applyBorder="1" applyAlignment="1">
      <alignment horizontal="left"/>
    </xf>
    <xf numFmtId="0" fontId="2" fillId="59" borderId="18" xfId="0" applyFont="1" applyFill="1" applyBorder="1" applyAlignment="1">
      <alignment horizontal="left"/>
    </xf>
    <xf numFmtId="0" fontId="2" fillId="59" borderId="18" xfId="0" applyFont="1" applyFill="1" applyBorder="1" applyAlignment="1">
      <alignment horizontal="center"/>
    </xf>
    <xf numFmtId="40" fontId="2" fillId="59" borderId="18" xfId="0" applyNumberFormat="1" applyFont="1" applyFill="1" applyBorder="1" applyAlignment="1">
      <alignment horizontal="center"/>
    </xf>
    <xf numFmtId="40" fontId="2" fillId="59" borderId="57" xfId="0" applyNumberFormat="1" applyFont="1" applyFill="1" applyBorder="1" applyAlignment="1">
      <alignment horizontal="center"/>
    </xf>
    <xf numFmtId="40" fontId="113" fillId="0" borderId="7" xfId="336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48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30" borderId="52" xfId="0" applyFont="1" applyFill="1" applyBorder="1" applyAlignment="1">
      <alignment horizontal="center" vertical="center"/>
    </xf>
    <xf numFmtId="0" fontId="2" fillId="30" borderId="53" xfId="0" applyFont="1" applyFill="1" applyBorder="1" applyAlignment="1">
      <alignment horizontal="center" vertical="center"/>
    </xf>
    <xf numFmtId="40" fontId="135" fillId="0" borderId="40" xfId="0" applyNumberFormat="1" applyFont="1" applyBorder="1" applyAlignment="1">
      <alignment horizontal="center"/>
    </xf>
    <xf numFmtId="40" fontId="135" fillId="0" borderId="46" xfId="0" applyNumberFormat="1" applyFont="1" applyBorder="1" applyAlignment="1">
      <alignment horizontal="center"/>
    </xf>
    <xf numFmtId="0" fontId="137" fillId="0" borderId="35" xfId="0" applyFont="1" applyBorder="1" applyAlignment="1">
      <alignment horizontal="left"/>
    </xf>
    <xf numFmtId="0" fontId="137" fillId="0" borderId="7" xfId="0" applyFont="1" applyBorder="1" applyAlignment="1">
      <alignment horizontal="left"/>
    </xf>
    <xf numFmtId="0" fontId="137" fillId="0" borderId="7" xfId="0" applyFont="1" applyBorder="1" applyAlignment="1">
      <alignment horizontal="center"/>
    </xf>
    <xf numFmtId="40" fontId="137" fillId="0" borderId="7" xfId="0" applyNumberFormat="1" applyFont="1" applyBorder="1" applyAlignment="1">
      <alignment horizontal="center"/>
    </xf>
    <xf numFmtId="40" fontId="137" fillId="0" borderId="38" xfId="0" applyNumberFormat="1" applyFont="1" applyBorder="1" applyAlignment="1">
      <alignment horizontal="center"/>
    </xf>
    <xf numFmtId="0" fontId="135" fillId="30" borderId="60" xfId="0" applyFont="1" applyFill="1" applyBorder="1" applyAlignment="1">
      <alignment horizontal="center" vertical="center"/>
    </xf>
    <xf numFmtId="0" fontId="135" fillId="30" borderId="61" xfId="0" applyFont="1" applyFill="1" applyBorder="1" applyAlignment="1">
      <alignment horizontal="center" vertical="center"/>
    </xf>
    <xf numFmtId="0" fontId="135" fillId="30" borderId="40" xfId="0" applyFont="1" applyFill="1" applyBorder="1" applyAlignment="1">
      <alignment horizontal="center" vertical="center"/>
    </xf>
    <xf numFmtId="0" fontId="135" fillId="30" borderId="37" xfId="0" applyFont="1" applyFill="1" applyBorder="1" applyAlignment="1">
      <alignment horizontal="center" vertical="center"/>
    </xf>
    <xf numFmtId="0" fontId="135" fillId="0" borderId="40" xfId="0" applyFont="1" applyBorder="1" applyAlignment="1">
      <alignment horizontal="center"/>
    </xf>
    <xf numFmtId="40" fontId="135" fillId="0" borderId="7" xfId="336" applyNumberFormat="1" applyFont="1" applyBorder="1" applyAlignment="1">
      <alignment horizontal="center"/>
    </xf>
    <xf numFmtId="40" fontId="135" fillId="0" borderId="7" xfId="0" applyNumberFormat="1" applyFont="1" applyBorder="1" applyAlignment="1">
      <alignment horizontal="center"/>
    </xf>
    <xf numFmtId="40" fontId="135" fillId="0" borderId="38" xfId="0" applyNumberFormat="1" applyFont="1" applyBorder="1" applyAlignment="1">
      <alignment horizontal="center"/>
    </xf>
    <xf numFmtId="212" fontId="128" fillId="30" borderId="40" xfId="336" applyNumberFormat="1" applyFont="1" applyFill="1" applyBorder="1" applyAlignment="1">
      <alignment horizontal="center" vertical="center"/>
    </xf>
    <xf numFmtId="212" fontId="128" fillId="30" borderId="37" xfId="336" applyNumberFormat="1" applyFont="1" applyFill="1" applyBorder="1" applyAlignment="1">
      <alignment horizontal="center" vertical="center"/>
    </xf>
    <xf numFmtId="40" fontId="135" fillId="30" borderId="40" xfId="0" applyNumberFormat="1" applyFont="1" applyFill="1" applyBorder="1" applyAlignment="1">
      <alignment horizontal="center" vertical="center"/>
    </xf>
    <xf numFmtId="40" fontId="122" fillId="30" borderId="40" xfId="336" applyNumberFormat="1" applyFont="1" applyFill="1" applyBorder="1" applyAlignment="1">
      <alignment horizontal="center" vertical="center"/>
    </xf>
    <xf numFmtId="40" fontId="122" fillId="30" borderId="37" xfId="336" applyNumberFormat="1" applyFont="1" applyFill="1" applyBorder="1" applyAlignment="1">
      <alignment horizontal="center" vertical="center"/>
    </xf>
    <xf numFmtId="0" fontId="135" fillId="0" borderId="43" xfId="0" applyFont="1" applyBorder="1" applyAlignment="1">
      <alignment horizontal="left"/>
    </xf>
    <xf numFmtId="0" fontId="135" fillId="0" borderId="40" xfId="0" applyFont="1" applyBorder="1" applyAlignment="1">
      <alignment horizontal="left"/>
    </xf>
    <xf numFmtId="0" fontId="0" fillId="0" borderId="47" xfId="0" applyFont="1" applyBorder="1" applyAlignment="1">
      <alignment horizontal="center"/>
    </xf>
    <xf numFmtId="0" fontId="0" fillId="0" borderId="48" xfId="0" applyFont="1" applyBorder="1" applyAlignment="1">
      <alignment horizontal="center"/>
    </xf>
    <xf numFmtId="0" fontId="0" fillId="0" borderId="49" xfId="0" applyFont="1" applyBorder="1" applyAlignment="1">
      <alignment horizontal="center"/>
    </xf>
    <xf numFmtId="0" fontId="135" fillId="59" borderId="58" xfId="0" applyFont="1" applyFill="1" applyBorder="1" applyAlignment="1">
      <alignment horizontal="left"/>
    </xf>
    <xf numFmtId="0" fontId="135" fillId="59" borderId="18" xfId="0" applyFont="1" applyFill="1" applyBorder="1" applyAlignment="1">
      <alignment horizontal="left"/>
    </xf>
    <xf numFmtId="0" fontId="135" fillId="59" borderId="18" xfId="0" applyFont="1" applyFill="1" applyBorder="1" applyAlignment="1">
      <alignment horizontal="center"/>
    </xf>
    <xf numFmtId="40" fontId="135" fillId="59" borderId="18" xfId="0" applyNumberFormat="1" applyFont="1" applyFill="1" applyBorder="1" applyAlignment="1">
      <alignment horizontal="center"/>
    </xf>
    <xf numFmtId="40" fontId="135" fillId="59" borderId="57" xfId="0" applyNumberFormat="1" applyFont="1" applyFill="1" applyBorder="1" applyAlignment="1">
      <alignment horizontal="center"/>
    </xf>
    <xf numFmtId="40" fontId="137" fillId="0" borderId="7" xfId="336" applyNumberFormat="1" applyFont="1" applyBorder="1" applyAlignment="1">
      <alignment horizontal="center"/>
    </xf>
    <xf numFmtId="0" fontId="135" fillId="0" borderId="35" xfId="0" applyFont="1" applyBorder="1" applyAlignment="1">
      <alignment horizontal="left"/>
    </xf>
    <xf numFmtId="0" fontId="135" fillId="0" borderId="7" xfId="0" applyFont="1" applyBorder="1" applyAlignment="1">
      <alignment horizontal="left"/>
    </xf>
    <xf numFmtId="0" fontId="135" fillId="30" borderId="52" xfId="0" applyFont="1" applyFill="1" applyBorder="1" applyAlignment="1">
      <alignment horizontal="center" vertical="center"/>
    </xf>
    <xf numFmtId="0" fontId="135" fillId="30" borderId="53" xfId="0" applyFont="1" applyFill="1" applyBorder="1" applyAlignment="1">
      <alignment horizontal="center" vertical="center"/>
    </xf>
    <xf numFmtId="0" fontId="135" fillId="0" borderId="7" xfId="0" applyFont="1" applyBorder="1" applyAlignment="1">
      <alignment horizontal="center"/>
    </xf>
    <xf numFmtId="0" fontId="0" fillId="0" borderId="35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135" fillId="30" borderId="56" xfId="0" applyFont="1" applyFill="1" applyBorder="1" applyAlignment="1">
      <alignment horizontal="center" vertical="center"/>
    </xf>
  </cellXfs>
  <cellStyles count="943">
    <cellStyle name="_x000a_shell=progma" xfId="1"/>
    <cellStyle name="_x000a_shell=progma 2" xfId="2"/>
    <cellStyle name="_x000a_shell=progma 3" xfId="3"/>
    <cellStyle name="_x000a_shell=progma_2G_3G New Sites" xfId="4"/>
    <cellStyle name="%" xfId="5"/>
    <cellStyle name="??" xfId="6"/>
    <cellStyle name="?? [0.00]_? ? 1" xfId="7"/>
    <cellStyle name="???? ???? ??????????" xfId="8"/>
    <cellStyle name="???? [0]_NEGS" xfId="9"/>
    <cellStyle name="??????" xfId="10"/>
    <cellStyle name="???????.go.jp" xfId="11"/>
    <cellStyle name="??????????" xfId="12"/>
    <cellStyle name="?????????????????" xfId="13"/>
    <cellStyle name="????????????p" xfId="14"/>
    <cellStyle name="??????????_Subcon compare DTAC Project" xfId="15"/>
    <cellStyle name="??????[0]_laroux" xfId="16"/>
    <cellStyle name="??????_laroux" xfId="17"/>
    <cellStyle name="????[0]_laroux" xfId="18"/>
    <cellStyle name="????_B01-BOQ with PRICE" xfId="19"/>
    <cellStyle name="??_? ? 1" xfId="20"/>
    <cellStyle name="_! Pricing for 2G_3G Network Convergent_All IP Phases_Rev C_ MBSC to P3_v6 remove ssheets 4 Oct 06" xfId="21"/>
    <cellStyle name="_?? ??? 1.6.7 ??????????????" xfId="22"/>
    <cellStyle name="_02b LTE Pricing Template_Hybrid_BAFO 2 8 Dec 11" xfId="23"/>
    <cellStyle name="_03a Pricing Hybrid_BAFO2 Resubmission 1 Mar 2012 (Original Award Scope)" xfId="24"/>
    <cellStyle name="_03a Pricing Hybrid_BAFO2 Resubmission 1 Mar 2012 (Original Award Scope) (FOR PATRICK) PA2" xfId="25"/>
    <cellStyle name="_09 EDA1500 TK_DAA" xfId="26"/>
    <cellStyle name="_09 EDA1500 TK_DAA 2" xfId="27"/>
    <cellStyle name="_090323 Cost Erosion  RPF (2)" xfId="28"/>
    <cellStyle name="_090323 Cost Erosion  RPF (2) 2" xfId="29"/>
    <cellStyle name="_1.WBS ApplifonePO2_PR Earlystart Rev.1_Ordering status_14.08.07" xfId="30"/>
    <cellStyle name="_2.Applifone Phase2-TI-RFP RevA-(Neonworx)" xfId="31"/>
    <cellStyle name="_2005 Q03-1098-1 rev A - WCDMA CN4.0 Upgrade_NEW" xfId="32"/>
    <cellStyle name="_2006 Q03-1124-1 rev B - WCDMA CN5.0 Upgrade_after P2 of Conv Core" xfId="33"/>
    <cellStyle name="_2G_3G New Sites" xfId="34"/>
    <cellStyle name="_3 Cases DNA" xfId="35"/>
    <cellStyle name="_6. P6 Upgrade" xfId="36"/>
    <cellStyle name="_Accumulated Nodes in MS123 241008 - Master" xfId="37"/>
    <cellStyle name="_Accumulated Nodes in MS123 241008 - Master 2" xfId="38"/>
    <cellStyle name="_Accumulated Nodes in MS123 241008 - Master 3" xfId="39"/>
    <cellStyle name="_Accumulated Nodes in MS123 241008 - Master 4" xfId="40"/>
    <cellStyle name="_Accumulated Nodes in MS123 241008 - Master 5" xfId="41"/>
    <cellStyle name="_Accumulated Nodes in MS123 241008 - Master 6" xfId="42"/>
    <cellStyle name="_Accumulated Nodes in MS123 241008 - Master_Additional Incentive distribution PA3" xfId="43"/>
    <cellStyle name="_AIS CSR for SOMBOON" xfId="44"/>
    <cellStyle name="_AIS CSR for SOMBOON (2)" xfId="45"/>
    <cellStyle name="_AIS MSC CDR Rev PA1 (3)" xfId="46"/>
    <cellStyle name="_Applifone Training Rev PA7 external" xfId="47"/>
    <cellStyle name="_Applifone Warranty for local product" xfId="48"/>
    <cellStyle name="_Applifone_Phase_2" xfId="49"/>
    <cellStyle name="_BOQ 27 Jul - SingTel LTE RFP Round Two-3G Portion Rev A" xfId="50"/>
    <cellStyle name="_BOQ 31 Jul - SingTel LTE RFP Round Two-3G Portion Rev A" xfId="51"/>
    <cellStyle name="_BoQ Summary - 5 Year Plan (3rd Exercise) -PA13" xfId="52"/>
    <cellStyle name="_Breakdown pricing to Ericsson 28 Aug 2006 v1" xfId="53"/>
    <cellStyle name="_BUGS_Hutch 7+3_PA8" xfId="54"/>
    <cellStyle name="_CDC Master List 2007 03 07 Rav A-1" xfId="55"/>
    <cellStyle name="_CMS BoQ Hw301104A" xfId="56"/>
    <cellStyle name="_Copy of Phase1 42Mbps Costing Rev B (2)" xfId="57"/>
    <cellStyle name="_Copy of Phase1 42Mbps Costing Rev B (2) 2" xfId="58"/>
    <cellStyle name="_Copy of Phase1 42Mbps Costing Rev B (2)_Additional Incentive distribution PA3" xfId="59"/>
    <cellStyle name="_Costing for Services Flexible Content Charging V1.0" xfId="60"/>
    <cellStyle name="_CS  OSS service cost" xfId="61"/>
    <cellStyle name="_ECB3 0707A-0709A" xfId="62"/>
    <cellStyle name="_ENO Svc Cost FY11_12_01-Oct-10_4th Exc_PA3 (2)" xfId="63"/>
    <cellStyle name="_ENO Svc Cost FY11_12_02-Dec-10_PA8" xfId="64"/>
    <cellStyle name="_ENO Svc Cost FY11_12_05-Oct-10_4th Exc_PA3" xfId="65"/>
    <cellStyle name="_ENO Svc Cost FY11_12_20-Dec-10_PA10" xfId="66"/>
    <cellStyle name="_ENO Svc Cost FY11_12_24-Nov-10_4th Exc_PA7" xfId="67"/>
    <cellStyle name="_ENO Svc Cost FY11_12_OSS-VAS (5th submission)" xfId="68"/>
    <cellStyle name="_ENO_O_07_1167_Rev-A03 Project Budget for M1 Microwave Project" xfId="69"/>
    <cellStyle name="_ENO_O_08_1033 Rev B 2G_3G NW Expansion MS1 Implementation Cost" xfId="70"/>
    <cellStyle name="_ENO_O_08_1033 Rev C 2G_3G NW Expansion MS1 Implementation Cost" xfId="71"/>
    <cellStyle name="_ENO_O_08_1033 Rev E 2G_3G NW Expansion MS1 Implementation Cost" xfId="72"/>
    <cellStyle name="_ENO_O_08_1033 Rev G 2G_3G NW Expansion MS1 Implementation Cost" xfId="73"/>
    <cellStyle name="_ENO_O_08_1034 Rev B 2G_3G NW Expansion MS2 Implementation Cost" xfId="74"/>
    <cellStyle name="_ENO_O_08_1108 Rev C 2G_3G NW Expansion MS3 Implementation Cost" xfId="75"/>
    <cellStyle name="_ENON-08-Q03-1208 Inbldg Upgrade pa3" xfId="76"/>
    <cellStyle name="_ENON-08-Q03-1208 Inbldg Upgrade pa3 2" xfId="77"/>
    <cellStyle name="_ENON-08-Q03-1208 Inbldg Upgrade pa3 3" xfId="78"/>
    <cellStyle name="_ENON-08-Q03-1208 Inbldg Upgrade pa3 4" xfId="79"/>
    <cellStyle name="_ENON-08-Q03-1208 Inbldg Upgrade pa3 5" xfId="80"/>
    <cellStyle name="_ENON-08-Q03-1208 Inbldg Upgrade pa3 6" xfId="81"/>
    <cellStyle name="_ENON-08-Q03-1208 Inbldg Upgrade pa3_Additional Incentive distribution PA3" xfId="82"/>
    <cellStyle name="_Ericsson - HP OCMP-NonSIGTRAN v3 0 17 Aug 07 (2)" xfId="83"/>
    <cellStyle name="_Ericsson BGW4 KA12092006r01" xfId="84"/>
    <cellStyle name="_Ericsson CataLog - HP OCMP-NonSIGTRAN v2 0 20 Sep  07 (5)" xfId="85"/>
    <cellStyle name="_Ericsson CS KA090807r01 FINAL" xfId="86"/>
    <cellStyle name="_Ericsson FCS Phase I  II KA03072006r01" xfId="87"/>
    <cellStyle name="_Ericsson FCS Phase I KA18082006r01_jayanta" xfId="88"/>
    <cellStyle name="_Ericsson greenfield IDS  Firewall" xfId="89"/>
    <cellStyle name="_Ericsson_SingTel Charging System KA23042007r01" xfId="90"/>
    <cellStyle name="_Ericsson_SingTel Charging System KA25042007r02" xfId="91"/>
    <cellStyle name="_Ericsson_SingTel CS DR KA04102007r01_cc" xfId="92"/>
    <cellStyle name="_Ericsson_SingTel CS KA10072007r01" xfId="93"/>
    <cellStyle name="_Ericsson_SingTel CS KA11072007r01" xfId="94"/>
    <cellStyle name="_Ericsson_SingTel CS KA26042007r01" xfId="95"/>
    <cellStyle name="_Ericsson_SingTel Prepaid Charging System KA01112006r01" xfId="96"/>
    <cellStyle name="_Ericsson_SingTel Prepaid Charging System KA31102006r01 (2)" xfId="97"/>
    <cellStyle name="_Ericsson-ECS-MSP02 (Custcopy-USD)" xfId="98"/>
    <cellStyle name="_GSM R11  WCDMA R4 Training Prices Rev A" xfId="99"/>
    <cellStyle name="_GSM R11  WCDMA R4 Training Prices Rev A 2" xfId="100"/>
    <cellStyle name="_GSM R11  WCDMA R4 Training Prices Rev A 3" xfId="101"/>
    <cellStyle name="_GSM R11  WCDMA R4 Training Prices Rev A 4" xfId="102"/>
    <cellStyle name="_GSM R11  WCDMA R4 Training Prices Rev A 5" xfId="103"/>
    <cellStyle name="_GSM R11  WCDMA R4 Training Prices Rev A 6" xfId="104"/>
    <cellStyle name="_GSM R11  WCDMA R4 Training Prices Rev A_Additional Incentive distribution PA3" xfId="105"/>
    <cellStyle name="_Hourly rate 2008" xfId="106"/>
    <cellStyle name="_IB 57 Sites details (DC)" xfId="107"/>
    <cellStyle name="_IB 57 Sites details PA1 (DC)" xfId="108"/>
    <cellStyle name="_ICT Breakdown of ICT Cost Rev01" xfId="109"/>
    <cellStyle name="_India FOBO NOC Services Rev Pa1" xfId="110"/>
    <cellStyle name="_KL_190406" xfId="111"/>
    <cellStyle name="_LTE BoQ Summary (PA1)" xfId="112"/>
    <cellStyle name="_LTE BoQ Summary (PA2)" xfId="113"/>
    <cellStyle name="_LTE BoQ Summary (PA5)" xfId="114"/>
    <cellStyle name="_LTE2600 20MHz on GSM grid" xfId="115"/>
    <cellStyle name="_M1 MW Support Service Status_17Sep09" xfId="116"/>
    <cellStyle name="_Managed Services Business Case 20051208 (Hutch-3+7 circles) - F1" xfId="117"/>
    <cellStyle name="_Marconi LH (Antennas &amp; Waveguides)" xfId="118"/>
    <cellStyle name="_Marconi LH (PP)" xfId="119"/>
    <cellStyle name="_Maxis malaysia - FO and BO Split" xfId="120"/>
    <cellStyle name="_Maxis Transformation Budget" xfId="121"/>
    <cellStyle name="_Maxis Transition Budget" xfId="122"/>
    <cellStyle name="_MPBN_3rd Exchange" xfId="123"/>
    <cellStyle name="_MS3_Project Cost" xfId="124"/>
    <cellStyle name="_Offshoring Cost Rev Pa1" xfId="125"/>
    <cellStyle name="_ORG 2G and GPRS  Rev PA6" xfId="126"/>
    <cellStyle name="_Organisation Chart PA10" xfId="127"/>
    <cellStyle name="_P6_RNC Expansions and Upgrades" xfId="128"/>
    <cellStyle name="_PM cost_LTC MW for BTS GSM Ph15 rev PA2" xfId="129"/>
    <cellStyle name="_PM cost_LTC MW for BTS GSM Ph15 rev PA2 2" xfId="130"/>
    <cellStyle name="_PM cost_LTC MW for BTS GSM Ph15 rev PA2 3" xfId="131"/>
    <cellStyle name="_PM cost_LTC MW for BTS GSM Ph15 rev PA2 4" xfId="132"/>
    <cellStyle name="_PM cost_LTC MW for BTS GSM Ph15 rev PA2 5" xfId="133"/>
    <cellStyle name="_PM cost_LTC MW for BTS GSM Ph15 rev PA2 6" xfId="134"/>
    <cellStyle name="_PM cost_LTC MW for BTS GSM Ph15 rev PA2_Additional Incentive distribution PA3" xfId="135"/>
    <cellStyle name="_Project Budget for Applifone Project-All but Core PA1-Kare" xfId="136"/>
    <cellStyle name="_Q CRS_161109v2 (clean)_CISCO BOQ" xfId="137"/>
    <cellStyle name="_Q03-1124 RevE - GSM R12 &amp; WCDMA CN5 Upgrade Price_combined with P3A_v2_SENT" xfId="138"/>
    <cellStyle name="_Q03-1124 RevE - GSM R12 &amp; WCDMA CN5 Upgrade Price_combined with P3A_v2_SENT 2" xfId="139"/>
    <cellStyle name="_Q03-1124 RevE - GSM R12 &amp; WCDMA CN5 Upgrade Price_combined with P3A_v2_SENT 3" xfId="140"/>
    <cellStyle name="_Q03-1124 RevE - GSM R12 &amp; WCDMA CN5 Upgrade Price_combined with P3A_v2_SENT 4" xfId="141"/>
    <cellStyle name="_Q03-1124 RevE - GSM R12 &amp; WCDMA CN5 Upgrade Price_combined with P3A_v2_SENT 5" xfId="142"/>
    <cellStyle name="_Q03-1124 RevE - GSM R12 &amp; WCDMA CN5 Upgrade Price_combined with P3A_v2_SENT 6" xfId="143"/>
    <cellStyle name="_Q03-1124 RevE - GSM R12 &amp; WCDMA CN5 Upgrade Price_combined with P3A_v2_SENT_Additional Incentive distribution PA3" xfId="144"/>
    <cellStyle name="_Quotation for M1 Microwave 02122008 Eric (2)" xfId="145"/>
    <cellStyle name="_Resource Plan 06OCT09" xfId="146"/>
    <cellStyle name="_Sale item Applifone Phase1 PO1" xfId="147"/>
    <cellStyle name="_Services Costing for SC Change - Networkwide_Rev PA1" xfId="148"/>
    <cellStyle name="_SH_NDI Cost_PA2_Optimized (2)" xfId="149"/>
    <cellStyle name="_SingTel 3G SON Proposal_PA10_SingTel" xfId="150"/>
    <cellStyle name="_SingTel FY10_11 Proposal_PA8_SingTel" xfId="151"/>
    <cellStyle name="_SingTel FY10_11 Proposal_PA8_SingTel 2" xfId="152"/>
    <cellStyle name="_SingTel FY10_11 Proposal_PA8_SingTel 3" xfId="153"/>
    <cellStyle name="_SingTel FY10_11 Proposal_PA8_SingTel 4" xfId="154"/>
    <cellStyle name="_SingTel FY10_11 Proposal_PA8_SingTel 5" xfId="155"/>
    <cellStyle name="_SingTel FY10_11 Proposal_PA8_SingTel 6" xfId="156"/>
    <cellStyle name="_SingTel FY10_11 Proposal_PA8_SingTel_Additional Incentive distribution PA3" xfId="157"/>
    <cellStyle name="_SingTel FY11_12 ENO-N-10 Q03-1318-1100 PA16 (Core  RAN Only)_33 reductions &amp; P1 changes" xfId="158"/>
    <cellStyle name="_SingTel FY11_12 ENO-N-10 Q03-1318-1100 PA16 (Core  RAN Only)_33 reductions &amp; P1 changes_Additional Incentive distribution PA3" xfId="159"/>
    <cellStyle name="_SingTel hours estimation Additional Nodes PA5-tkl" xfId="160"/>
    <cellStyle name="_SingTEL LTE BOQ_12May_C_eNodeB Support PA1" xfId="161"/>
    <cellStyle name="_SingTel LTE RFP CS Scenerio 1 (optimised) PA5" xfId="162"/>
    <cellStyle name="_SingTel LTE RFP Round Two-LTE Portion Rev B" xfId="163"/>
    <cellStyle name="_SingTel LTE RFP Round Two-LTE Portion Rev C" xfId="164"/>
    <cellStyle name="_SingTel LTE RFP Round Two-LTE Portion Rev D" xfId="165"/>
    <cellStyle name="_SingTel LTE RFP Scenerio 2 (no M2M) CS Cost 10years rev A" xfId="166"/>
    <cellStyle name="_SingTel Multi-Srvc TRM_PricingSource PA4" xfId="167"/>
    <cellStyle name="_SingTel NetTuner" xfId="168"/>
    <cellStyle name="_Singtel SDH NRO Cost R05" xfId="169"/>
    <cellStyle name="_SingTel SDH POC - Timeplan Hardware Rackplan Testplan Rev04" xfId="170"/>
    <cellStyle name="_SingTel STP Replacement Project Cost Rev PA1" xfId="171"/>
    <cellStyle name="_SingTel_NDI Service Cost_RBS3104 Swap out_rev PA5" xfId="172"/>
    <cellStyle name="_STM SPB3 Change Out Service Cost rev PA1" xfId="173"/>
    <cellStyle name="_STM_NEW_MS2_Project Cost Breakdown Rev PA1" xfId="174"/>
    <cellStyle name="_STM_NEW_MS2_Project Cost Breakdown Rev PA1 2" xfId="175"/>
    <cellStyle name="_STM_NEW_MS2_Project Cost Breakdown Rev PA1 3" xfId="176"/>
    <cellStyle name="_STM_NEW_MS2_Project Cost Breakdown Rev PA1 4" xfId="177"/>
    <cellStyle name="_STM_NEW_MS2_Project Cost Breakdown Rev PA1 5" xfId="178"/>
    <cellStyle name="_STM_NEW_MS2_Project Cost Breakdown Rev PA1 6" xfId="179"/>
    <cellStyle name="_STM_NEW_MS2_Project Cost Breakdown Rev PA1_Additional Incentive distribution PA3" xfId="180"/>
    <cellStyle name="_Support_MTNLBroadband Expansion Sys_HW support costing" xfId="181"/>
    <cellStyle name="_Support_Reliance_Pricing_01-04-2005_Rev_D" xfId="182"/>
    <cellStyle name="_Support_Tata_VSNL_Pricing_02-04-2005_Rev_A" xfId="183"/>
    <cellStyle name="_System Support Cost &amp; Price Hybrid revPA _ Addendum" xfId="184"/>
    <cellStyle name="_System Support Cost &amp; Price Hybrid revPB _ Addendum" xfId="185"/>
    <cellStyle name="_System Support Cost &amp; Price Hybrid revPC _ Addendum" xfId="186"/>
    <cellStyle name="_Template for Project Quotation (per Week) Rev-A01 (2)" xfId="187"/>
    <cellStyle name="_To Be BC Phoenix PA1" xfId="188"/>
    <cellStyle name="_To Be HC Highway PA2" xfId="189"/>
    <cellStyle name="_vcc hardware (5)" xfId="190"/>
    <cellStyle name="_Verdi ProductImportTemplate (M1 NMS) PA5" xfId="191"/>
    <cellStyle name="_WBS Applifone" xfId="192"/>
    <cellStyle name="_WBS Applifone Ph1b" xfId="193"/>
    <cellStyle name="_WBS Resource Plan_FTTH OPCO NGNBN" xfId="194"/>
    <cellStyle name="_x005f_x4600_26MAR08 ccmail SGD ccmail R1" xfId="195"/>
    <cellStyle name="_附件 第五章 1.6.7 工程终验网络质量指标要求答复" xfId="196"/>
    <cellStyle name="’??_P_BOQ" xfId="197"/>
    <cellStyle name="=C:\WINNT\SYSTEM32\COMMAND.COM" xfId="198"/>
    <cellStyle name="=C:\WINNT\SYSTEM32\COMMAND.COM 2" xfId="199"/>
    <cellStyle name="=C:\WINNT35\SYSTEM32\COMMAND.COM" xfId="200"/>
    <cellStyle name="•W_P_BOQ" xfId="201"/>
    <cellStyle name="??_Book1" xfId="202"/>
    <cellStyle name="ÊÝ [0.00]_P_BOQ" xfId="203"/>
    <cellStyle name="ÊÝ_P_BOQ" xfId="204"/>
    <cellStyle name="W_¶YÝÏä" xfId="205"/>
    <cellStyle name="0,0_x000d__x000a_NA_x000d__x000a_" xfId="206"/>
    <cellStyle name="0_BP2" xfId="207"/>
    <cellStyle name="01-ModuleTitle" xfId="208"/>
    <cellStyle name="01-SubTitle" xfId="209"/>
    <cellStyle name="03-ASectionTitle" xfId="210"/>
    <cellStyle name="04-ASectionSub" xfId="211"/>
    <cellStyle name="05-Link" xfId="212"/>
    <cellStyle name="06-Link%" xfId="213"/>
    <cellStyle name="07-Link[2]" xfId="214"/>
    <cellStyle name="08-Link[3]" xfId="215"/>
    <cellStyle name="09-Input" xfId="216"/>
    <cellStyle name="1.1" xfId="217"/>
    <cellStyle name="1.1 2" xfId="218"/>
    <cellStyle name="1.1 3" xfId="219"/>
    <cellStyle name="1.1 4" xfId="220"/>
    <cellStyle name="1.1 5" xfId="221"/>
    <cellStyle name="1.1 6" xfId="222"/>
    <cellStyle name="1.10" xfId="223"/>
    <cellStyle name="1.10 2" xfId="224"/>
    <cellStyle name="1.10 3" xfId="225"/>
    <cellStyle name="1.10 4" xfId="226"/>
    <cellStyle name="1.10 5" xfId="227"/>
    <cellStyle name="1.10 6" xfId="228"/>
    <cellStyle name="10-Input%" xfId="229"/>
    <cellStyle name="11-Input[2]" xfId="230"/>
    <cellStyle name="11-Input[3]" xfId="231"/>
    <cellStyle name="12-SectionTitle" xfId="232"/>
    <cellStyle name="13-SectionSub" xfId="233"/>
    <cellStyle name="14-SubSum" xfId="234"/>
    <cellStyle name="¹éºÐÀ²_±âÅ¸" xfId="235"/>
    <cellStyle name="20% - Dekorfärg1" xfId="236"/>
    <cellStyle name="20% - Dekorfärg2" xfId="237"/>
    <cellStyle name="20% - Dekorfärg3" xfId="238"/>
    <cellStyle name="20% - Dekorfärg4" xfId="239"/>
    <cellStyle name="20% - Dekorfärg5" xfId="240"/>
    <cellStyle name="20% - Dekorfärg6" xfId="241"/>
    <cellStyle name="40% - Dekorfärg1" xfId="242"/>
    <cellStyle name="40% - Dekorfärg2" xfId="243"/>
    <cellStyle name="40% - Dekorfärg3" xfId="244"/>
    <cellStyle name="40% - Dekorfärg4" xfId="245"/>
    <cellStyle name="40% - Dekorfärg5" xfId="246"/>
    <cellStyle name="40% - Dekorfärg6" xfId="247"/>
    <cellStyle name="60% - Dekorfärg1" xfId="248"/>
    <cellStyle name="60% - Dekorfärg2" xfId="249"/>
    <cellStyle name="60% - Dekorfärg3" xfId="250"/>
    <cellStyle name="60% - Dekorfärg4" xfId="251"/>
    <cellStyle name="60% - Dekorfärg5" xfId="252"/>
    <cellStyle name="60% - Dekorfärg6" xfId="253"/>
    <cellStyle name="75" xfId="254"/>
    <cellStyle name="75 2" xfId="255"/>
    <cellStyle name="_x0002_-_x0002_Ä_x0001_‡_x0003_0_x0002_P_x0003_ _x0002_X_x0003_·_x0002_®_x0003_@_x0002_p_x0003_ª_x0002_¨_x0010_!_x0002__x0003_&quot;_x0001_ÄÇ_x0002__x000e__x0003_ _x0002_é_x0002_Ä_x0001_‡_x0003_Ë_x0002_H_x0003_ _x0002_X" xfId="256"/>
    <cellStyle name="ÅëÈ­ [0]_±âÅ¸" xfId="257"/>
    <cellStyle name="ÅëÈ­_±âÅ¸" xfId="258"/>
    <cellStyle name="Anteckning" xfId="259"/>
    <cellStyle name="AssumptionHeader" xfId="260"/>
    <cellStyle name="ÄÞ¸¶ [0]_±âÅ¸" xfId="261"/>
    <cellStyle name="ÄÞ¸¶_±âÅ¸" xfId="262"/>
    <cellStyle name="axlcolour" xfId="263"/>
    <cellStyle name="axlcolour 2" xfId="264"/>
    <cellStyle name="axlcolour 3" xfId="265"/>
    <cellStyle name="axlcolour 4" xfId="266"/>
    <cellStyle name="axlcolour 5" xfId="267"/>
    <cellStyle name="axlcolour 6" xfId="268"/>
    <cellStyle name="Benchmark" xfId="269"/>
    <cellStyle name="Beräkning" xfId="270"/>
    <cellStyle name="Board Level" xfId="271"/>
    <cellStyle name="Body" xfId="272"/>
    <cellStyle name="Bra" xfId="273"/>
    <cellStyle name="Ç¥ÁØ_¿¬°£´©°è¿¹»ó" xfId="274"/>
    <cellStyle name="Cadre" xfId="275"/>
    <cellStyle name="Calc Currency (0)" xfId="276"/>
    <cellStyle name="Calc Currency (2)" xfId="277"/>
    <cellStyle name="Calc Currency (2) 2" xfId="278"/>
    <cellStyle name="Calc Currency (2) 3" xfId="279"/>
    <cellStyle name="Calc Currency (2) 4" xfId="280"/>
    <cellStyle name="Calc Currency (2) 5" xfId="281"/>
    <cellStyle name="Calc Currency (2) 6" xfId="282"/>
    <cellStyle name="Calc Currency (2)_Additional Incentive distribution PA3" xfId="283"/>
    <cellStyle name="Calc Percent (0)" xfId="284"/>
    <cellStyle name="Calc Percent (0) 2" xfId="285"/>
    <cellStyle name="Calc Percent (0) 3" xfId="286"/>
    <cellStyle name="Calc Percent (0) 4" xfId="287"/>
    <cellStyle name="Calc Percent (0) 5" xfId="288"/>
    <cellStyle name="Calc Percent (0) 6" xfId="289"/>
    <cellStyle name="Calc Percent (0)_Additional Incentive distribution PA3" xfId="290"/>
    <cellStyle name="Calc Percent (1)" xfId="291"/>
    <cellStyle name="Calc Percent (1) 2" xfId="292"/>
    <cellStyle name="Calc Percent (1) 3" xfId="293"/>
    <cellStyle name="Calc Percent (1) 4" xfId="294"/>
    <cellStyle name="Calc Percent (1) 5" xfId="295"/>
    <cellStyle name="Calc Percent (1) 6" xfId="296"/>
    <cellStyle name="Calc Percent (1)_Additional Incentive distribution PA3" xfId="297"/>
    <cellStyle name="Calc Percent (2)" xfId="298"/>
    <cellStyle name="Calc Percent (2) 2" xfId="299"/>
    <cellStyle name="Calc Percent (2) 3" xfId="300"/>
    <cellStyle name="Calc Percent (2) 4" xfId="301"/>
    <cellStyle name="Calc Percent (2) 5" xfId="302"/>
    <cellStyle name="Calc Percent (2) 6" xfId="303"/>
    <cellStyle name="Calc Percent (2)_Additional Incentive distribution PA3" xfId="304"/>
    <cellStyle name="Calc Units (0)" xfId="305"/>
    <cellStyle name="Calc Units (1)" xfId="306"/>
    <cellStyle name="Calc Units (1) 2" xfId="307"/>
    <cellStyle name="Calc Units (1) 3" xfId="308"/>
    <cellStyle name="Calc Units (1) 4" xfId="309"/>
    <cellStyle name="Calc Units (1) 5" xfId="310"/>
    <cellStyle name="Calc Units (1) 6" xfId="311"/>
    <cellStyle name="Calc Units (1)_Additional Incentive distribution PA3" xfId="312"/>
    <cellStyle name="Calc Units (2)" xfId="313"/>
    <cellStyle name="Calc Units (2) 2" xfId="314"/>
    <cellStyle name="Calc Units (2) 3" xfId="315"/>
    <cellStyle name="Calc Units (2) 4" xfId="316"/>
    <cellStyle name="Calc Units (2) 5" xfId="317"/>
    <cellStyle name="Calc Units (2) 6" xfId="318"/>
    <cellStyle name="Calc Units (2)_Additional Incentive distribution PA3" xfId="319"/>
    <cellStyle name="Calculated" xfId="320"/>
    <cellStyle name="change" xfId="321"/>
    <cellStyle name="Changeable" xfId="322"/>
    <cellStyle name="Changeable 2" xfId="323"/>
    <cellStyle name="Comma" xfId="324" builtinId="3"/>
    <cellStyle name="Comma  - Style1" xfId="325"/>
    <cellStyle name="Comma  - Style2" xfId="326"/>
    <cellStyle name="Comma  - Style3" xfId="327"/>
    <cellStyle name="Comma  - Style4" xfId="328"/>
    <cellStyle name="Comma  - Style5" xfId="329"/>
    <cellStyle name="Comma  - Style6" xfId="330"/>
    <cellStyle name="Comma  - Style7" xfId="331"/>
    <cellStyle name="Comma  - Style8" xfId="332"/>
    <cellStyle name="Comma [00]" xfId="333"/>
    <cellStyle name="Comma 2" xfId="334"/>
    <cellStyle name="Comma 2 2" xfId="335"/>
    <cellStyle name="Comma 3" xfId="336"/>
    <cellStyle name="Comma 4" xfId="337"/>
    <cellStyle name="comma zerodec" xfId="338"/>
    <cellStyle name="comma zerodec 2" xfId="339"/>
    <cellStyle name="Costs" xfId="340"/>
    <cellStyle name="Currency [00]" xfId="341"/>
    <cellStyle name="Currency [00] 2" xfId="342"/>
    <cellStyle name="Currency [00] 3" xfId="343"/>
    <cellStyle name="Currency [00] 4" xfId="344"/>
    <cellStyle name="Currency [00] 5" xfId="345"/>
    <cellStyle name="Currency [00] 6" xfId="346"/>
    <cellStyle name="Currency 2" xfId="347"/>
    <cellStyle name="Currency1" xfId="348"/>
    <cellStyle name="Currency1 2" xfId="349"/>
    <cellStyle name="Currency-protected" xfId="350"/>
    <cellStyle name="Dålig" xfId="351"/>
    <cellStyle name="Date" xfId="352"/>
    <cellStyle name="Date 2" xfId="353"/>
    <cellStyle name="Date 3" xfId="354"/>
    <cellStyle name="Date 4" xfId="355"/>
    <cellStyle name="Date 5" xfId="356"/>
    <cellStyle name="Date 6" xfId="357"/>
    <cellStyle name="Date Short" xfId="358"/>
    <cellStyle name="default_int_bottom" xfId="359"/>
    <cellStyle name="DELTA" xfId="360"/>
    <cellStyle name="DELTA 2" xfId="361"/>
    <cellStyle name="DELTA 3" xfId="362"/>
    <cellStyle name="DELTA 4" xfId="363"/>
    <cellStyle name="DELTA 5" xfId="364"/>
    <cellStyle name="DELTA 6" xfId="365"/>
    <cellStyle name="DELTA_Additional Incentive distribution PA3" xfId="366"/>
    <cellStyle name="Dezimal [0]_0812FOLT" xfId="367"/>
    <cellStyle name="Dezimal_0812FOLT" xfId="368"/>
    <cellStyle name="Diagnostic" xfId="369"/>
    <cellStyle name="Dollar (zero dec)" xfId="370"/>
    <cellStyle name="Dollar (zero dec) 2" xfId="371"/>
    <cellStyle name="Enter Currency (0)" xfId="372"/>
    <cellStyle name="Enter Currency (2)" xfId="373"/>
    <cellStyle name="Enter Currency (2) 2" xfId="374"/>
    <cellStyle name="Enter Currency (2) 3" xfId="375"/>
    <cellStyle name="Enter Currency (2) 4" xfId="376"/>
    <cellStyle name="Enter Currency (2) 5" xfId="377"/>
    <cellStyle name="Enter Currency (2) 6" xfId="378"/>
    <cellStyle name="Enter Currency (2)_Additional Incentive distribution PA3" xfId="379"/>
    <cellStyle name="Enter Units (0)" xfId="380"/>
    <cellStyle name="Enter Units (1)" xfId="381"/>
    <cellStyle name="Enter Units (1) 2" xfId="382"/>
    <cellStyle name="Enter Units (1) 3" xfId="383"/>
    <cellStyle name="Enter Units (1) 4" xfId="384"/>
    <cellStyle name="Enter Units (1) 5" xfId="385"/>
    <cellStyle name="Enter Units (1) 6" xfId="386"/>
    <cellStyle name="Enter Units (1)_Additional Incentive distribution PA3" xfId="387"/>
    <cellStyle name="Enter Units (2)" xfId="388"/>
    <cellStyle name="Enter Units (2) 2" xfId="389"/>
    <cellStyle name="Enter Units (2) 3" xfId="390"/>
    <cellStyle name="Enter Units (2) 4" xfId="391"/>
    <cellStyle name="Enter Units (2) 5" xfId="392"/>
    <cellStyle name="Enter Units (2) 6" xfId="393"/>
    <cellStyle name="Enter Units (2)_Additional Incentive distribution PA3" xfId="394"/>
    <cellStyle name="En-tête 1" xfId="395"/>
    <cellStyle name="En-tête 1 2" xfId="396"/>
    <cellStyle name="En-tête 1 3" xfId="397"/>
    <cellStyle name="En-tête 1 4" xfId="398"/>
    <cellStyle name="En-tête 1 5" xfId="399"/>
    <cellStyle name="En-tête 1 6" xfId="400"/>
    <cellStyle name="En-tête 1_Additional Incentive distribution PA3" xfId="401"/>
    <cellStyle name="En-tête 2" xfId="402"/>
    <cellStyle name="En-tête 2 2" xfId="403"/>
    <cellStyle name="En-tête 2 3" xfId="404"/>
    <cellStyle name="En-tête 2 4" xfId="405"/>
    <cellStyle name="En-tête 2 5" xfId="406"/>
    <cellStyle name="En-tête 2 6" xfId="407"/>
    <cellStyle name="En-tête 2_Additional Incentive distribution PA3" xfId="408"/>
    <cellStyle name="entry box" xfId="409"/>
    <cellStyle name="erl" xfId="410"/>
    <cellStyle name="Erlang" xfId="411"/>
    <cellStyle name="Erlang#" xfId="412"/>
    <cellStyle name="Erlang_BSC-TC decoup" xfId="413"/>
    <cellStyle name="Euro" xfId="414"/>
    <cellStyle name="Euro 2" xfId="415"/>
    <cellStyle name="Euro 3" xfId="416"/>
    <cellStyle name="Euro 4" xfId="417"/>
    <cellStyle name="Euro 5" xfId="418"/>
    <cellStyle name="Euro 6" xfId="419"/>
    <cellStyle name="Euro_02b LTE Pricing Template_Hybrid_BAFO 2 8 Dec 11" xfId="420"/>
    <cellStyle name="F2" xfId="421"/>
    <cellStyle name="F2 2" xfId="422"/>
    <cellStyle name="F2 3" xfId="423"/>
    <cellStyle name="F2 4" xfId="424"/>
    <cellStyle name="F2 5" xfId="425"/>
    <cellStyle name="F2 6" xfId="426"/>
    <cellStyle name="F2_Additional Incentive distribution PA3" xfId="427"/>
    <cellStyle name="F3" xfId="428"/>
    <cellStyle name="F3 2" xfId="429"/>
    <cellStyle name="F3 3" xfId="430"/>
    <cellStyle name="F3 4" xfId="431"/>
    <cellStyle name="F3 5" xfId="432"/>
    <cellStyle name="F3 6" xfId="433"/>
    <cellStyle name="F3_Additional Incentive distribution PA3" xfId="434"/>
    <cellStyle name="F4" xfId="435"/>
    <cellStyle name="F4 2" xfId="436"/>
    <cellStyle name="F4 3" xfId="437"/>
    <cellStyle name="F4 4" xfId="438"/>
    <cellStyle name="F4 5" xfId="439"/>
    <cellStyle name="F4 6" xfId="440"/>
    <cellStyle name="F4_Additional Incentive distribution PA3" xfId="441"/>
    <cellStyle name="F5" xfId="442"/>
    <cellStyle name="F5 2" xfId="443"/>
    <cellStyle name="F5 3" xfId="444"/>
    <cellStyle name="F5 4" xfId="445"/>
    <cellStyle name="F5 5" xfId="446"/>
    <cellStyle name="F5 6" xfId="447"/>
    <cellStyle name="F5_Additional Incentive distribution PA3" xfId="448"/>
    <cellStyle name="F6" xfId="449"/>
    <cellStyle name="F6 2" xfId="450"/>
    <cellStyle name="F6 3" xfId="451"/>
    <cellStyle name="F6 4" xfId="452"/>
    <cellStyle name="F6 5" xfId="453"/>
    <cellStyle name="F6 6" xfId="454"/>
    <cellStyle name="F6_Additional Incentive distribution PA3" xfId="455"/>
    <cellStyle name="F7" xfId="456"/>
    <cellStyle name="F7 2" xfId="457"/>
    <cellStyle name="F7 3" xfId="458"/>
    <cellStyle name="F7 4" xfId="459"/>
    <cellStyle name="F7 5" xfId="460"/>
    <cellStyle name="F7 6" xfId="461"/>
    <cellStyle name="F7_Additional Incentive distribution PA3" xfId="462"/>
    <cellStyle name="F8" xfId="463"/>
    <cellStyle name="F8 2" xfId="464"/>
    <cellStyle name="F8 3" xfId="465"/>
    <cellStyle name="F8 4" xfId="466"/>
    <cellStyle name="F8 5" xfId="467"/>
    <cellStyle name="F8 6" xfId="468"/>
    <cellStyle name="F8_Additional Incentive distribution PA3" xfId="469"/>
    <cellStyle name="FAB level" xfId="470"/>
    <cellStyle name="FAB no" xfId="471"/>
    <cellStyle name="FAB price" xfId="472"/>
    <cellStyle name="FAB price 2" xfId="473"/>
    <cellStyle name="FAB price 3" xfId="474"/>
    <cellStyle name="FAB price 4" xfId="475"/>
    <cellStyle name="FAB price 5" xfId="476"/>
    <cellStyle name="FAB price 6" xfId="477"/>
    <cellStyle name="Färg1" xfId="478"/>
    <cellStyle name="Färg2" xfId="479"/>
    <cellStyle name="Färg3" xfId="480"/>
    <cellStyle name="Färg4" xfId="481"/>
    <cellStyle name="Färg5" xfId="482"/>
    <cellStyle name="Färg6" xfId="483"/>
    <cellStyle name="Financier0" xfId="484"/>
    <cellStyle name="Financier0 2" xfId="485"/>
    <cellStyle name="Financier0 3" xfId="486"/>
    <cellStyle name="Financier0 4" xfId="487"/>
    <cellStyle name="Financier0 5" xfId="488"/>
    <cellStyle name="Financier0 6" xfId="489"/>
    <cellStyle name="Fixed" xfId="490"/>
    <cellStyle name="Fixed 2" xfId="491"/>
    <cellStyle name="Fixed 3" xfId="492"/>
    <cellStyle name="Fixed 4" xfId="493"/>
    <cellStyle name="Fixed 5" xfId="494"/>
    <cellStyle name="Fixed 6" xfId="495"/>
    <cellStyle name="Fixed_Additional Incentive distribution PA3" xfId="496"/>
    <cellStyle name="Förklarande text" xfId="497"/>
    <cellStyle name="form1" xfId="498"/>
    <cellStyle name="Grey" xfId="499"/>
    <cellStyle name="H1" xfId="500"/>
    <cellStyle name="H2" xfId="501"/>
    <cellStyle name="H3" xfId="502"/>
    <cellStyle name="H4" xfId="503"/>
    <cellStyle name="Header" xfId="504"/>
    <cellStyle name="Header - Style1" xfId="505"/>
    <cellStyle name="Header1" xfId="506"/>
    <cellStyle name="Header2" xfId="507"/>
    <cellStyle name="Heading" xfId="508"/>
    <cellStyle name="Heading1" xfId="509"/>
    <cellStyle name="Heading1 2" xfId="510"/>
    <cellStyle name="Heading1 3" xfId="511"/>
    <cellStyle name="Heading1 4" xfId="512"/>
    <cellStyle name="Heading1 5" xfId="513"/>
    <cellStyle name="Heading1 6" xfId="514"/>
    <cellStyle name="Heading1_Additional Incentive distribution PA3" xfId="515"/>
    <cellStyle name="Heading2" xfId="516"/>
    <cellStyle name="Heading2 2" xfId="517"/>
    <cellStyle name="Heading2 3" xfId="518"/>
    <cellStyle name="Heading2 4" xfId="519"/>
    <cellStyle name="Heading2 5" xfId="520"/>
    <cellStyle name="Heading2 6" xfId="521"/>
    <cellStyle name="Heading2_Additional Incentive distribution PA3" xfId="522"/>
    <cellStyle name="Hidden" xfId="523"/>
    <cellStyle name="Hiden_Formula" xfId="524"/>
    <cellStyle name="Hipervínculo visitado_2002servicios Litespan" xfId="525"/>
    <cellStyle name="Hipervínculo_~1753889" xfId="526"/>
    <cellStyle name="Indata" xfId="527"/>
    <cellStyle name="Index" xfId="528"/>
    <cellStyle name="indicatif_nv" xfId="529"/>
    <cellStyle name="Input [yellow]" xfId="530"/>
    <cellStyle name="Input [yellow] 2" xfId="531"/>
    <cellStyle name="Italique" xfId="532"/>
    <cellStyle name="Item" xfId="533"/>
    <cellStyle name="Jun" xfId="534"/>
    <cellStyle name="Jun 2" xfId="535"/>
    <cellStyle name="Jun 3" xfId="536"/>
    <cellStyle name="Jun 4" xfId="537"/>
    <cellStyle name="Jun 5" xfId="538"/>
    <cellStyle name="Jun 6" xfId="539"/>
    <cellStyle name="Jun 7" xfId="540"/>
    <cellStyle name="Jun_02 SoC Section 3.1 to 3.12 App I for Annex 2" xfId="541"/>
    <cellStyle name="Kontrollcell" xfId="542"/>
    <cellStyle name="Länkad cell" xfId="543"/>
    <cellStyle name="Legal 8½ x 14 in" xfId="544"/>
    <cellStyle name="Lien hypertexte visité_BOQ_ADM_PO4_january_2004" xfId="545"/>
    <cellStyle name="Lien hypertexte_BOQ_ADM_PO4_january_2004" xfId="546"/>
    <cellStyle name="LineItem" xfId="547"/>
    <cellStyle name="LineItem 2" xfId="548"/>
    <cellStyle name="LineItem 3" xfId="549"/>
    <cellStyle name="LineItem 4" xfId="550"/>
    <cellStyle name="LineItem 5" xfId="551"/>
    <cellStyle name="LineItem 6" xfId="552"/>
    <cellStyle name="Link Currency (0)" xfId="553"/>
    <cellStyle name="Link Currency (2)" xfId="554"/>
    <cellStyle name="Link Currency (2) 2" xfId="555"/>
    <cellStyle name="Link Currency (2) 3" xfId="556"/>
    <cellStyle name="Link Currency (2) 4" xfId="557"/>
    <cellStyle name="Link Currency (2) 5" xfId="558"/>
    <cellStyle name="Link Currency (2) 6" xfId="559"/>
    <cellStyle name="Link Currency (2)_Additional Incentive distribution PA3" xfId="560"/>
    <cellStyle name="Link Units (0)" xfId="561"/>
    <cellStyle name="Link Units (1)" xfId="562"/>
    <cellStyle name="Link Units (1) 2" xfId="563"/>
    <cellStyle name="Link Units (1) 3" xfId="564"/>
    <cellStyle name="Link Units (1) 4" xfId="565"/>
    <cellStyle name="Link Units (1) 5" xfId="566"/>
    <cellStyle name="Link Units (1) 6" xfId="567"/>
    <cellStyle name="Link Units (1)_Additional Incentive distribution PA3" xfId="568"/>
    <cellStyle name="Link Units (2)" xfId="569"/>
    <cellStyle name="Link Units (2) 2" xfId="570"/>
    <cellStyle name="Link Units (2) 3" xfId="571"/>
    <cellStyle name="Link Units (2) 4" xfId="572"/>
    <cellStyle name="Link Units (2) 5" xfId="573"/>
    <cellStyle name="Link Units (2) 6" xfId="574"/>
    <cellStyle name="Link Units (2)_Additional Incentive distribution PA3" xfId="575"/>
    <cellStyle name="M_commerce2" xfId="576"/>
    <cellStyle name="manual_int_bottom" xfId="577"/>
    <cellStyle name="MapDig" xfId="578"/>
    <cellStyle name="MapDig 2" xfId="579"/>
    <cellStyle name="MapDig 3" xfId="580"/>
    <cellStyle name="MapDig 4" xfId="581"/>
    <cellStyle name="MapDig 5" xfId="582"/>
    <cellStyle name="MapDig 6" xfId="583"/>
    <cellStyle name="MapDig_Additional Incentive distribution PA3" xfId="584"/>
    <cellStyle name="MARQ" xfId="585"/>
    <cellStyle name="M-Commerce" xfId="586"/>
    <cellStyle name="merlang" xfId="587"/>
    <cellStyle name="Migliaia (0)_1320 NX" xfId="588"/>
    <cellStyle name="Migliaia_1320 NX" xfId="589"/>
    <cellStyle name="Millares [0]_~0699267" xfId="590"/>
    <cellStyle name="Millares_~0699267" xfId="591"/>
    <cellStyle name="Milliers [0]_~0048424" xfId="592"/>
    <cellStyle name="Milliers_~0048424" xfId="593"/>
    <cellStyle name="ModuleTitle" xfId="594"/>
    <cellStyle name="Moneda [0]_~0699267" xfId="595"/>
    <cellStyle name="Moneda_~0699267" xfId="596"/>
    <cellStyle name="Monetaire" xfId="597"/>
    <cellStyle name="Monetaire [0]" xfId="598"/>
    <cellStyle name="Monétaire [0]_~0048424" xfId="599"/>
    <cellStyle name="Monetaire [0]_DEPLOY_105H" xfId="600"/>
    <cellStyle name="Monétaire [0]_DEV_SERV" xfId="601"/>
    <cellStyle name="Monetaire [0]_devis_multi_phases3" xfId="602"/>
    <cellStyle name="Monétaire [0]_DEVIS4.8mbis" xfId="603"/>
    <cellStyle name="Monetaire [0]_Global_103c" xfId="604"/>
    <cellStyle name="Monétaire [0]_GRILLE DE DISCOUNT" xfId="605"/>
    <cellStyle name="Monetaire [0]_TDCA_PO2_ext_all_divisions07-07-03" xfId="606"/>
    <cellStyle name="Monétaire [0]_TDCA_PO2_ext_all_divisions07-07-03" xfId="607"/>
    <cellStyle name="Monetaire [0]_TDCA-PO2-May2003_ed3_all divisions_revised_on_24-06-03" xfId="608"/>
    <cellStyle name="Monétaire [0]_TDCA-PO2-May2003_ed3_all divisions_revised_on_24-06-03" xfId="609"/>
    <cellStyle name="Monetaire [0]_TDCA-PO2-May2003_ed4_all divisions" xfId="610"/>
    <cellStyle name="Monétaire [0]_TDCA-PO2-May2003_ed4_all divisions" xfId="611"/>
    <cellStyle name="Monetaire [0]_TDCA-PO2-NSS" xfId="612"/>
    <cellStyle name="Monétaire [0]_TDCA-PO2-NSS" xfId="613"/>
    <cellStyle name="Monétaire_~0048424" xfId="614"/>
    <cellStyle name="Monetaire_DEPLOY_105H" xfId="615"/>
    <cellStyle name="Monétaire_DEV_SERV" xfId="616"/>
    <cellStyle name="Monetaire_devis_multi_phases3" xfId="617"/>
    <cellStyle name="Monétaire_DEVIS4.8mbis" xfId="618"/>
    <cellStyle name="Monetaire_Global_103c" xfId="619"/>
    <cellStyle name="Monétaire_GRILLE DE DISCOUNT" xfId="620"/>
    <cellStyle name="Monetaire_TDCA_PO2_ext_all_divisions07-07-03" xfId="621"/>
    <cellStyle name="Monétaire_TDCA_PO2_ext_all_divisions07-07-03" xfId="622"/>
    <cellStyle name="Monetaire_TDCA-PO2-May2003_ed3_all divisions_revised_on_24-06-03" xfId="623"/>
    <cellStyle name="Monétaire_TDCA-PO2-May2003_ed3_all divisions_revised_on_24-06-03" xfId="624"/>
    <cellStyle name="Monetaire_TDCA-PO2-May2003_ed4_all divisions" xfId="625"/>
    <cellStyle name="Monétaire_TDCA-PO2-May2003_ed4_all divisions" xfId="626"/>
    <cellStyle name="Monetaire_TDCA-PO2-NSS" xfId="627"/>
    <cellStyle name="Monétaire_TDCA-PO2-NSS" xfId="628"/>
    <cellStyle name="Monétaire0" xfId="629"/>
    <cellStyle name="Monétaire0 2" xfId="630"/>
    <cellStyle name="Monétaire0 3" xfId="631"/>
    <cellStyle name="Monétaire0 4" xfId="632"/>
    <cellStyle name="Monétaire0 5" xfId="633"/>
    <cellStyle name="Monétaire0 6" xfId="634"/>
    <cellStyle name="no dec" xfId="635"/>
    <cellStyle name="no dec 2" xfId="636"/>
    <cellStyle name="no dec 3" xfId="637"/>
    <cellStyle name="no dec 4" xfId="638"/>
    <cellStyle name="no dec 5" xfId="639"/>
    <cellStyle name="no dec 6" xfId="640"/>
    <cellStyle name="no dec_Additional Incentive distribution PA3" xfId="641"/>
    <cellStyle name="Normal" xfId="0" builtinId="0"/>
    <cellStyle name="Normal - Style1" xfId="642"/>
    <cellStyle name="Normal - Style1 2" xfId="643"/>
    <cellStyle name="Normal - Style1 3" xfId="644"/>
    <cellStyle name="Normal - Style1 4" xfId="645"/>
    <cellStyle name="Normal - Style1 5" xfId="646"/>
    <cellStyle name="Normal - Style1 6" xfId="647"/>
    <cellStyle name="Normal - Style1 7" xfId="648"/>
    <cellStyle name="Normal - Style1_02 SoC Section 3.1 to 3.12 App I for Annex 2" xfId="649"/>
    <cellStyle name="Normal 2" xfId="650"/>
    <cellStyle name="Normal 2 2" xfId="651"/>
    <cellStyle name="Normal 2 3" xfId="652"/>
    <cellStyle name="Normal 2 4" xfId="653"/>
    <cellStyle name="Normal 2 5" xfId="654"/>
    <cellStyle name="Normal 2 6" xfId="655"/>
    <cellStyle name="Normal 2_02 SoC Section 3.1 to 3.12 App I for Annex 2" xfId="656"/>
    <cellStyle name="Normal 3" xfId="657"/>
    <cellStyle name="Normal 3 2" xfId="658"/>
    <cellStyle name="Normal 4" xfId="659"/>
    <cellStyle name="Normal_Costing_Resubmission_Rev ZA (with 70 Delta LTE Standalone)" xfId="660"/>
    <cellStyle name="Normale_1320 NX" xfId="661"/>
    <cellStyle name="Normalny_Arkusz1" xfId="662"/>
    <cellStyle name="NORMTID" xfId="663"/>
    <cellStyle name="NORMTID 2" xfId="664"/>
    <cellStyle name="NORMTID 3" xfId="665"/>
    <cellStyle name="NORMTID 4" xfId="666"/>
    <cellStyle name="NORMTID 5" xfId="667"/>
    <cellStyle name="NORMTID 6" xfId="668"/>
    <cellStyle name="NORMTID_Additional Incentive distribution PA3" xfId="669"/>
    <cellStyle name="Obsolete" xfId="670"/>
    <cellStyle name="OCState" xfId="671"/>
    <cellStyle name="Pcs" xfId="672"/>
    <cellStyle name="Percent [0]" xfId="673"/>
    <cellStyle name="Percent [0] 2" xfId="674"/>
    <cellStyle name="Percent [0] 3" xfId="675"/>
    <cellStyle name="Percent [0] 4" xfId="676"/>
    <cellStyle name="Percent [0] 5" xfId="677"/>
    <cellStyle name="Percent [0] 6" xfId="678"/>
    <cellStyle name="Percent [00]" xfId="679"/>
    <cellStyle name="Percent [2]" xfId="680"/>
    <cellStyle name="Percent [2] 2" xfId="681"/>
    <cellStyle name="Percent [2] 3" xfId="682"/>
    <cellStyle name="Percent [2] 4" xfId="683"/>
    <cellStyle name="Percent [2] 5" xfId="684"/>
    <cellStyle name="Percent [2] 6" xfId="685"/>
    <cellStyle name="Percent 2" xfId="686"/>
    <cellStyle name="Pourcentage_TEMPTRAN" xfId="687"/>
    <cellStyle name="Prefilled" xfId="688"/>
    <cellStyle name="PrePop Currency (0)" xfId="689"/>
    <cellStyle name="PrePop Currency (2)" xfId="690"/>
    <cellStyle name="PrePop Currency (2) 2" xfId="691"/>
    <cellStyle name="PrePop Currency (2) 3" xfId="692"/>
    <cellStyle name="PrePop Currency (2) 4" xfId="693"/>
    <cellStyle name="PrePop Currency (2) 5" xfId="694"/>
    <cellStyle name="PrePop Currency (2) 6" xfId="695"/>
    <cellStyle name="PrePop Currency (2)_Additional Incentive distribution PA3" xfId="696"/>
    <cellStyle name="PrePop Units (0)" xfId="697"/>
    <cellStyle name="PrePop Units (1)" xfId="698"/>
    <cellStyle name="PrePop Units (1) 2" xfId="699"/>
    <cellStyle name="PrePop Units (1) 3" xfId="700"/>
    <cellStyle name="PrePop Units (1) 4" xfId="701"/>
    <cellStyle name="PrePop Units (1) 5" xfId="702"/>
    <cellStyle name="PrePop Units (1) 6" xfId="703"/>
    <cellStyle name="PrePop Units (1)_Additional Incentive distribution PA3" xfId="704"/>
    <cellStyle name="PrePop Units (2)" xfId="705"/>
    <cellStyle name="PrePop Units (2) 2" xfId="706"/>
    <cellStyle name="PrePop Units (2) 3" xfId="707"/>
    <cellStyle name="PrePop Units (2) 4" xfId="708"/>
    <cellStyle name="PrePop Units (2) 5" xfId="709"/>
    <cellStyle name="PrePop Units (2) 6" xfId="710"/>
    <cellStyle name="PrePop Units (2)_Additional Incentive distribution PA3" xfId="711"/>
    <cellStyle name="Pricelist_level1" xfId="712"/>
    <cellStyle name="PropGenCurrencyFormat" xfId="713"/>
    <cellStyle name="proposal1" xfId="714"/>
    <cellStyle name="Protected" xfId="715"/>
    <cellStyle name="PSChar" xfId="716"/>
    <cellStyle name="PSChar 2" xfId="717"/>
    <cellStyle name="PSChar 3" xfId="718"/>
    <cellStyle name="PSChar 4" xfId="719"/>
    <cellStyle name="PSChar 5" xfId="720"/>
    <cellStyle name="PSChar 6" xfId="721"/>
    <cellStyle name="PSDec" xfId="722"/>
    <cellStyle name="PSDec 2" xfId="723"/>
    <cellStyle name="PSDec 3" xfId="724"/>
    <cellStyle name="PSDec 4" xfId="725"/>
    <cellStyle name="PSDec 5" xfId="726"/>
    <cellStyle name="PSDec 6" xfId="727"/>
    <cellStyle name="PSHeading" xfId="728"/>
    <cellStyle name="Qté calculées" xfId="729"/>
    <cellStyle name="QTé entrées" xfId="730"/>
    <cellStyle name="Quantity" xfId="731"/>
    <cellStyle name="Quantity 2" xfId="732"/>
    <cellStyle name="Quantity 3" xfId="733"/>
    <cellStyle name="Quantity 4" xfId="734"/>
    <cellStyle name="Quantity 5" xfId="735"/>
    <cellStyle name="Quantity 6" xfId="736"/>
    <cellStyle name="Quantity_Training" xfId="737"/>
    <cellStyle name="QuoteText" xfId="738"/>
    <cellStyle name="Rack_kit" xfId="739"/>
    <cellStyle name="Regular" xfId="740"/>
    <cellStyle name="Released" xfId="741"/>
    <cellStyle name="ResCalc" xfId="742"/>
    <cellStyle name="ROF no" xfId="743"/>
    <cellStyle name="ROF price" xfId="744"/>
    <cellStyle name="Rubrik" xfId="745"/>
    <cellStyle name="Rubrik 1" xfId="746"/>
    <cellStyle name="Rubrik 2" xfId="747"/>
    <cellStyle name="Rubrik 3" xfId="748"/>
    <cellStyle name="Rubrik 4" xfId="749"/>
    <cellStyle name="SAPBEXaggData" xfId="750"/>
    <cellStyle name="SAPBEXaggDataEmph" xfId="751"/>
    <cellStyle name="SAPBEXaggItem" xfId="752"/>
    <cellStyle name="SAPBEXaggItemX" xfId="753"/>
    <cellStyle name="SAPBEXchaText" xfId="754"/>
    <cellStyle name="SAPBEXexcBad7" xfId="755"/>
    <cellStyle name="SAPBEXexcBad8" xfId="756"/>
    <cellStyle name="SAPBEXexcBad9" xfId="757"/>
    <cellStyle name="SAPBEXexcCritical4" xfId="758"/>
    <cellStyle name="SAPBEXexcCritical5" xfId="759"/>
    <cellStyle name="SAPBEXexcCritical6" xfId="760"/>
    <cellStyle name="SAPBEXexcGood1" xfId="761"/>
    <cellStyle name="SAPBEXexcGood2" xfId="762"/>
    <cellStyle name="SAPBEXexcGood3" xfId="763"/>
    <cellStyle name="SAPBEXfilterDrill" xfId="764"/>
    <cellStyle name="SAPBEXfilterItem" xfId="765"/>
    <cellStyle name="SAPBEXfilterText" xfId="766"/>
    <cellStyle name="SAPBEXformats" xfId="767"/>
    <cellStyle name="SAPBEXheaderItem" xfId="768"/>
    <cellStyle name="SAPBEXheaderText" xfId="769"/>
    <cellStyle name="SAPBEXHLevel0" xfId="770"/>
    <cellStyle name="SAPBEXHLevel0X" xfId="771"/>
    <cellStyle name="SAPBEXHLevel1" xfId="772"/>
    <cellStyle name="SAPBEXHLevel1X" xfId="773"/>
    <cellStyle name="SAPBEXHLevel2" xfId="774"/>
    <cellStyle name="SAPBEXHLevel2X" xfId="775"/>
    <cellStyle name="SAPBEXHLevel3" xfId="776"/>
    <cellStyle name="SAPBEXHLevel3X" xfId="777"/>
    <cellStyle name="SAPBEXresData" xfId="778"/>
    <cellStyle name="SAPBEXresDataEmph" xfId="779"/>
    <cellStyle name="SAPBEXresItem" xfId="780"/>
    <cellStyle name="SAPBEXresItemX" xfId="781"/>
    <cellStyle name="SAPBEXstdData" xfId="782"/>
    <cellStyle name="SAPBEXstdDataEmph" xfId="783"/>
    <cellStyle name="SAPBEXstdItem" xfId="784"/>
    <cellStyle name="SAPBEXstdItemX" xfId="785"/>
    <cellStyle name="SAPBEXtitle" xfId="786"/>
    <cellStyle name="SAPBEXundefined" xfId="787"/>
    <cellStyle name="SDH PROPOSAL" xfId="788"/>
    <cellStyle name="Shading" xfId="789"/>
    <cellStyle name="Shading 2" xfId="790"/>
    <cellStyle name="Shading 3" xfId="791"/>
    <cellStyle name="Shading 4" xfId="792"/>
    <cellStyle name="Shading 5" xfId="793"/>
    <cellStyle name="Shading 6" xfId="794"/>
    <cellStyle name="Standard[2]" xfId="795"/>
    <cellStyle name="Standard[3]" xfId="796"/>
    <cellStyle name="Standard_2000_03_ericsson" xfId="797"/>
    <cellStyle name="Style 1" xfId="798"/>
    <cellStyle name="Style 1 2" xfId="799"/>
    <cellStyle name="Style 1 3" xfId="800"/>
    <cellStyle name="Style 1 4" xfId="801"/>
    <cellStyle name="Style 1 5" xfId="802"/>
    <cellStyle name="Style 1 6" xfId="803"/>
    <cellStyle name="Style 1 7" xfId="804"/>
    <cellStyle name="Style 1_SingTel FY11_12 ENO-N-10 Q03-1318-1100 PA16 (Core  RAN Only)_33 reductions &amp; P1 changes" xfId="805"/>
    <cellStyle name="subcalc" xfId="806"/>
    <cellStyle name="Sum" xfId="807"/>
    <cellStyle name="Summa" xfId="808"/>
    <cellStyle name="SUPPR" xfId="809"/>
    <cellStyle name="Table" xfId="810"/>
    <cellStyle name="Table 2" xfId="811"/>
    <cellStyle name="Table 3" xfId="812"/>
    <cellStyle name="Table 4" xfId="813"/>
    <cellStyle name="Table 5" xfId="814"/>
    <cellStyle name="Table 6" xfId="815"/>
    <cellStyle name="Table_Training" xfId="816"/>
    <cellStyle name="TANAWAT" xfId="817"/>
    <cellStyle name="TaskTime" xfId="818"/>
    <cellStyle name="Text Indent A" xfId="819"/>
    <cellStyle name="Text Indent B" xfId="820"/>
    <cellStyle name="Text Indent B 2" xfId="821"/>
    <cellStyle name="Text Indent B 3" xfId="822"/>
    <cellStyle name="Text Indent B 4" xfId="823"/>
    <cellStyle name="Text Indent B 5" xfId="824"/>
    <cellStyle name="Text Indent B 6" xfId="825"/>
    <cellStyle name="Text Indent B_Additional Incentive distribution PA3" xfId="826"/>
    <cellStyle name="Text Indent C" xfId="827"/>
    <cellStyle name="Text Indent C 2" xfId="828"/>
    <cellStyle name="Text Indent C 3" xfId="829"/>
    <cellStyle name="Text Indent C 4" xfId="830"/>
    <cellStyle name="Text Indent C 5" xfId="831"/>
    <cellStyle name="Text Indent C 6" xfId="832"/>
    <cellStyle name="Text Indent C_Additional Incentive distribution PA3" xfId="833"/>
    <cellStyle name="Thousand" xfId="834"/>
    <cellStyle name="TickCheck" xfId="835"/>
    <cellStyle name="Times New Roman" xfId="836"/>
    <cellStyle name="titre1" xfId="837"/>
    <cellStyle name="Tms Rmn 10" xfId="838"/>
    <cellStyle name="Tusental (0)_AC Interface" xfId="839"/>
    <cellStyle name="Tusental_AC Interface" xfId="840"/>
    <cellStyle name="Unlocked" xfId="841"/>
    <cellStyle name="used_int_bottom" xfId="842"/>
    <cellStyle name="User_Defined_A" xfId="843"/>
    <cellStyle name="UserInput" xfId="844"/>
    <cellStyle name="Utdata" xfId="845"/>
    <cellStyle name="Valuta (0)_1 new STM 16 ring" xfId="846"/>
    <cellStyle name="Valuta_1 new STM 16 ring" xfId="847"/>
    <cellStyle name="Varningstext" xfId="848"/>
    <cellStyle name="Verdi_Normal" xfId="849"/>
    <cellStyle name="VerdiColumnHeader" xfId="850"/>
    <cellStyle name="VerdiCost" xfId="851"/>
    <cellStyle name="VerdiDescription" xfId="852"/>
    <cellStyle name="VerdiDiscount" xfId="853"/>
    <cellStyle name="VerdiEricssonName" xfId="854"/>
    <cellStyle name="VerdiFireCodeDescription" xfId="855"/>
    <cellStyle name="VerdiGA" xfId="856"/>
    <cellStyle name="VerdiGAQuantity" xfId="857"/>
    <cellStyle name="VerdiGrossMargin%" xfId="858"/>
    <cellStyle name="VerdiGrossTotal" xfId="859"/>
    <cellStyle name="VerdiItem" xfId="860"/>
    <cellStyle name="VerdiItemNo" xfId="861"/>
    <cellStyle name="VerdiLocalProduct" xfId="862"/>
    <cellStyle name="VerdiNetRPF" xfId="863"/>
    <cellStyle name="VerdiNetTotal" xfId="864"/>
    <cellStyle name="VerdiPAPE" xfId="865"/>
    <cellStyle name="VerdiPriceErosion" xfId="866"/>
    <cellStyle name="VerdiProductNo" xfId="867"/>
    <cellStyle name="VerdiProductType" xfId="868"/>
    <cellStyle name="VerdiProductUnit" xfId="869"/>
    <cellStyle name="VerdiQuantity" xfId="870"/>
    <cellStyle name="VerdiRefTotal" xfId="871"/>
    <cellStyle name="VerdiReleaseCode" xfId="872"/>
    <cellStyle name="VerdiReportCaption" xfId="873"/>
    <cellStyle name="VerdiRestrictedCode" xfId="874"/>
    <cellStyle name="VerdiRPF" xfId="875"/>
    <cellStyle name="VerdiSBS" xfId="876"/>
    <cellStyle name="VerdiScenarioDiscount" xfId="877"/>
    <cellStyle name="VerdiShortName" xfId="878"/>
    <cellStyle name="VerdiTotal" xfId="879"/>
    <cellStyle name="VerdiTotalCost" xfId="880"/>
    <cellStyle name="VerdiTotalGross" xfId="881"/>
    <cellStyle name="VerdiTotalGrossMargin" xfId="882"/>
    <cellStyle name="VerdiTotalNet" xfId="883"/>
    <cellStyle name="VerdiTotalNetPrice" xfId="884"/>
    <cellStyle name="VerdiTotalPAPE" xfId="885"/>
    <cellStyle name="VerdiTotalReference" xfId="886"/>
    <cellStyle name="VerdiTSDescription" xfId="887"/>
    <cellStyle name="VerdiTSUnitGross" xfId="888"/>
    <cellStyle name="VerdiTypeSite" xfId="889"/>
    <cellStyle name="VerdiUnitCost" xfId="890"/>
    <cellStyle name="VerdiUnitGross" xfId="891"/>
    <cellStyle name="VerdiUnitGrossPrice" xfId="892"/>
    <cellStyle name="VerdiUnitNet" xfId="893"/>
    <cellStyle name="VerdiUnitNetPrice" xfId="894"/>
    <cellStyle name="VerdiUnitPAPE" xfId="895"/>
    <cellStyle name="VerdiUnitReference" xfId="896"/>
    <cellStyle name="Virgule fixe" xfId="897"/>
    <cellStyle name="Virgule fixe 2" xfId="898"/>
    <cellStyle name="Virgule fixe 3" xfId="899"/>
    <cellStyle name="Virgule fixe 4" xfId="900"/>
    <cellStyle name="Virgule fixe 5" xfId="901"/>
    <cellStyle name="Virgule fixe 6" xfId="902"/>
    <cellStyle name="Währung [0]_0812FOLT" xfId="903"/>
    <cellStyle name="Währung_0812FOLT" xfId="904"/>
    <cellStyle name="Warning" xfId="905"/>
    <cellStyle name="WHead - Style2" xfId="906"/>
    <cellStyle name="x" xfId="907"/>
    <cellStyle name="Year" xfId="908"/>
    <cellStyle name="ÿÿÿÿÿþÿ_x0011_Normal_BC_SYNCF_1" xfId="909"/>
    <cellStyle name="Βασικό_τιμοκατ-σύμβασης-for-diekat" xfId="910"/>
    <cellStyle name="Обычный_PrimTel-offer-r2" xfId="911"/>
    <cellStyle name="ハイパーリンク.go.jp" xfId="912"/>
    <cellStyle name="เครื่องหมายจุลภาค [0]_Antenna System Check List" xfId="913"/>
    <cellStyle name="เครื่องหมายจุลภาค_AIS North Installtion MW SDH Antenna 1.8m_Maehongson" xfId="914"/>
    <cellStyle name="เครื่องหมายสกุลเงิน [0]_Antenna System Check List" xfId="915"/>
    <cellStyle name="เครื่องหมายสกุลเงิน_Antenna System Check List" xfId="916"/>
    <cellStyle name="เชื่อมโยงหลายมิติ_Ph13A_BKK Additional_BTS summary_rev A_10-03-2004" xfId="917"/>
    <cellStyle name="ตามการเชื่อมโยงหลายมิติ_Ph13A_BKK Additional_BTS summary_rev A_10-03-2004" xfId="918"/>
    <cellStyle name="น้บะภฒ_95" xfId="919"/>
    <cellStyle name="ปกติ_1" xfId="920"/>
    <cellStyle name="ฤธถ [0]_95" xfId="921"/>
    <cellStyle name="ฤธถ_95" xfId="922"/>
    <cellStyle name="ล๋ศญ [0]_95" xfId="923"/>
    <cellStyle name="ล๋ศญ_95" xfId="924"/>
    <cellStyle name="วฅมุ_4ฟ๙ฝวภ๛" xfId="925"/>
    <cellStyle name="一般_1696MFINAL" xfId="926"/>
    <cellStyle name="千位[0]_laroux" xfId="927"/>
    <cellStyle name="千位_laroux" xfId="928"/>
    <cellStyle name="千位分隔[0]_2.5G报价模板" xfId="929"/>
    <cellStyle name="千位分隔_2.5G报价模板" xfId="930"/>
    <cellStyle name="千分位[0]_laroux" xfId="931"/>
    <cellStyle name="千分位_CPC5040_ED01_DL" xfId="932"/>
    <cellStyle name="常规_1735620030609011cover" xfId="933"/>
    <cellStyle name="普通_laroux" xfId="934"/>
    <cellStyle name="未定義" xfId="935"/>
    <cellStyle name="桁区切り [0.00]_laroux" xfId="936"/>
    <cellStyle name="桁区切り_GRASH1" xfId="937"/>
    <cellStyle name="標準_94物件" xfId="938"/>
    <cellStyle name="標準数式" xfId="939"/>
    <cellStyle name="表示済みのハイパーリンクp" xfId="940"/>
    <cellStyle name="通貨 [0.00]_96 損益 経費" xfId="941"/>
    <cellStyle name="通貨_96 損益 経費" xfId="94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externalLink" Target="externalLinks/externalLink106.xml"/><Relationship Id="rId21" Type="http://schemas.openxmlformats.org/officeDocument/2006/relationships/externalLink" Target="externalLinks/externalLink10.xml"/><Relationship Id="rId42" Type="http://schemas.openxmlformats.org/officeDocument/2006/relationships/externalLink" Target="externalLinks/externalLink31.xml"/><Relationship Id="rId63" Type="http://schemas.openxmlformats.org/officeDocument/2006/relationships/externalLink" Target="externalLinks/externalLink52.xml"/><Relationship Id="rId84" Type="http://schemas.openxmlformats.org/officeDocument/2006/relationships/externalLink" Target="externalLinks/externalLink73.xml"/><Relationship Id="rId138" Type="http://schemas.openxmlformats.org/officeDocument/2006/relationships/externalLink" Target="externalLinks/externalLink127.xml"/><Relationship Id="rId159" Type="http://schemas.openxmlformats.org/officeDocument/2006/relationships/externalLink" Target="externalLinks/externalLink148.xml"/><Relationship Id="rId170" Type="http://schemas.openxmlformats.org/officeDocument/2006/relationships/externalLink" Target="externalLinks/externalLink159.xml"/><Relationship Id="rId191" Type="http://schemas.openxmlformats.org/officeDocument/2006/relationships/externalLink" Target="externalLinks/externalLink180.xml"/><Relationship Id="rId196" Type="http://schemas.openxmlformats.org/officeDocument/2006/relationships/externalLink" Target="externalLinks/externalLink185.xml"/><Relationship Id="rId200" Type="http://schemas.openxmlformats.org/officeDocument/2006/relationships/sharedStrings" Target="sharedStrings.xml"/><Relationship Id="rId16" Type="http://schemas.openxmlformats.org/officeDocument/2006/relationships/externalLink" Target="externalLinks/externalLink5.xml"/><Relationship Id="rId107" Type="http://schemas.openxmlformats.org/officeDocument/2006/relationships/externalLink" Target="externalLinks/externalLink96.xml"/><Relationship Id="rId11" Type="http://schemas.openxmlformats.org/officeDocument/2006/relationships/worksheet" Target="worksheets/sheet11.xml"/><Relationship Id="rId32" Type="http://schemas.openxmlformats.org/officeDocument/2006/relationships/externalLink" Target="externalLinks/externalLink21.xml"/><Relationship Id="rId37" Type="http://schemas.openxmlformats.org/officeDocument/2006/relationships/externalLink" Target="externalLinks/externalLink26.xml"/><Relationship Id="rId53" Type="http://schemas.openxmlformats.org/officeDocument/2006/relationships/externalLink" Target="externalLinks/externalLink42.xml"/><Relationship Id="rId58" Type="http://schemas.openxmlformats.org/officeDocument/2006/relationships/externalLink" Target="externalLinks/externalLink47.xml"/><Relationship Id="rId74" Type="http://schemas.openxmlformats.org/officeDocument/2006/relationships/externalLink" Target="externalLinks/externalLink63.xml"/><Relationship Id="rId79" Type="http://schemas.openxmlformats.org/officeDocument/2006/relationships/externalLink" Target="externalLinks/externalLink68.xml"/><Relationship Id="rId102" Type="http://schemas.openxmlformats.org/officeDocument/2006/relationships/externalLink" Target="externalLinks/externalLink91.xml"/><Relationship Id="rId123" Type="http://schemas.openxmlformats.org/officeDocument/2006/relationships/externalLink" Target="externalLinks/externalLink112.xml"/><Relationship Id="rId128" Type="http://schemas.openxmlformats.org/officeDocument/2006/relationships/externalLink" Target="externalLinks/externalLink117.xml"/><Relationship Id="rId144" Type="http://schemas.openxmlformats.org/officeDocument/2006/relationships/externalLink" Target="externalLinks/externalLink133.xml"/><Relationship Id="rId149" Type="http://schemas.openxmlformats.org/officeDocument/2006/relationships/externalLink" Target="externalLinks/externalLink138.xml"/><Relationship Id="rId5" Type="http://schemas.openxmlformats.org/officeDocument/2006/relationships/worksheet" Target="worksheets/sheet5.xml"/><Relationship Id="rId90" Type="http://schemas.openxmlformats.org/officeDocument/2006/relationships/externalLink" Target="externalLinks/externalLink79.xml"/><Relationship Id="rId95" Type="http://schemas.openxmlformats.org/officeDocument/2006/relationships/externalLink" Target="externalLinks/externalLink84.xml"/><Relationship Id="rId160" Type="http://schemas.openxmlformats.org/officeDocument/2006/relationships/externalLink" Target="externalLinks/externalLink149.xml"/><Relationship Id="rId165" Type="http://schemas.openxmlformats.org/officeDocument/2006/relationships/externalLink" Target="externalLinks/externalLink154.xml"/><Relationship Id="rId181" Type="http://schemas.openxmlformats.org/officeDocument/2006/relationships/externalLink" Target="externalLinks/externalLink170.xml"/><Relationship Id="rId186" Type="http://schemas.openxmlformats.org/officeDocument/2006/relationships/externalLink" Target="externalLinks/externalLink175.xml"/><Relationship Id="rId22" Type="http://schemas.openxmlformats.org/officeDocument/2006/relationships/externalLink" Target="externalLinks/externalLink11.xml"/><Relationship Id="rId27" Type="http://schemas.openxmlformats.org/officeDocument/2006/relationships/externalLink" Target="externalLinks/externalLink16.xml"/><Relationship Id="rId43" Type="http://schemas.openxmlformats.org/officeDocument/2006/relationships/externalLink" Target="externalLinks/externalLink32.xml"/><Relationship Id="rId48" Type="http://schemas.openxmlformats.org/officeDocument/2006/relationships/externalLink" Target="externalLinks/externalLink37.xml"/><Relationship Id="rId64" Type="http://schemas.openxmlformats.org/officeDocument/2006/relationships/externalLink" Target="externalLinks/externalLink53.xml"/><Relationship Id="rId69" Type="http://schemas.openxmlformats.org/officeDocument/2006/relationships/externalLink" Target="externalLinks/externalLink58.xml"/><Relationship Id="rId113" Type="http://schemas.openxmlformats.org/officeDocument/2006/relationships/externalLink" Target="externalLinks/externalLink102.xml"/><Relationship Id="rId118" Type="http://schemas.openxmlformats.org/officeDocument/2006/relationships/externalLink" Target="externalLinks/externalLink107.xml"/><Relationship Id="rId134" Type="http://schemas.openxmlformats.org/officeDocument/2006/relationships/externalLink" Target="externalLinks/externalLink123.xml"/><Relationship Id="rId139" Type="http://schemas.openxmlformats.org/officeDocument/2006/relationships/externalLink" Target="externalLinks/externalLink128.xml"/><Relationship Id="rId80" Type="http://schemas.openxmlformats.org/officeDocument/2006/relationships/externalLink" Target="externalLinks/externalLink69.xml"/><Relationship Id="rId85" Type="http://schemas.openxmlformats.org/officeDocument/2006/relationships/externalLink" Target="externalLinks/externalLink74.xml"/><Relationship Id="rId150" Type="http://schemas.openxmlformats.org/officeDocument/2006/relationships/externalLink" Target="externalLinks/externalLink139.xml"/><Relationship Id="rId155" Type="http://schemas.openxmlformats.org/officeDocument/2006/relationships/externalLink" Target="externalLinks/externalLink144.xml"/><Relationship Id="rId171" Type="http://schemas.openxmlformats.org/officeDocument/2006/relationships/externalLink" Target="externalLinks/externalLink160.xml"/><Relationship Id="rId176" Type="http://schemas.openxmlformats.org/officeDocument/2006/relationships/externalLink" Target="externalLinks/externalLink165.xml"/><Relationship Id="rId192" Type="http://schemas.openxmlformats.org/officeDocument/2006/relationships/externalLink" Target="externalLinks/externalLink181.xml"/><Relationship Id="rId197" Type="http://schemas.openxmlformats.org/officeDocument/2006/relationships/externalLink" Target="externalLinks/externalLink186.xml"/><Relationship Id="rId201" Type="http://schemas.openxmlformats.org/officeDocument/2006/relationships/calcChain" Target="calcChain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33" Type="http://schemas.openxmlformats.org/officeDocument/2006/relationships/externalLink" Target="externalLinks/externalLink22.xml"/><Relationship Id="rId38" Type="http://schemas.openxmlformats.org/officeDocument/2006/relationships/externalLink" Target="externalLinks/externalLink27.xml"/><Relationship Id="rId59" Type="http://schemas.openxmlformats.org/officeDocument/2006/relationships/externalLink" Target="externalLinks/externalLink48.xml"/><Relationship Id="rId103" Type="http://schemas.openxmlformats.org/officeDocument/2006/relationships/externalLink" Target="externalLinks/externalLink92.xml"/><Relationship Id="rId108" Type="http://schemas.openxmlformats.org/officeDocument/2006/relationships/externalLink" Target="externalLinks/externalLink97.xml"/><Relationship Id="rId124" Type="http://schemas.openxmlformats.org/officeDocument/2006/relationships/externalLink" Target="externalLinks/externalLink113.xml"/><Relationship Id="rId129" Type="http://schemas.openxmlformats.org/officeDocument/2006/relationships/externalLink" Target="externalLinks/externalLink118.xml"/><Relationship Id="rId54" Type="http://schemas.openxmlformats.org/officeDocument/2006/relationships/externalLink" Target="externalLinks/externalLink43.xml"/><Relationship Id="rId70" Type="http://schemas.openxmlformats.org/officeDocument/2006/relationships/externalLink" Target="externalLinks/externalLink59.xml"/><Relationship Id="rId75" Type="http://schemas.openxmlformats.org/officeDocument/2006/relationships/externalLink" Target="externalLinks/externalLink64.xml"/><Relationship Id="rId91" Type="http://schemas.openxmlformats.org/officeDocument/2006/relationships/externalLink" Target="externalLinks/externalLink80.xml"/><Relationship Id="rId96" Type="http://schemas.openxmlformats.org/officeDocument/2006/relationships/externalLink" Target="externalLinks/externalLink85.xml"/><Relationship Id="rId140" Type="http://schemas.openxmlformats.org/officeDocument/2006/relationships/externalLink" Target="externalLinks/externalLink129.xml"/><Relationship Id="rId145" Type="http://schemas.openxmlformats.org/officeDocument/2006/relationships/externalLink" Target="externalLinks/externalLink134.xml"/><Relationship Id="rId161" Type="http://schemas.openxmlformats.org/officeDocument/2006/relationships/externalLink" Target="externalLinks/externalLink150.xml"/><Relationship Id="rId166" Type="http://schemas.openxmlformats.org/officeDocument/2006/relationships/externalLink" Target="externalLinks/externalLink155.xml"/><Relationship Id="rId182" Type="http://schemas.openxmlformats.org/officeDocument/2006/relationships/externalLink" Target="externalLinks/externalLink171.xml"/><Relationship Id="rId187" Type="http://schemas.openxmlformats.org/officeDocument/2006/relationships/externalLink" Target="externalLinks/externalLink17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externalLink" Target="externalLinks/externalLink12.xml"/><Relationship Id="rId28" Type="http://schemas.openxmlformats.org/officeDocument/2006/relationships/externalLink" Target="externalLinks/externalLink17.xml"/><Relationship Id="rId49" Type="http://schemas.openxmlformats.org/officeDocument/2006/relationships/externalLink" Target="externalLinks/externalLink38.xml"/><Relationship Id="rId114" Type="http://schemas.openxmlformats.org/officeDocument/2006/relationships/externalLink" Target="externalLinks/externalLink103.xml"/><Relationship Id="rId119" Type="http://schemas.openxmlformats.org/officeDocument/2006/relationships/externalLink" Target="externalLinks/externalLink108.xml"/><Relationship Id="rId44" Type="http://schemas.openxmlformats.org/officeDocument/2006/relationships/externalLink" Target="externalLinks/externalLink33.xml"/><Relationship Id="rId60" Type="http://schemas.openxmlformats.org/officeDocument/2006/relationships/externalLink" Target="externalLinks/externalLink49.xml"/><Relationship Id="rId65" Type="http://schemas.openxmlformats.org/officeDocument/2006/relationships/externalLink" Target="externalLinks/externalLink54.xml"/><Relationship Id="rId81" Type="http://schemas.openxmlformats.org/officeDocument/2006/relationships/externalLink" Target="externalLinks/externalLink70.xml"/><Relationship Id="rId86" Type="http://schemas.openxmlformats.org/officeDocument/2006/relationships/externalLink" Target="externalLinks/externalLink75.xml"/><Relationship Id="rId130" Type="http://schemas.openxmlformats.org/officeDocument/2006/relationships/externalLink" Target="externalLinks/externalLink119.xml"/><Relationship Id="rId135" Type="http://schemas.openxmlformats.org/officeDocument/2006/relationships/externalLink" Target="externalLinks/externalLink124.xml"/><Relationship Id="rId151" Type="http://schemas.openxmlformats.org/officeDocument/2006/relationships/externalLink" Target="externalLinks/externalLink140.xml"/><Relationship Id="rId156" Type="http://schemas.openxmlformats.org/officeDocument/2006/relationships/externalLink" Target="externalLinks/externalLink145.xml"/><Relationship Id="rId177" Type="http://schemas.openxmlformats.org/officeDocument/2006/relationships/externalLink" Target="externalLinks/externalLink166.xml"/><Relationship Id="rId198" Type="http://schemas.openxmlformats.org/officeDocument/2006/relationships/theme" Target="theme/theme1.xml"/><Relationship Id="rId172" Type="http://schemas.openxmlformats.org/officeDocument/2006/relationships/externalLink" Target="externalLinks/externalLink161.xml"/><Relationship Id="rId193" Type="http://schemas.openxmlformats.org/officeDocument/2006/relationships/externalLink" Target="externalLinks/externalLink182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39" Type="http://schemas.openxmlformats.org/officeDocument/2006/relationships/externalLink" Target="externalLinks/externalLink28.xml"/><Relationship Id="rId109" Type="http://schemas.openxmlformats.org/officeDocument/2006/relationships/externalLink" Target="externalLinks/externalLink98.xml"/><Relationship Id="rId34" Type="http://schemas.openxmlformats.org/officeDocument/2006/relationships/externalLink" Target="externalLinks/externalLink23.xml"/><Relationship Id="rId50" Type="http://schemas.openxmlformats.org/officeDocument/2006/relationships/externalLink" Target="externalLinks/externalLink39.xml"/><Relationship Id="rId55" Type="http://schemas.openxmlformats.org/officeDocument/2006/relationships/externalLink" Target="externalLinks/externalLink44.xml"/><Relationship Id="rId76" Type="http://schemas.openxmlformats.org/officeDocument/2006/relationships/externalLink" Target="externalLinks/externalLink65.xml"/><Relationship Id="rId97" Type="http://schemas.openxmlformats.org/officeDocument/2006/relationships/externalLink" Target="externalLinks/externalLink86.xml"/><Relationship Id="rId104" Type="http://schemas.openxmlformats.org/officeDocument/2006/relationships/externalLink" Target="externalLinks/externalLink93.xml"/><Relationship Id="rId120" Type="http://schemas.openxmlformats.org/officeDocument/2006/relationships/externalLink" Target="externalLinks/externalLink109.xml"/><Relationship Id="rId125" Type="http://schemas.openxmlformats.org/officeDocument/2006/relationships/externalLink" Target="externalLinks/externalLink114.xml"/><Relationship Id="rId141" Type="http://schemas.openxmlformats.org/officeDocument/2006/relationships/externalLink" Target="externalLinks/externalLink130.xml"/><Relationship Id="rId146" Type="http://schemas.openxmlformats.org/officeDocument/2006/relationships/externalLink" Target="externalLinks/externalLink135.xml"/><Relationship Id="rId167" Type="http://schemas.openxmlformats.org/officeDocument/2006/relationships/externalLink" Target="externalLinks/externalLink156.xml"/><Relationship Id="rId188" Type="http://schemas.openxmlformats.org/officeDocument/2006/relationships/externalLink" Target="externalLinks/externalLink177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60.xml"/><Relationship Id="rId92" Type="http://schemas.openxmlformats.org/officeDocument/2006/relationships/externalLink" Target="externalLinks/externalLink81.xml"/><Relationship Id="rId162" Type="http://schemas.openxmlformats.org/officeDocument/2006/relationships/externalLink" Target="externalLinks/externalLink151.xml"/><Relationship Id="rId183" Type="http://schemas.openxmlformats.org/officeDocument/2006/relationships/externalLink" Target="externalLinks/externalLink172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18.xml"/><Relationship Id="rId24" Type="http://schemas.openxmlformats.org/officeDocument/2006/relationships/externalLink" Target="externalLinks/externalLink13.xml"/><Relationship Id="rId40" Type="http://schemas.openxmlformats.org/officeDocument/2006/relationships/externalLink" Target="externalLinks/externalLink29.xml"/><Relationship Id="rId45" Type="http://schemas.openxmlformats.org/officeDocument/2006/relationships/externalLink" Target="externalLinks/externalLink34.xml"/><Relationship Id="rId66" Type="http://schemas.openxmlformats.org/officeDocument/2006/relationships/externalLink" Target="externalLinks/externalLink55.xml"/><Relationship Id="rId87" Type="http://schemas.openxmlformats.org/officeDocument/2006/relationships/externalLink" Target="externalLinks/externalLink76.xml"/><Relationship Id="rId110" Type="http://schemas.openxmlformats.org/officeDocument/2006/relationships/externalLink" Target="externalLinks/externalLink99.xml"/><Relationship Id="rId115" Type="http://schemas.openxmlformats.org/officeDocument/2006/relationships/externalLink" Target="externalLinks/externalLink104.xml"/><Relationship Id="rId131" Type="http://schemas.openxmlformats.org/officeDocument/2006/relationships/externalLink" Target="externalLinks/externalLink120.xml"/><Relationship Id="rId136" Type="http://schemas.openxmlformats.org/officeDocument/2006/relationships/externalLink" Target="externalLinks/externalLink125.xml"/><Relationship Id="rId157" Type="http://schemas.openxmlformats.org/officeDocument/2006/relationships/externalLink" Target="externalLinks/externalLink146.xml"/><Relationship Id="rId178" Type="http://schemas.openxmlformats.org/officeDocument/2006/relationships/externalLink" Target="externalLinks/externalLink167.xml"/><Relationship Id="rId61" Type="http://schemas.openxmlformats.org/officeDocument/2006/relationships/externalLink" Target="externalLinks/externalLink50.xml"/><Relationship Id="rId82" Type="http://schemas.openxmlformats.org/officeDocument/2006/relationships/externalLink" Target="externalLinks/externalLink71.xml"/><Relationship Id="rId152" Type="http://schemas.openxmlformats.org/officeDocument/2006/relationships/externalLink" Target="externalLinks/externalLink141.xml"/><Relationship Id="rId173" Type="http://schemas.openxmlformats.org/officeDocument/2006/relationships/externalLink" Target="externalLinks/externalLink162.xml"/><Relationship Id="rId194" Type="http://schemas.openxmlformats.org/officeDocument/2006/relationships/externalLink" Target="externalLinks/externalLink183.xml"/><Relationship Id="rId199" Type="http://schemas.openxmlformats.org/officeDocument/2006/relationships/styles" Target="styles.xml"/><Relationship Id="rId1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3.xml"/><Relationship Id="rId30" Type="http://schemas.openxmlformats.org/officeDocument/2006/relationships/externalLink" Target="externalLinks/externalLink19.xml"/><Relationship Id="rId35" Type="http://schemas.openxmlformats.org/officeDocument/2006/relationships/externalLink" Target="externalLinks/externalLink24.xml"/><Relationship Id="rId56" Type="http://schemas.openxmlformats.org/officeDocument/2006/relationships/externalLink" Target="externalLinks/externalLink45.xml"/><Relationship Id="rId77" Type="http://schemas.openxmlformats.org/officeDocument/2006/relationships/externalLink" Target="externalLinks/externalLink66.xml"/><Relationship Id="rId100" Type="http://schemas.openxmlformats.org/officeDocument/2006/relationships/externalLink" Target="externalLinks/externalLink89.xml"/><Relationship Id="rId105" Type="http://schemas.openxmlformats.org/officeDocument/2006/relationships/externalLink" Target="externalLinks/externalLink94.xml"/><Relationship Id="rId126" Type="http://schemas.openxmlformats.org/officeDocument/2006/relationships/externalLink" Target="externalLinks/externalLink115.xml"/><Relationship Id="rId147" Type="http://schemas.openxmlformats.org/officeDocument/2006/relationships/externalLink" Target="externalLinks/externalLink136.xml"/><Relationship Id="rId168" Type="http://schemas.openxmlformats.org/officeDocument/2006/relationships/externalLink" Target="externalLinks/externalLink157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40.xml"/><Relationship Id="rId72" Type="http://schemas.openxmlformats.org/officeDocument/2006/relationships/externalLink" Target="externalLinks/externalLink61.xml"/><Relationship Id="rId93" Type="http://schemas.openxmlformats.org/officeDocument/2006/relationships/externalLink" Target="externalLinks/externalLink82.xml"/><Relationship Id="rId98" Type="http://schemas.openxmlformats.org/officeDocument/2006/relationships/externalLink" Target="externalLinks/externalLink87.xml"/><Relationship Id="rId121" Type="http://schemas.openxmlformats.org/officeDocument/2006/relationships/externalLink" Target="externalLinks/externalLink110.xml"/><Relationship Id="rId142" Type="http://schemas.openxmlformats.org/officeDocument/2006/relationships/externalLink" Target="externalLinks/externalLink131.xml"/><Relationship Id="rId163" Type="http://schemas.openxmlformats.org/officeDocument/2006/relationships/externalLink" Target="externalLinks/externalLink152.xml"/><Relationship Id="rId184" Type="http://schemas.openxmlformats.org/officeDocument/2006/relationships/externalLink" Target="externalLinks/externalLink173.xml"/><Relationship Id="rId189" Type="http://schemas.openxmlformats.org/officeDocument/2006/relationships/externalLink" Target="externalLinks/externalLink178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14.xml"/><Relationship Id="rId46" Type="http://schemas.openxmlformats.org/officeDocument/2006/relationships/externalLink" Target="externalLinks/externalLink35.xml"/><Relationship Id="rId67" Type="http://schemas.openxmlformats.org/officeDocument/2006/relationships/externalLink" Target="externalLinks/externalLink56.xml"/><Relationship Id="rId116" Type="http://schemas.openxmlformats.org/officeDocument/2006/relationships/externalLink" Target="externalLinks/externalLink105.xml"/><Relationship Id="rId137" Type="http://schemas.openxmlformats.org/officeDocument/2006/relationships/externalLink" Target="externalLinks/externalLink126.xml"/><Relationship Id="rId158" Type="http://schemas.openxmlformats.org/officeDocument/2006/relationships/externalLink" Target="externalLinks/externalLink147.xml"/><Relationship Id="rId20" Type="http://schemas.openxmlformats.org/officeDocument/2006/relationships/externalLink" Target="externalLinks/externalLink9.xml"/><Relationship Id="rId41" Type="http://schemas.openxmlformats.org/officeDocument/2006/relationships/externalLink" Target="externalLinks/externalLink30.xml"/><Relationship Id="rId62" Type="http://schemas.openxmlformats.org/officeDocument/2006/relationships/externalLink" Target="externalLinks/externalLink51.xml"/><Relationship Id="rId83" Type="http://schemas.openxmlformats.org/officeDocument/2006/relationships/externalLink" Target="externalLinks/externalLink72.xml"/><Relationship Id="rId88" Type="http://schemas.openxmlformats.org/officeDocument/2006/relationships/externalLink" Target="externalLinks/externalLink77.xml"/><Relationship Id="rId111" Type="http://schemas.openxmlformats.org/officeDocument/2006/relationships/externalLink" Target="externalLinks/externalLink100.xml"/><Relationship Id="rId132" Type="http://schemas.openxmlformats.org/officeDocument/2006/relationships/externalLink" Target="externalLinks/externalLink121.xml"/><Relationship Id="rId153" Type="http://schemas.openxmlformats.org/officeDocument/2006/relationships/externalLink" Target="externalLinks/externalLink142.xml"/><Relationship Id="rId174" Type="http://schemas.openxmlformats.org/officeDocument/2006/relationships/externalLink" Target="externalLinks/externalLink163.xml"/><Relationship Id="rId179" Type="http://schemas.openxmlformats.org/officeDocument/2006/relationships/externalLink" Target="externalLinks/externalLink168.xml"/><Relationship Id="rId195" Type="http://schemas.openxmlformats.org/officeDocument/2006/relationships/externalLink" Target="externalLinks/externalLink184.xml"/><Relationship Id="rId190" Type="http://schemas.openxmlformats.org/officeDocument/2006/relationships/externalLink" Target="externalLinks/externalLink179.xml"/><Relationship Id="rId15" Type="http://schemas.openxmlformats.org/officeDocument/2006/relationships/externalLink" Target="externalLinks/externalLink4.xml"/><Relationship Id="rId36" Type="http://schemas.openxmlformats.org/officeDocument/2006/relationships/externalLink" Target="externalLinks/externalLink25.xml"/><Relationship Id="rId57" Type="http://schemas.openxmlformats.org/officeDocument/2006/relationships/externalLink" Target="externalLinks/externalLink46.xml"/><Relationship Id="rId106" Type="http://schemas.openxmlformats.org/officeDocument/2006/relationships/externalLink" Target="externalLinks/externalLink95.xml"/><Relationship Id="rId127" Type="http://schemas.openxmlformats.org/officeDocument/2006/relationships/externalLink" Target="externalLinks/externalLink116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20.xml"/><Relationship Id="rId52" Type="http://schemas.openxmlformats.org/officeDocument/2006/relationships/externalLink" Target="externalLinks/externalLink41.xml"/><Relationship Id="rId73" Type="http://schemas.openxmlformats.org/officeDocument/2006/relationships/externalLink" Target="externalLinks/externalLink62.xml"/><Relationship Id="rId78" Type="http://schemas.openxmlformats.org/officeDocument/2006/relationships/externalLink" Target="externalLinks/externalLink67.xml"/><Relationship Id="rId94" Type="http://schemas.openxmlformats.org/officeDocument/2006/relationships/externalLink" Target="externalLinks/externalLink83.xml"/><Relationship Id="rId99" Type="http://schemas.openxmlformats.org/officeDocument/2006/relationships/externalLink" Target="externalLinks/externalLink88.xml"/><Relationship Id="rId101" Type="http://schemas.openxmlformats.org/officeDocument/2006/relationships/externalLink" Target="externalLinks/externalLink90.xml"/><Relationship Id="rId122" Type="http://schemas.openxmlformats.org/officeDocument/2006/relationships/externalLink" Target="externalLinks/externalLink111.xml"/><Relationship Id="rId143" Type="http://schemas.openxmlformats.org/officeDocument/2006/relationships/externalLink" Target="externalLinks/externalLink132.xml"/><Relationship Id="rId148" Type="http://schemas.openxmlformats.org/officeDocument/2006/relationships/externalLink" Target="externalLinks/externalLink137.xml"/><Relationship Id="rId164" Type="http://schemas.openxmlformats.org/officeDocument/2006/relationships/externalLink" Target="externalLinks/externalLink153.xml"/><Relationship Id="rId169" Type="http://schemas.openxmlformats.org/officeDocument/2006/relationships/externalLink" Target="externalLinks/externalLink158.xml"/><Relationship Id="rId185" Type="http://schemas.openxmlformats.org/officeDocument/2006/relationships/externalLink" Target="externalLinks/externalLink17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externalLink" Target="externalLinks/externalLink169.xml"/><Relationship Id="rId26" Type="http://schemas.openxmlformats.org/officeDocument/2006/relationships/externalLink" Target="externalLinks/externalLink15.xml"/><Relationship Id="rId47" Type="http://schemas.openxmlformats.org/officeDocument/2006/relationships/externalLink" Target="externalLinks/externalLink36.xml"/><Relationship Id="rId68" Type="http://schemas.openxmlformats.org/officeDocument/2006/relationships/externalLink" Target="externalLinks/externalLink57.xml"/><Relationship Id="rId89" Type="http://schemas.openxmlformats.org/officeDocument/2006/relationships/externalLink" Target="externalLinks/externalLink78.xml"/><Relationship Id="rId112" Type="http://schemas.openxmlformats.org/officeDocument/2006/relationships/externalLink" Target="externalLinks/externalLink101.xml"/><Relationship Id="rId133" Type="http://schemas.openxmlformats.org/officeDocument/2006/relationships/externalLink" Target="externalLinks/externalLink122.xml"/><Relationship Id="rId154" Type="http://schemas.openxmlformats.org/officeDocument/2006/relationships/externalLink" Target="externalLinks/externalLink143.xml"/><Relationship Id="rId175" Type="http://schemas.openxmlformats.org/officeDocument/2006/relationships/externalLink" Target="externalLinks/externalLink16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352425</xdr:colOff>
      <xdr:row>0</xdr:row>
      <xdr:rowOff>28575</xdr:rowOff>
    </xdr:from>
    <xdr:to>
      <xdr:col>14</xdr:col>
      <xdr:colOff>619125</xdr:colOff>
      <xdr:row>4</xdr:row>
      <xdr:rowOff>9525</xdr:rowOff>
    </xdr:to>
    <xdr:pic>
      <xdr:nvPicPr>
        <xdr:cNvPr id="3123" name="Picture 1" descr="Ericsson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01450" y="28575"/>
          <a:ext cx="8953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742950</xdr:colOff>
      <xdr:row>0</xdr:row>
      <xdr:rowOff>28575</xdr:rowOff>
    </xdr:from>
    <xdr:to>
      <xdr:col>11</xdr:col>
      <xdr:colOff>828675</xdr:colOff>
      <xdr:row>4</xdr:row>
      <xdr:rowOff>19050</xdr:rowOff>
    </xdr:to>
    <xdr:pic>
      <xdr:nvPicPr>
        <xdr:cNvPr id="15433" name="Picture 1" descr="Ericsson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11450" y="28575"/>
          <a:ext cx="85725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781050</xdr:colOff>
      <xdr:row>0</xdr:row>
      <xdr:rowOff>76200</xdr:rowOff>
    </xdr:from>
    <xdr:to>
      <xdr:col>11</xdr:col>
      <xdr:colOff>866775</xdr:colOff>
      <xdr:row>4</xdr:row>
      <xdr:rowOff>66675</xdr:rowOff>
    </xdr:to>
    <xdr:pic>
      <xdr:nvPicPr>
        <xdr:cNvPr id="16423" name="Picture 1" descr="Ericsson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63750" y="76200"/>
          <a:ext cx="86677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180975</xdr:colOff>
      <xdr:row>0</xdr:row>
      <xdr:rowOff>19050</xdr:rowOff>
    </xdr:from>
    <xdr:to>
      <xdr:col>11</xdr:col>
      <xdr:colOff>447675</xdr:colOff>
      <xdr:row>4</xdr:row>
      <xdr:rowOff>9525</xdr:rowOff>
    </xdr:to>
    <xdr:pic>
      <xdr:nvPicPr>
        <xdr:cNvPr id="4131" name="Picture 2" descr="Ericsson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19050"/>
          <a:ext cx="89535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790575</xdr:colOff>
      <xdr:row>0</xdr:row>
      <xdr:rowOff>28575</xdr:rowOff>
    </xdr:from>
    <xdr:to>
      <xdr:col>11</xdr:col>
      <xdr:colOff>800100</xdr:colOff>
      <xdr:row>4</xdr:row>
      <xdr:rowOff>19050</xdr:rowOff>
    </xdr:to>
    <xdr:pic>
      <xdr:nvPicPr>
        <xdr:cNvPr id="9250" name="Picture 1" descr="Ericsson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0" y="28575"/>
          <a:ext cx="8477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352425</xdr:colOff>
      <xdr:row>0</xdr:row>
      <xdr:rowOff>28575</xdr:rowOff>
    </xdr:from>
    <xdr:to>
      <xdr:col>11</xdr:col>
      <xdr:colOff>685800</xdr:colOff>
      <xdr:row>4</xdr:row>
      <xdr:rowOff>19050</xdr:rowOff>
    </xdr:to>
    <xdr:pic>
      <xdr:nvPicPr>
        <xdr:cNvPr id="8236" name="Picture 1" descr="Ericsson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92100" y="28575"/>
          <a:ext cx="85725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923925</xdr:colOff>
      <xdr:row>0</xdr:row>
      <xdr:rowOff>57150</xdr:rowOff>
    </xdr:from>
    <xdr:to>
      <xdr:col>11</xdr:col>
      <xdr:colOff>847725</xdr:colOff>
      <xdr:row>4</xdr:row>
      <xdr:rowOff>47625</xdr:rowOff>
    </xdr:to>
    <xdr:pic>
      <xdr:nvPicPr>
        <xdr:cNvPr id="6190" name="Picture 2" descr="Ericsson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0" y="57150"/>
          <a:ext cx="85725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57150</xdr:colOff>
      <xdr:row>0</xdr:row>
      <xdr:rowOff>66675</xdr:rowOff>
    </xdr:from>
    <xdr:to>
      <xdr:col>11</xdr:col>
      <xdr:colOff>914400</xdr:colOff>
      <xdr:row>4</xdr:row>
      <xdr:rowOff>57150</xdr:rowOff>
    </xdr:to>
    <xdr:pic>
      <xdr:nvPicPr>
        <xdr:cNvPr id="10275" name="Picture 1" descr="Ericsson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11325" y="66675"/>
          <a:ext cx="85725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66675</xdr:rowOff>
    </xdr:from>
    <xdr:to>
      <xdr:col>11</xdr:col>
      <xdr:colOff>857250</xdr:colOff>
      <xdr:row>4</xdr:row>
      <xdr:rowOff>57150</xdr:rowOff>
    </xdr:to>
    <xdr:pic>
      <xdr:nvPicPr>
        <xdr:cNvPr id="17442" name="Picture 1" descr="Ericsson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06575" y="66675"/>
          <a:ext cx="85725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819150</xdr:colOff>
      <xdr:row>0</xdr:row>
      <xdr:rowOff>28575</xdr:rowOff>
    </xdr:from>
    <xdr:to>
      <xdr:col>11</xdr:col>
      <xdr:colOff>828675</xdr:colOff>
      <xdr:row>4</xdr:row>
      <xdr:rowOff>19050</xdr:rowOff>
    </xdr:to>
    <xdr:pic>
      <xdr:nvPicPr>
        <xdr:cNvPr id="5168" name="Picture 1" descr="Ericsson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11425" y="28575"/>
          <a:ext cx="8477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695325</xdr:colOff>
      <xdr:row>0</xdr:row>
      <xdr:rowOff>28575</xdr:rowOff>
    </xdr:from>
    <xdr:to>
      <xdr:col>11</xdr:col>
      <xdr:colOff>781050</xdr:colOff>
      <xdr:row>4</xdr:row>
      <xdr:rowOff>19050</xdr:rowOff>
    </xdr:to>
    <xdr:pic>
      <xdr:nvPicPr>
        <xdr:cNvPr id="13394" name="Picture 1" descr="Ericsson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54450" y="28575"/>
          <a:ext cx="86677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gtsnt021\GrpENO\Documents%20and%20Settings\erosema\Local%20Settings\Temporary%20Internet%20Files\OLK6E\Alcatel\PROJECTS\TELEKOM\MR-Sindumin\MYTMB_MR-Sindumin-ed02-0804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nsmklsrv01\TND\XMISSION\FORMAT\INSTALL\MENU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gtsnt021\Mkting\Documents%20and%20Settings\erarhdi\Local%20Settings\Temporary%20Internet%20Files\OLKB\JASCS_10R5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erobbos\My%20Documents\erobbos\GSRO%20TMPS\NMS\ZNMxxx-Digi_TM\Sales\Tender\TM%202.1%20pricelist(Q2-2001)%20DiGi%20Sept%2005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HHQNT005\B-DIV\WINDOWS\TEMP\UMUX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nsmklsrv01\TND\Offers\IPIS%20TND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ectkpu\Local%20Settings\Temporary%20Internet%20Files\OLK7\Business%20case%20-%20MMS%202004%20PA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AXEDIM\MALLAR\DIM\THE12USE\MSCR72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gtsnt021\GrpENO\Documents%20and%20Settings\erosema\Local%20Settings\Temporary%20Internet%20Files\OLK6E\DOLI\Alcatel\PROJECTS\INDONESIA\INDOSAT\SUMBAGSEL\IDISAT_SUMBAGSEL-2x1662_ed01_031004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gtsnt021\GrpENO\Documents%20and%20Settings\erosema\Local%20Settings\Temporary%20Internet%20Files\OLK6E\DOCUME~1\dodi\LOCALS~1\Temp\Preliminary%20Services%20DWDM%20ed.01A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gtsnt021\GrpENO\Documents%20and%20Settings\erosema\Local%20Settings\Temporary%20Internet%20Files\OLK6E\TELKOM-DIVRE-2%20JKT\LITTLE%20TINY%20PROJECT\BOQ%201642EM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gtsnt021\GrpENO\Documents%20and%20Settings\erosema\Local%20Settings\Temporary%20Internet%20Files\OLK6E\WINDOWS\TEMP\proposal%20(july-august)\PROGRESS\clarification\Mulia%20Hotel%20Result\price%20negotiation\Jakarta%20Inner%20Ring%20Route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~1\acquati\LOCALS~1\Temp\c.Data.Notes\Briefcase\MyFiles\1new_dev\1_NGP\cost\Target%20costs\10dec02\1626LM_targets_myfile_10Dec02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21%20TENDER%20DOCUMENT\Kalimantan%20Baseline%202\CHT-N_BOQ-All_v2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21%20TENDER%20DOCUMENT\Kalimantan%20Baseline%202\N_STM-1Access_03_M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21%20TENDER%20DOCUMENT\Kalimantan%20Baseline%202\CPC5040_ED01_DL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Projects\Indonesia\Indosat\IMAN%20Tender\BOQ\New-3\Rev-2\TEMP\Countries\Singapore\Harmony\Itmc\Book1.xls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nsmklsrv01\TND\Offers\Projects\Malaysia\13xx%20-%20TMB\SDH_DWDM%20Tender_Feb2002\Schedule%20of%20Prices\Nomenclature_Inst_Mat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nsmklsrv01\TND\Offers\Projects\Malaysia\13xx%20-%20TMB\SDH_DWDM%20Tender_Feb2002\BOQ\BOQ_SDH_2004.xls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nsmklsrv01\TND\Offers\Projects\Malaysia\13xx%20-%20TMB\SDH_DWDM%20Tender_Feb2002\BOQ\Nomenclature_OMSN.xls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TEMP\Countries\Singapore\Harmony\Itmc\Book1.xls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nsmklsrv01\TND\Offers\Projects\Malaysia\13xx%20-%20TMB\SDH_DWDM%20Tender_Feb2002\BOQ\softcopy\NMS_Addendum.xls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gtsnt021\GrpENO\Documents%20and%20Settings\erosema\Local%20Settings\Temporary%20Internet%20Files\OLK6E\DOCUME~1\Robby\LOCALS~1\Temp\SURABAYA-BANYUURIP_5(without%20POINT-A)Rev-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icing\Quik-Quote-v39.xls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nsmklsrv01\TND\Projects\Malaysia\TMB\DXC%20Contract\ADDENDUM\DWDM\1686WM-Nom-TMBContract.xls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gtsnt021\GrpENO\Documents%20and%20Settings\erosema\Local%20Settings\Temporary%20Internet%20Files\OLK6E\DOLI\Alcatel\PROJECTS\INDONESIA\TELKOMSEL\STM64\Internal%20BoQ\Last%20Submitted\Telkomsel_STM-64Ring-Ph2-1660R5_031004.xls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gtsnt021\GrpENO\Documents%20and%20Settings\erosema\Local%20Settings\Temporary%20Internet%20Files\OLK6E\XLCOMINDO\XLCOMINDO%20STM-16%20JAVA%20BB%20PROT\BOQ\Material%20Local%20XL%20ed.01.xls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nsmklsrv01\TND\affaires-malaisie\Malaysia\tmb\DXC%20Contract\prices\Contract%20Book%20Content\Tmb\Sch15%20DXC%20New%20IO-no2.xls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nsmklsrv01\TND\Sofi\INSTMAT-LOCAL\MDEV_11-Local%20Installation%20Material.xls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sd-comp08\Temp\HADI\telkomsel\proposal%20(july-august)\PROGRESS\clarification\Mulia%20Hotel%20Result\price%20negotiation\New%20Price%20Offer\boq%20adjust%20on%20revision\Jakarta%20Inner%20Ring%20Route.xls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gtsnt021\GrpENO\Documents%20and%20Settings\erosema\Local%20Settings\Temporary%20Internet%20Files\OLK6E\DOLI\Alcatel\PROJECTS\INDONESIA\TELKOMSEL\METRO%20DWDM\RFP-SEPT2004\FINAL%20BOQ\ID_TLSL_METRODWDM-PHASE2_ed01_140904_INT.xls" TargetMode="External"/></Relationships>
</file>

<file path=xl/externalLinks/_rels/externalLink1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gtsnt021\GrpENO\Documents%20and%20Settings\erosema\Local%20Settings\Temporary%20Internet%20Files\OLK6E\Alcatel\PROJECTS\INDONESIA\TELKOMSEL\Kebalen%20Expansion\BOQ%20TELKOMSEL_Kebalen%20Exp_ed06_050704.xls" TargetMode="External"/></Relationships>
</file>

<file path=xl/externalLinks/_rels/externalLink1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gtsnt021\GrpENO\Documents%20and%20Settings\erosema\Local%20Settings\Temporary%20Internet%20Files\OLK6E\DOCUME~1\dodi\LOCALS~1\Temp\JFOBN%20Telkomsel9b%20FINAL5b.xls" TargetMode="External"/></Relationships>
</file>

<file path=xl/externalLinks/_rels/externalLink1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gtsnt021\Mkting\DSP_AK\Ekonomi\CONTROLLING\L&#214;PANDE%20KALKYL\Kurs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workshop\methodes\jl\suiv_ctr\TEMPS.XLS" TargetMode="External"/></Relationships>
</file>

<file path=xl/externalLinks/_rels/externalLink1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gtsnt021\Mkting\!Marketing%20&amp;%20Sales\!!%20Software%20Upgrades\R12_CN5.0%20Software%20Upgrade\3G\Offer\Rev%20B\2006%20Q03-1124-1%20rev%20B%20-%20WCDMA%20CN5.0%20Upgrade_after%20P2%20of%20Conv%20Core.xls" TargetMode="External"/></Relationships>
</file>

<file path=xl/externalLinks/_rels/externalLink1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ERA\WK\SELART04.XLM" TargetMode="External"/></Relationships>
</file>

<file path=xl/externalLinks/_rels/externalLink1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gtsnt021\GrpENO\Documents%20and%20Settings\erosema\Local%20Settings\Temporary%20Internet%20Files\OLK6E\TELKOM\T21\T21%20OAN%20IPIS\IPIS%20Input%20Form%20Metro-Junction%20DIvre-6&amp;7%20(4%20april)+Serv.xls" TargetMode="External"/></Relationships>
</file>

<file path=xl/externalLinks/_rels/externalLink1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gtsnt021\GrpENO\Documents%20and%20Settings\erosema\Local%20Settings\Temporary%20Internet%20Files\OLK6E\DOCUME~1\periau\LOCALS~1\Temp\IDTLSL_MdnSbyPkb_ed01_051004.xls" TargetMode="External"/></Relationships>
</file>

<file path=xl/externalLinks/_rels/externalLink1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gtsnt021\GrpENO\Documents%20and%20Settings\erosema\Local%20Settings\Temporary%20Internet%20Files\OLK6E\DOLI\Alcatel\PROJECTS\IPIS%20ITALIA.xls" TargetMode="External"/></Relationships>
</file>

<file path=xl/externalLinks/_rels/externalLink1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ECTTHWA%20Documents\Work\Myanmar\Cost\Myanmar%20Imlementation%20Cost%20rev.PA4.xls" TargetMode="External"/></Relationships>
</file>

<file path=xl/externalLinks/_rels/externalLink1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gtsnt021\GrpENO\Documents%20and%20Settings\erosema\Local%20Settings\Temporary%20Internet%20Files\OLK6E\HADI\backbone-telkom\JPS\final%20price\My%20documents\TENDER%20FILE\CAN%20OSP%20WORLD%20BANK\pricing\form.xls" TargetMode="External"/></Relationships>
</file>

<file path=xl/externalLinks/_rels/externalLink1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nsmklsrv01\TND\Offers\Projects\Malaysia\111xx%20-%20MAXIS\11103%20-%20SDH%20-%2010G-%20Jan2002\Nom_Fin_Format1.xls" TargetMode="External"/></Relationships>
</file>

<file path=xl/externalLinks/_rels/externalLink1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gtsnt021\Mkting\Documents%20and%20Settings\thaigh.JNPR\Local%20Settings\Temporary%20Internet%20Files\OLK30\augustpricebookDRAFT0803bill.xls" TargetMode="External"/></Relationships>
</file>

<file path=xl/externalLinks/_rels/externalLink1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lmdknud.EAPAC\My%20Documents\Ericsson\Ericsson\Service%20costing\Underlag\&#248;konomioversikt%2028010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.pado.tek.com/Opportunity/Files%20Used/NET7_Conf_RSL%20Comm.xls" TargetMode="External"/></Relationships>
</file>

<file path=xl/externalLinks/_rels/externalLink1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gtsnt021\mkting\Mobile-Radio\Singtel\1200k\Ready%20for%20Submission\price\Network-expansion-1200K-PA4-A.xls" TargetMode="External"/></Relationships>
</file>

<file path=xl/externalLinks/_rels/externalLink1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&#20132;&#25442;&#22269;&#38469;&#24037;&#20316;\Broadband%20Price%20Model(zlq1028).xls" TargetMode="External"/></Relationships>
</file>

<file path=xl/externalLinks/_rels/externalLink1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hhqnt001\PEA-SDH\MNR6VS721601.xls" TargetMode="External"/></Relationships>
</file>

<file path=xl/externalLinks/_rels/externalLink1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eraongo\Personal\ERA-work\WCDMA\tools\Rnpt\R3E\Rnpt_R3E.xls" TargetMode="External"/></Relationships>
</file>

<file path=xl/externalLinks/_rels/externalLink1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nsmklsrv01\TND\XMISSION\FORMAT\INSTALL\1641SM.XLS" TargetMode="External"/></Relationships>
</file>

<file path=xl/externalLinks/_rels/externalLink1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gtsnt021\Mkting\windows\TEMP\01-Master_Price_List_1-1-01.xls" TargetMode="External"/></Relationships>
</file>

<file path=xl/externalLinks/_rels/externalLink1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kzalnt002\Exchange\Verdi\BPCM\TPCM\My%20Documents\Proposals\BSI%20Venezuala%20nationwide\Nation%20CDMA_MSC_Rel%20ALL_PC1.xls" TargetMode="External"/></Relationships>
</file>

<file path=xl/externalLinks/_rels/externalLink1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ectkita\My%20Documents\ECT-Radio\CAC%20Proposal\BSC%20dimensioning\BSC%20Dimensioning%20Rev2%200505018_wo%20indoor.xls" TargetMode="External"/></Relationships>
</file>

<file path=xl/externalLinks/_rels/externalLink1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c2-08-louisa\DIR\Users\Sales%20Configurator\NetAct\files\Common\Hw_common.xls" TargetMode="External"/></Relationships>
</file>

<file path=xl/externalLinks/_rels/externalLink1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ittisaknb\Phase%208.1\WINDOWS\TEMP\ClusterPhase%208%20(Ver.1)_old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gtsnt021\Mkting\Documents%20and%20Settings\enoll\Local%20Settings\Temporary%20Internet%20Files\OLK4AD\LCC%20worksheets\MIEP%20Tender-060303\WAP%20Annex-submit%20as%20SingTel%20provided%20table-300-400tps-%20revised%20combine%20scheme-Rev%20C-070303-internal-mod%20on%20100303LCC.xls" TargetMode="External"/></Relationships>
</file>

<file path=xl/externalLinks/_rels/externalLink1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Products\FOCUS\Configurator\QMASTER_030404.xls" TargetMode="External"/></Relationships>
</file>

<file path=xl/externalLinks/_rels/externalLink1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PROJECT\Tender%20Proj\WCSS\Documents%20and%20Settings\etxpegu\Local%20Settings\Temporary%20Internet%20Files\OLKA\BCL%20and%20RSP%20Rev%20G.xls" TargetMode="External"/></Relationships>
</file>

<file path=xl/externalLinks/_rels/externalLink1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gtsnt021\GrpENO\Documents%20and%20Settings\erosema\Local%20Settings\Temporary%20Internet%20Files\OLK6E\DOCUME~1\Doli\LOCALS~1\Temp\Services%20Quotation%20Ed.07A(BOQ9)DOLI.xls" TargetMode="External"/></Relationships>
</file>

<file path=xl/externalLinks/_rels/externalLink1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c2-08-louisa\DIR\SC721\files\NMS2000\Hw_2000.xls" TargetMode="External"/></Relationships>
</file>

<file path=xl/externalLinks/_rels/externalLink1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TI_COMP.XLS" TargetMode="External"/></Relationships>
</file>

<file path=xl/externalLinks/_rels/externalLink1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gtsnt021\GrpENO\Documents%20and%20Settings\edamchu\Desktop\MS1-2-3%20(Damien)\MS1%203G%20Radio%20(working%20copy).xls" TargetMode="External"/></Relationships>
</file>

<file path=xl/externalLinks/_rels/externalLink1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gtsnt021\GrpENO\Users\esmkee\AppData\Local\Microsoft\Windows\Temporary%20Internet%20Files\OLK322C\2009-11-18%20Site%20Price%20and%20Cost%20Report%20(RAW)%20PA2.xls" TargetMode="External"/></Relationships>
</file>

<file path=xl/externalLinks/_rels/externalLink1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Alan%20Dick%20Work\Countries\Vietnam\03%20-%20Nokia%20Vietel\Cost%20Model%20-%20MobiTel-%20Rev04%2022-11-2002%20-%20Post%20GR.xls" TargetMode="External"/></Relationships>
</file>

<file path=xl/externalLinks/_rels/externalLink1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nsmklsrv01\TND\IPIS%20TND.xls" TargetMode="External"/></Relationships>
</file>

<file path=xl/externalLinks/_rels/externalLink1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ectnach\Local%20Settings\Temporary%20Internet%20Files\OLK5\TPCM%20Verdi%20-%202005%20AIS%20Phase16(Lot3_%20Additional)_17Apr06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oasna002\Ntfs-proj\NTCDATA\CSTENDER\TENDERS\MOBILIX\DIRENQUI\PRICING\PSS13_~1.XLS" TargetMode="External"/></Relationships>
</file>

<file path=xl/externalLinks/_rels/externalLink1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gtsnt021\Mkting\Documents%20and%20Settings\enoll\My%20Documents\Briefcase%20-%20old\MI%20Bundle\Offer\2003%20Q03-969_1200%20rev%20A%20-%20MI%20Bundle.xls" TargetMode="External"/></Relationships>
</file>

<file path=xl/externalLinks/_rels/externalLink1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1_WorkingDoc\CDMA\Working\North\CAT_North_CDMA_MSC_Rel%20ALL_I_PA1.xls" TargetMode="External"/></Relationships>
</file>

<file path=xl/externalLinks/_rels/externalLink1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hhqnt020\GroupTH\ECT-A\projects\5.%20Projects\Project%202000\P23%20AIS%20GSM%20Phase8\Price%20Rev.C\Ph%208A%20Rev%20C\Invoice%20Version\Spare%20Parts%20Ph8&amp;8A_RevC%20(Invoice).xls" TargetMode="External"/></Relationships>
</file>

<file path=xl/externalLinks/_rels/externalLink16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.pado.tek.com/Documents%20and%20Settings/paocar/My%20Documents/Work/Business%20Management/Opportunity/Telefonica%20Argentina/Configuration/Quotation-Telefonica%20ArgentinaV3.2.xls" TargetMode="External"/></Relationships>
</file>

<file path=xl/externalLinks/_rels/externalLink1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ukblnt001\Group\WINNT\Profiles\etlkem\LOCALS~1\Temp\dummy_pa1.xls" TargetMode="External"/></Relationships>
</file>

<file path=xl/externalLinks/_rels/externalLink16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.pado.tek.com/Documents%20and%20Settings/paocar/My%20Documents/Work/Business%20Management/Opportunity/Telefonica%20Argentina/Configuration/Quotation-Telefonica%20ArgentinaV4.0.xls" TargetMode="External"/></Relationships>
</file>

<file path=xl/externalLinks/_rels/externalLink1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ittisaknb\Phase%208.1\Weekly_report\RNP\carriers_ph7.txt" TargetMode="External"/></Relationships>
</file>

<file path=xl/externalLinks/_rels/externalLink1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&#27161;&#28310;&#21270;\SOW_ES~1\SOW.xls" TargetMode="External"/></Relationships>
</file>

<file path=xl/externalLinks/_rels/externalLink1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gtsnt021\mkting\Mobile-Radio\Singtel\R8%20Upgrade\Ready%20for%20Submission\To%20be%20Printed%20(Black%20and%20White)\Price\DTI_COMP.XLS" TargetMode="External"/></Relationships>
</file>

<file path=xl/externalLinks/_rels/externalLink1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Zee%20Documents\100k\Remain%20fiber%20for%20IP%20project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gtsnt021\ENO%20SLSI\Projects\BSCR10PLV\Projects\BSS%20R9\R9.1\R9BSS_budget_PA1_detailed.xls" TargetMode="External"/></Relationships>
</file>

<file path=xl/externalLinks/_rels/externalLink1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gtsnt021\GrpENO\Sasiwimon\Sasiwimon\P\config.xls" TargetMode="External"/></Relationships>
</file>

<file path=xl/externalLinks/_rels/externalLink1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Outils\1640lp2000.xls" TargetMode="External"/></Relationships>
</file>

<file path=xl/externalLinks/_rels/externalLink1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hhqnt020\GroupTH\projects\5.%20Projects\Project%202002\P31%20Open%20Account%20for%20GSM%20HW&amp;SW\Phase%2012%20-%20GSM_GPRS_EDGE,%20Clarification%231\Working%20Files\Working%20File%20for%20MA2004\Annexes\Calculation%20File\Price%20GPRS%20commercial%20finalB(Contract).xls" TargetMode="External"/></Relationships>
</file>

<file path=xl/externalLinks/_rels/externalLink1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ECT-S\SA\03-Sales%20Support\AIS\04.02%20Phase%2013\STD%20Operation%20hour%20PA21.xls" TargetMode="External"/></Relationships>
</file>

<file path=xl/externalLinks/_rels/externalLink1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HHQNT005\B-DIV\Transimission&amp;Tactical\Customer%20Project\CAT\BKK-Vicinity%20PhII%202nd_Expansion\Offering%20Letter_P25002.xls" TargetMode="External"/></Relationships>
</file>

<file path=xl/externalLinks/_rels/externalLink1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PC\MACRO\CPCOP_02.XLM" TargetMode="External"/></Relationships>
</file>

<file path=xl/externalLinks/_rels/externalLink1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IGMA-NO.TIF\MACRO\NOTIF_01.XLM" TargetMode="External"/></Relationships>
</file>

<file path=xl/externalLinks/_rels/externalLink1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enoik\Local%20Settings\Temp\SNF%20offer%20Rev%20A-PA5.xls" TargetMode="External"/></Relationships>
</file>

<file path=xl/externalLinks/_rels/externalLink1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nsmklsrv01\TND\DATA\DMASYS\TEMPLATE\WIRINGD.XLS" TargetMode="External"/></Relationships>
</file>

<file path=xl/externalLinks/_rels/externalLink1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gtsnt021\Mkting\marketing\tempVH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hhqnt020\groupth\Documents%20and%20Settings\ectnach\Local%20Settings\Temporary%20Internet%20Files\OLK13E\TPCM%20Verdi%20-%202004%20AIS%20HLR%20Expansion%20form%2016%20to%2020.xls" TargetMode="External"/></Relationships>
</file>

<file path=xl/externalLinks/_rels/externalLink1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ittisaknb\Phase%208.1\temp\projects\ho_temp.xls" TargetMode="External"/></Relationships>
</file>

<file path=xl/externalLinks/_rels/externalLink1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gtsnt021\GrpENO\5.%20Projects\Project%202003\P29%20MA2004\MA2004%20(TOR)%20revB%20submitted%20xx04\1.In%20progress\Pricing\Out-of-warranty%20items%20summary.xls" TargetMode="External"/></Relationships>
</file>

<file path=xl/externalLinks/_rels/externalLink1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hhqnt020\groupth\PROJECT%20Year2000\ACT%20Mobile%201900\Proposal%20submittion%20Date%20Dec%2016\Excel%20Dim%20Rev%20A%20(001216)\Final%20Main%20Offer%20300K\BSC1%20(100k).xls" TargetMode="External"/></Relationships>
</file>

<file path=xl/externalLinks/_rels/externalLink1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ECT-N\Home\ectjiin\Work\Price\Lao\2002\repeat%202%20hop\Minilink-2%20hops%20Repeat%20order.xls" TargetMode="External"/></Relationships>
</file>

<file path=xl/externalLinks/_rels/externalLink1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PH10\OPTION2\RND%20Result%20for%20PH10%20Option2%20Rev%20C4.xls" TargetMode="External"/></Relationships>
</file>

<file path=xl/externalLinks/_rels/externalLink1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gtsnt021\GrpENO\Outgoing%20doc\P12_095%20GPRS%20services%20B\P12_095%20GPRS%20service.xls" TargetMode="External"/></Relationships>
</file>

<file path=xl/externalLinks/_rels/externalLink186.xml.rels><?xml version="1.0" encoding="UTF-8" standalone="yes"?>
<Relationships xmlns="http://schemas.openxmlformats.org/package/2006/relationships"><Relationship Id="rId1" Type="http://schemas.microsoft.com/office/2006/relationships/xlExternalLinkPath/xlPathMissing" Target="Class3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vhk-dc1\HWSales\HW%20Documents\RV%20products\Price-List\Configuration%20Price%20List\International\RVSN%20Price%20configurator%20ver64%20INT%20-%20021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~1\sadu\MYDOCU~1\sadus\TND\SDHDWDM\NMS_Addendum_ED02_160404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gtsnt021\ENO%20SLSI\Projects\BSCR10PLV\Projects\BSS%20R9\R9.1\R9BSS_budget_PA2_PLM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oasna002\Ntfs-proj\DOCUME~1\t508518\LOCALS~1\Temp\DL_rad8AE8A.tmp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GSM%20Ph7.0\DC%20Power\DC%20Power%20Ph7_RevE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oject-Doc\Ais-Project\Ais-fots\Estimate-Price\Add-link\BKK-NCentral-NEast-West\Price-Add-STM1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C:%20Documents%20and%20Settings%20eidbili%20Local%20Settings%20Temporary%20Internet%20Files%20OLK25%20Pricing%20%20Costing%20guideline%20for%20ND%20Services1.doc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OPERA\SUIV_CTR.XLM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nsmklsrv01\TND\XMISSION\FORMAT\INSTALL\1651SM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AQ800\user\Baika\&#36027;&#29992;&#29575;\&#65297;&#65296;&#24180;&#19979;&#26399;\newRANK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PROJECT%20Year2000\ACT%20Mobile%201900\Proposal%20submittion%20Date%20Dec%2016\Excel%20Dim%20Rev%20A%20(001216)\Final%20Main%20Offer%20300K\BSC1%20(100k)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ectkita\Local%20Settings\Temporary%20Internet%20Files\OLKA7\CLP%20for%20CAC%20project%20Rev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ALES%20SINGTEL%20-%20RADIO/Commercials/2011%20-%20FY11_12/!%20Quotations/FY11-12%20RBS%20Frame%20Agreement%20Template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My%20Documents\AIS%20BOQ%20Control\BOQ%20Control%20NE-11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AQ800\user\WINDOWS\TEMP\requirement%20form%20ph8_north_V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Lao_Telecom_MVNV_Costs_RevA.doc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nsmklsrv01\TND\XMISSION\FORMAT\TRY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nsmklsrv01\TND\XMISSION\FORMAT\INSTALL\1664SLT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hhqnt020\groupth\My%20Documents\MyProj\AIS%20MMS%20Commercial%20Trial\AIS%20MMS%20Phase%201.2%20-%202.2%20Project%20Activity%20Plan%20(Rev%20PB2)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ARKETNG\ST_ML\GSM\MILLENIA\Q03_117.PB2\M_SV_PA7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Tendering%20Management\tenders\tenders\a&#241;o%202003_tenders\wlm03108_TOT64k\draft\configur\Metropol\TOT60kl_Metro_area_4_Fr21F_6b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Access%20Wireline\TOT%2060KL_T072~2003\BOQ%20DLC%20and%20NMS%20&amp;%20config\BoQ_NE%20Revised%20MH%2011-Aug-03%20Submission%20Format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zeechun\Desktop\ANNEX-6+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Documents%20and%20Settings\enoik\Local%20Settings\Temporary%20Internet%20Files\OLK24\03153-SNAP-quote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AQ800\user\My%20Documents\AIS%20PH-8\North\Original\Stninfo_N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ittisaknb\Phase%208.1\WIN98\TEMP\trend_of_gsm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nsmklsrv01\TND\Projects\Malaysia\CELCOM\DWDM-2001\Budgetary%20Prices\Outil_Equipement_1686WM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ECT-N\Projects\B-Div\EGAT_TNRP_COMM_02_Telecom%20Renovation\Ch3%20Equipment%20List\EGAT-SDH_Price_V1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gtsnt021\GrpENO\Documents%20and%20Settings\erosema\Local%20Settings\Temporary%20Internet%20Files\OLK6E\Documents%20and%20Settings\Najib\My%20Documents\Telkomsel\Kebalen\Expansion%20Kebalen%20Services%20ed.02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oasna002\Ntfs-proj\Nordisk%20Mobiltelefon%20AB,%20November%202004\8.%20General%20Admin\Personal%20folders\Flemming%20B%20Linnemann\Cost%20calcule%202004-11-14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gtsnt021\GrpENO\SingTel%20FY2010_2011%20-%20Commercial\Pricing\submitted%20To%20singtel\pa28%20-%2009022010\PricingIn%20SAP\SI%202005%20pricetool\2005-01-05-SI-Tool-Headings%202%20mycomments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gtsnt021\Mkting\Documents%20and%20Settings\epayong\Local%20Settings\Temporary%20Internet%20Files\OLK39\Telefonica%20MSDP%20pricing_PA9-eserrug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gtsnt021\Mkting\CMS-DRM\RFP\printed\CSA_031104\TSDP%20Commercial%20Offer%20Pricing%20PC2%20-%20reuse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gtsnt021\singtel-3g\My%20Documents\Arthur\Business%20Development\Partners\Ericsson\Telstra\MobileAware%20Assumptions%20&amp;%20Pricing%20-%2031%20March%20200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gtsnt021\Mkting\Documents%20and%20Settings\kbateson\Local%20Settings\Temporary%20Internet%20Files\OLK4\STATUSLISTNOVEMBER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gtsnt021\Mkting\TEMP\ONG%202.0%20MG%20%20AccessTrak%20pricelist1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C:%20Documents%20and%20Settings%20lmdknud%20Local%20Settings%20Temporary%20Internet%20Files%20OLK7%20MVNV_Costs_GSDC_Team%20DTAC%20IN%20offer%20RevA.doc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%20A\CA%20PLM\N%20P\Projects\AIS%20Phase%207.5\Traffic%20Analysis\CE\USERS\GSM\CURRENT\CURGS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ECT-N\ECT-N\Projects\B-Div\TOT'S%20WCSS\0.%20Base%20documents\SDH\SDH_Price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ectchra\Local%20Settings\Temporary%20Internet%20Files\OLKA\AIS%20SGSN%20Nation-wide%20Project%20(New%20req.)%20Rev.PA1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eschoon\Local%20Settings\Temporary%20Internet%20Files\OLK2A\GSDC%20TSP%204.0%20AAA%20Generic%20quotation%20%20250903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gtsnt021\GrpENO\Documents%20and%20Settings\erosema\Local%20Settings\Temporary%20Internet%20Files\OLK6E\TELKOM\TELKOM%20SBY-JBR-DPSR\ALTERNATIVE-1\BOQ\IPIS%20SBY-DPR%20DATED%2023%20DEC%202003%20REV_1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09028\working\South%20Asia\Nepal\the%20latest\Commercial\measuring%20equipment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ecthooi\My%20Documents\Ericsson-Sales\SCSA_proposal\Taiwan_FET\HW%20dimensioning%20and%20pricing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NETSTA~1\doc\JTS%20DSLAM%20Test%20System\8116220040201011bj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gtsnt021\mkting\!Marketing%20&amp;%20Sales\1.4%20to%202Msubs%20expansion\Docs%20Ready%20for%20Submission\Rev%20H%20submitted%20on%2019%20Oct%202001\Rev%20E%20(1.9M%20Expansion)\analysis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gtsnt021\Mkting\!Marketing%20&amp;%20Sales\Multimedia%20Streaming%20Tender%20-%20Submitted%203%20Mar%2003\Rev%20H\2003%20Q03-973_Commercial_100%20rev%20H3-1%20-%20ECDS%20Tender%20Prices-%20Annex%201.1.2%20-%20Handover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!VAS\Mobile%20Internet%20Bundle%20Offer-commercial-Jan03\previous%20offers\SNF%20offer%20Rev%20A-PA9-an4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oasna002\Ntfs-proj\Users\Files\Customers\TDC\GPRS\GPRS2002\TDC_GPRS_List_prices_July-2002_ver2_saved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hhqnt020\groupth\Documents%20and%20Settings\ectnach\Desktop\Price%20EFR%20and%20AMR%20Rev_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My%20Documents\GSM%20P.6\Survey%20Report\Henri%20Dunang%20Intersection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hhqnt005\A-Div\projects\5.%20Projects\Project%202002\P08%20GSM%20expansion%20Phase%2011\5th%20submission%20on%2021%20June%202002%20(Rev.D)\Pricing\R9\5.2%20BTS%20Exp%20G9%20Sites%20Alt5%20Rev_D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LC\Customers\XO-Communications\001003-XO-Maint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gtsnt021\Mkting\!Marketing%20&amp;%20Sales\!%20Core%20III%20Mobile%20Core%20(Lawrence)\!%20CS%20Core\Mobile%20Core%20Network%20Evolution_Phase%201%20only\Offer\Rev%20L\2004%20Q03-1054%20rev%20L1%20-%202G-3G%20Core%20Network%20Convergent_Phase%201_v2_no%203PP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ECT-N\Projects\V-Div\LTC\ML%202x2%202%20hop\ML%20Price%20Boq_option%202x2_2hop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Users\00.My%20Projects\01.6%20CAT\CDMA\SI%20Offer\SLSI%20in%20CAT%20CDMA\Slsi\SI%20Delivery\Cost%20Estimation%20Rev.A%20-%20Anan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Startup" Target="My%20Documents/DPC/Phase%203/temp_1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ectsopa\Local%20Settings\Temporary%20Internet%20Files\OLK18\AIS%20CDG%20Project%20%20Services%20Cost%20Sheet%20(Rev%20PA2)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gtsnt021\Mkting\MARKTNG\clp_a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AQ800\user\windows\TEMP\Statistic\GSM_Erl_Y2K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PROJECT\Tinem-II\Capacity\CLP%20Tinem2%20SIM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ittisaknb\Phase%208.1\AIS%20Project\DB_general\configuration_AIS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Ectwisa2003\Project2004\Viettel\CLP_Viettel%20revB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c2-08-louisa\DIR\Users\BSC\Price&amp;Dim\BSCamcUSD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hhqnt020\groupth\ECT-S\SS\02-Activities\Projects\AIS\AIS-MIEP-Expansion&amp;Upgrading\1.%20Project%20Documents\02.%20Project%20Specification\AIS-MIEP-HA%20Upgrade%20Project%20Activity%20Plan%20(Rev%20PA2)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gtsnt021\Mkting\Documents%20and%20Settings\enowj\Local%20Settings\Temp\Completed\Telstra%20SDP%20Scoping%20Phase%20Pricing%20PB1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ectatpr\Local%20Settings\Temporary%20Internet%20Files\OLK6\WLAN%20Price%20Table%202004-05-27prel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gtsnt021\Mkting\Documents%20and%20Settings\michaelsee\Local%20Settings\Temporary%20Internet%20Files\OLK2\HW%20BOM%20CSA%2003020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hhqnt005\a-div\projects\5.%20Projects\Project%202000\P12%20AIS%20GPRS\commercial%20system%202002\Offer\Final%20proposal\Price%20GPRS%20commercial%20finalB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gtsnt021\Mkting\!Marketing%20&amp;%20Sales\!!%20Software%20Upgrades\R10_CN3.0%20Software%20Upgrade\GSM\Offer\Rev%20C3%20-%20dated%2023%20April%202004\Q03-999%20Rev%20A%20-%2023%20April%2004%20-%20GSM%20R10%20Upgrade%20Price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Personal%20Folders\Ulrika%20Ljungberg\50%25%20SWAPed%20RBS's%20+%20100%25%20BSC%20disc%20in%20GSM\2004%20WCDMA%20Price%20Table%20TS%20Netcom%20NO%202003-12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emapjoh\Local%20Settings\Temporary%20Internet%20Files\OLK104\Cost%20Estimation%20Rev.PA1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gtsnt021\GrpENO\pricetool\ver%20251\Pricetool_2_5_1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smnow\williamkok\master\EAST%20Info\Latest%20Data\TASOct2000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ittisaknb\Phase%208.1\ClusterPhase%208%20(Ver.1)_old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HHQNT005\B-DIV\Transimission&amp;Tactical\Customer%20Project\CAT\CAT3541_6xSTM-1_South_24-09-01\price\STM-1_6%20Units_r3.4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Desktop\expand_ph2_v1\expand_ph2_v2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mm32\c\new-confi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AQ800\user\Project\Statistic\GSM_Erl_Y2K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oasna002\Ntfs-proj\Documents%20and%20Settings\morken\Local%20Settings\Temporary%20Internet%20Files\OLKA0\TnM_GPRS_pricing_ver1-0_customer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nsmklsrv01\TND\XMISSION\FORMAT\MENU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Luke%20D\Local%20Settings\Temporary%20Internet%20Files\Content.IE5\MTSP49KJ\Mobitel_NDC_Price_241102%20(1)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aso.epa.ericsson.se/projects/gsmproject/PU/CN2_0/Execution/Document%20Skeletons/CN2_0_budget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Bid%20Officer\Hongkong\CSL%20-%20MTR\Cost%20Model\CSL-Ericsson%20Pricing%20Template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gtsnt021\GrpENO\Documents%20and%20Settings\erosema\Local%20Settings\Temporary%20Internet%20Files\OLK6E\HADI\backbone-telkom\JPS\final%20price\My%20documents\Backbone%20ALCATEL\price%20marulindo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microsoft.com/office/2006/relationships/xlExternalLinkPath/xlStartup" Target="titiihon/NMSconfigurator/v700/wc_latest/tool710/Files/Data/$_SALES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c2-08-louisa\DIR\Users\BSC\Price&amp;Dim\Bsc99_2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gtsnt021\mkting\windows\TEMP\Q03-840%20Rev%20F%20(DTI,ETC,c7%20expansion)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eddaxbe\Viewed\1116513381767882\MVI_Cost_Template_PA1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's Information"/>
      <sheetName val="Sales &amp; Costs Information"/>
      <sheetName val="Financial Information"/>
      <sheetName val="Complementary Information"/>
      <sheetName val="Calculation sheet"/>
      <sheetName val="Summary"/>
      <sheetName val="COEFF"/>
      <sheetName val="1650SMC"/>
      <sheetName val="cpc50r40"/>
      <sheetName val="1660SM"/>
      <sheetName val="cpc60r40"/>
      <sheetName val="1670SM"/>
      <sheetName val="cpc70r40"/>
      <sheetName val="PRICE SUMMARY"/>
      <sheetName val="1686WM"/>
      <sheetName val="ADD 1626LM"/>
      <sheetName val="EMS"/>
      <sheetName val="Services"/>
      <sheetName val="EMS_SVC"/>
      <sheetName val="cpc26r20"/>
      <sheetName val="cpc86r35"/>
      <sheetName val="cpc96r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</sheetNames>
    <definedNames>
      <definedName name="add_site"/>
      <definedName name="bp_ok_liste"/>
      <definedName name="bp_ok_ouvrir"/>
      <definedName name="bp_ok_ouvrir_contrat"/>
      <definedName name="del_contrat"/>
      <definedName name="del_site"/>
      <definedName name="listestations_Change"/>
    </definedNames>
    <sheetDataSet>
      <sheetData sheetId="0" refreshError="1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GUI &amp; Navi-pad"/>
      <sheetName val="Traff in J-AS"/>
      <sheetName val="Traff in SCS"/>
      <sheetName val="Traff in CC"/>
      <sheetName val="Traff in UI"/>
      <sheetName val="Traff in M"/>
      <sheetName val="Traff in PIM"/>
      <sheetName val="Traff calc UI M PIM"/>
      <sheetName val="UI M PIM DB"/>
      <sheetName val="parameters"/>
      <sheetName val="J-AP HW calculation"/>
      <sheetName val="check"/>
      <sheetName val="DB"/>
      <sheetName val="J-AP SP calculation"/>
      <sheetName val="Traff calc J-AS"/>
      <sheetName val="Traff calc CC"/>
      <sheetName val="CC DB"/>
      <sheetName val="J-AS DB"/>
      <sheetName val="rev. and ref."/>
      <sheetName val="Usefu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8">
          <cell r="K8">
            <v>0.78</v>
          </cell>
        </row>
        <row r="16">
          <cell r="K16">
            <v>0.9</v>
          </cell>
        </row>
      </sheetData>
      <sheetData sheetId="11"/>
      <sheetData sheetId="12"/>
      <sheetData sheetId="13">
        <row r="10">
          <cell r="G10">
            <v>1</v>
          </cell>
          <cell r="H10" t="str">
            <v>J-AP 2.0</v>
          </cell>
          <cell r="I10">
            <v>500</v>
          </cell>
          <cell r="L10">
            <v>1</v>
          </cell>
          <cell r="N10">
            <v>768</v>
          </cell>
          <cell r="O10">
            <v>1000</v>
          </cell>
          <cell r="P10" t="str">
            <v>AXMP</v>
          </cell>
          <cell r="R10">
            <v>1100</v>
          </cell>
          <cell r="S10">
            <v>80</v>
          </cell>
          <cell r="T10">
            <v>8</v>
          </cell>
        </row>
        <row r="11">
          <cell r="G11">
            <v>2</v>
          </cell>
          <cell r="H11" t="str">
            <v>TSP 3.0</v>
          </cell>
          <cell r="I11">
            <v>700</v>
          </cell>
          <cell r="L11">
            <v>1.3147200000000001</v>
          </cell>
          <cell r="N11">
            <v>1024</v>
          </cell>
          <cell r="O11">
            <v>400</v>
          </cell>
          <cell r="P11" t="str">
            <v>Infotech</v>
          </cell>
          <cell r="R11">
            <v>500</v>
          </cell>
          <cell r="S11">
            <v>64</v>
          </cell>
          <cell r="T11">
            <v>16</v>
          </cell>
        </row>
        <row r="12">
          <cell r="G12">
            <v>3</v>
          </cell>
          <cell r="H12" t="str">
            <v>TSP 4.0 / 4.1</v>
          </cell>
          <cell r="I12">
            <v>700</v>
          </cell>
          <cell r="L12">
            <v>1.29</v>
          </cell>
          <cell r="N12">
            <v>1024</v>
          </cell>
          <cell r="O12">
            <v>580</v>
          </cell>
          <cell r="P12" t="str">
            <v>Infotech</v>
          </cell>
          <cell r="R12">
            <v>650</v>
          </cell>
          <cell r="S12">
            <v>192</v>
          </cell>
          <cell r="T12">
            <v>16</v>
          </cell>
        </row>
        <row r="13">
          <cell r="G13">
            <v>4</v>
          </cell>
          <cell r="H13" t="str">
            <v>TSP 5.0</v>
          </cell>
          <cell r="I13">
            <v>900</v>
          </cell>
          <cell r="L13">
            <v>1.6</v>
          </cell>
          <cell r="N13">
            <v>1024</v>
          </cell>
          <cell r="O13">
            <v>600</v>
          </cell>
          <cell r="P13" t="str">
            <v>Infotech</v>
          </cell>
          <cell r="R13">
            <v>800</v>
          </cell>
          <cell r="S13">
            <v>192</v>
          </cell>
          <cell r="T13">
            <v>32</v>
          </cell>
        </row>
        <row r="14">
          <cell r="G14">
            <v>5</v>
          </cell>
          <cell r="H14" t="str">
            <v>SW trial system</v>
          </cell>
          <cell r="I14">
            <v>1500</v>
          </cell>
          <cell r="L14">
            <v>2.5</v>
          </cell>
          <cell r="N14">
            <v>1024</v>
          </cell>
          <cell r="O14">
            <v>1400</v>
          </cell>
          <cell r="P14" t="str">
            <v>Infotech</v>
          </cell>
          <cell r="R14">
            <v>800</v>
          </cell>
          <cell r="S14">
            <v>32</v>
          </cell>
          <cell r="T14">
            <v>32</v>
          </cell>
        </row>
        <row r="15">
          <cell r="G15">
            <v>6</v>
          </cell>
          <cell r="I15" t="str">
            <v>-</v>
          </cell>
        </row>
        <row r="16">
          <cell r="G16">
            <v>7</v>
          </cell>
          <cell r="I16" t="str">
            <v>-</v>
          </cell>
        </row>
        <row r="17">
          <cell r="G17">
            <v>8</v>
          </cell>
          <cell r="I17" t="str">
            <v>-</v>
          </cell>
        </row>
        <row r="18">
          <cell r="G18">
            <v>9</v>
          </cell>
          <cell r="I18" t="str">
            <v>-</v>
          </cell>
        </row>
        <row r="29">
          <cell r="H29" t="str">
            <v>J-AP 2.0</v>
          </cell>
          <cell r="I29" t="str">
            <v>J-AP 2.0, 8 TP boards</v>
          </cell>
        </row>
        <row r="30">
          <cell r="H30" t="str">
            <v>J-AP 2.0</v>
          </cell>
          <cell r="I30" t="str">
            <v>J-AP 2.0, 13 TP boards</v>
          </cell>
        </row>
        <row r="31">
          <cell r="H31" t="str">
            <v>J-AP 2.0</v>
          </cell>
          <cell r="I31" t="str">
            <v>J-AP 2.0, 18 TP boards</v>
          </cell>
        </row>
        <row r="32">
          <cell r="H32" t="str">
            <v>J-AP 2.0</v>
          </cell>
          <cell r="I32" t="str">
            <v>J-AP 2.0, 23 TP boards</v>
          </cell>
        </row>
        <row r="33">
          <cell r="H33" t="str">
            <v>J-AP 2.0</v>
          </cell>
          <cell r="I33" t="str">
            <v>J-AP 2.0, 28 TP boards</v>
          </cell>
        </row>
        <row r="34">
          <cell r="H34" t="str">
            <v>TSP 3.0</v>
          </cell>
          <cell r="I34" t="str">
            <v>TSP 3.0 Mini</v>
          </cell>
        </row>
        <row r="35">
          <cell r="H35" t="str">
            <v>TSP 3.0</v>
          </cell>
          <cell r="I35" t="str">
            <v>TSP 3.0 Midi</v>
          </cell>
        </row>
        <row r="36">
          <cell r="H36" t="str">
            <v>TSP 3.0</v>
          </cell>
          <cell r="I36" t="str">
            <v>TSP 3.0 Maxi</v>
          </cell>
        </row>
        <row r="37">
          <cell r="H37" t="str">
            <v>TSP 4.0 / 4.1</v>
          </cell>
          <cell r="I37" t="str">
            <v>TSP 4.0 Micro</v>
          </cell>
        </row>
        <row r="38">
          <cell r="H38" t="str">
            <v>TSP 4.0 / 4.1</v>
          </cell>
          <cell r="I38" t="str">
            <v>TSP 4.0 Mini</v>
          </cell>
        </row>
        <row r="39">
          <cell r="H39" t="str">
            <v>TSP 4.0 / 4.1</v>
          </cell>
          <cell r="I39" t="str">
            <v>TSP 4.0 Midi</v>
          </cell>
        </row>
        <row r="40">
          <cell r="H40" t="str">
            <v>TSP 4.0 / 4.1</v>
          </cell>
          <cell r="I40" t="str">
            <v>TSP 4.0 Maxi</v>
          </cell>
        </row>
        <row r="41">
          <cell r="H41" t="str">
            <v>TSP 5.0</v>
          </cell>
          <cell r="I41" t="str">
            <v>TSP 5.0 Micro</v>
          </cell>
        </row>
        <row r="42">
          <cell r="H42" t="str">
            <v>TSP 5.0</v>
          </cell>
          <cell r="I42" t="str">
            <v>TSP 5.0 Mini</v>
          </cell>
        </row>
        <row r="43">
          <cell r="H43" t="str">
            <v>TSP 5.0</v>
          </cell>
          <cell r="I43" t="str">
            <v>TSP 5.0 Midi</v>
          </cell>
        </row>
        <row r="44">
          <cell r="H44" t="str">
            <v>TSP 5.0</v>
          </cell>
          <cell r="I44" t="str">
            <v>TSP 5.0 Maxi</v>
          </cell>
        </row>
        <row r="45">
          <cell r="H45" t="str">
            <v>SW trial system</v>
          </cell>
          <cell r="I45" t="str">
            <v>Sidewinder, 4 servers</v>
          </cell>
        </row>
        <row r="46">
          <cell r="H46" t="str">
            <v>SW trial system</v>
          </cell>
          <cell r="I46" t="str">
            <v>Sidewinder, 6 servers</v>
          </cell>
        </row>
        <row r="47">
          <cell r="H47" t="str">
            <v>SW trial system</v>
          </cell>
          <cell r="I47" t="str">
            <v>Sidewinder, 10 servers</v>
          </cell>
        </row>
        <row r="101">
          <cell r="H101">
            <v>1</v>
          </cell>
          <cell r="I101" t="str">
            <v>J-SCS 1.0</v>
          </cell>
          <cell r="J101">
            <v>1</v>
          </cell>
          <cell r="K101" t="str">
            <v>na</v>
          </cell>
          <cell r="L101" t="str">
            <v>na</v>
          </cell>
          <cell r="M101">
            <v>2001</v>
          </cell>
        </row>
        <row r="102">
          <cell r="H102">
            <v>2</v>
          </cell>
          <cell r="I102" t="str">
            <v>J-SCS 2.0</v>
          </cell>
          <cell r="J102">
            <v>1</v>
          </cell>
          <cell r="K102" t="str">
            <v>na</v>
          </cell>
          <cell r="L102" t="str">
            <v>na</v>
          </cell>
          <cell r="M102" t="str">
            <v>Q4 / 2002</v>
          </cell>
        </row>
        <row r="103">
          <cell r="H103">
            <v>3</v>
          </cell>
          <cell r="I103" t="str">
            <v>J-SCS 2.1 / 0</v>
          </cell>
          <cell r="J103">
            <v>1.1000000000000001</v>
          </cell>
          <cell r="K103">
            <v>1</v>
          </cell>
          <cell r="L103">
            <v>1</v>
          </cell>
          <cell r="M103" t="str">
            <v>Customized</v>
          </cell>
        </row>
        <row r="104">
          <cell r="H104">
            <v>4</v>
          </cell>
          <cell r="I104" t="str">
            <v>J-SCS 2.1</v>
          </cell>
          <cell r="J104">
            <v>1.1000000000000001</v>
          </cell>
          <cell r="K104">
            <v>0.97</v>
          </cell>
          <cell r="L104">
            <v>0.97</v>
          </cell>
          <cell r="M104" t="str">
            <v>June 2003</v>
          </cell>
        </row>
        <row r="105">
          <cell r="H105">
            <v>5</v>
          </cell>
          <cell r="I105" t="str">
            <v>NRG 3.0</v>
          </cell>
          <cell r="J105">
            <v>1.1100000000000001</v>
          </cell>
          <cell r="K105">
            <v>0.96</v>
          </cell>
          <cell r="L105">
            <v>0.96</v>
          </cell>
          <cell r="M105">
            <v>2003</v>
          </cell>
        </row>
        <row r="106">
          <cell r="H106">
            <v>6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stions"/>
      <sheetName val="Summary"/>
      <sheetName val="Products"/>
      <sheetName val="Project"/>
      <sheetName val="Hardware"/>
    </sheetNames>
    <sheetDataSet>
      <sheetData sheetId="0"/>
      <sheetData sheetId="1"/>
      <sheetData sheetId="2"/>
      <sheetData sheetId="3"/>
      <sheetData sheetId="4">
        <row r="26">
          <cell r="B26">
            <v>0.34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MUX"/>
    </sheetNames>
    <sheetDataSet>
      <sheetData sheetId="0"/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1"/>
      <sheetName val="Page2"/>
      <sheetName val="Instructions"/>
      <sheetName val="Calcul sheets =&gt;"/>
      <sheetName val="Unit Fixed costs"/>
      <sheetName val="Others Table"/>
      <sheetName val="Input Table"/>
      <sheetName val="Instructions Input"/>
    </sheetNames>
    <sheetDataSet>
      <sheetData sheetId="0"/>
      <sheetData sheetId="1"/>
      <sheetData sheetId="2"/>
      <sheetData sheetId="3"/>
      <sheetData sheetId="4" refreshError="1"/>
      <sheetData sheetId="5"/>
      <sheetData sheetId="6" refreshError="1">
        <row r="3">
          <cell r="Q3" t="str">
            <v>FCA / FOB</v>
          </cell>
          <cell r="S3" t="str">
            <v>Paris HQ RAC Mono BD</v>
          </cell>
          <cell r="W3" t="str">
            <v>Subcontracted outside</v>
          </cell>
          <cell r="Y3" t="str">
            <v>January</v>
          </cell>
        </row>
        <row r="4">
          <cell r="A4">
            <v>1</v>
          </cell>
          <cell r="B4" t="str">
            <v>1631 FOX</v>
          </cell>
          <cell r="C4" t="str">
            <v>VC12 Fiber Optic Extender</v>
          </cell>
          <cell r="J4" t="str">
            <v>Installation Material</v>
          </cell>
          <cell r="Q4" t="str">
            <v>CIP / CIF</v>
          </cell>
          <cell r="S4" t="str">
            <v>Paris HQ RAC Multi BD</v>
          </cell>
          <cell r="W4" t="str">
            <v>Intra TND</v>
          </cell>
          <cell r="Y4" t="str">
            <v>February</v>
          </cell>
        </row>
        <row r="5">
          <cell r="A5">
            <v>2</v>
          </cell>
          <cell r="B5" t="str">
            <v>1641 SMT</v>
          </cell>
          <cell r="C5" t="str">
            <v>155Mbps Terminal Multiplexer</v>
          </cell>
          <cell r="J5" t="str">
            <v>Test Equipment</v>
          </cell>
          <cell r="Q5" t="str">
            <v>DDU</v>
          </cell>
          <cell r="S5" t="str">
            <v>Area RAC Mono BD</v>
          </cell>
          <cell r="W5" t="str">
            <v>Other BD</v>
          </cell>
          <cell r="Y5" t="str">
            <v>March</v>
          </cell>
        </row>
        <row r="6">
          <cell r="A6">
            <v>3</v>
          </cell>
          <cell r="B6" t="str">
            <v>1641 SM</v>
          </cell>
          <cell r="C6" t="str">
            <v>155Mbps Add/Drop Multiplexer</v>
          </cell>
          <cell r="J6" t="str">
            <v>Racks (not from LP)</v>
          </cell>
          <cell r="Q6" t="str">
            <v>DDP</v>
          </cell>
          <cell r="S6" t="str">
            <v>Area RAC Multi BD</v>
          </cell>
          <cell r="Y6" t="str">
            <v>April</v>
          </cell>
        </row>
        <row r="7">
          <cell r="A7">
            <v>4</v>
          </cell>
          <cell r="B7" t="str">
            <v>1651 SM/C</v>
          </cell>
          <cell r="C7" t="str">
            <v>622Mbps Compact Add/Drop Mux</v>
          </cell>
          <cell r="J7" t="str">
            <v>NMS OEMs (not from LP)</v>
          </cell>
          <cell r="Q7" t="str">
            <v>EXW</v>
          </cell>
          <cell r="S7" t="str">
            <v>IPIS Multi BD</v>
          </cell>
          <cell r="Y7" t="str">
            <v>May</v>
          </cell>
        </row>
        <row r="8">
          <cell r="A8">
            <v>5</v>
          </cell>
          <cell r="B8" t="str">
            <v>1651 SM</v>
          </cell>
          <cell r="C8" t="str">
            <v>622Mbps Add/Drop Multiplexer</v>
          </cell>
          <cell r="J8" t="str">
            <v>DDF</v>
          </cell>
          <cell r="S8" t="str">
            <v>Other</v>
          </cell>
          <cell r="Y8" t="str">
            <v>June</v>
          </cell>
        </row>
        <row r="9">
          <cell r="A9">
            <v>6</v>
          </cell>
          <cell r="B9" t="str">
            <v>1661 SM/C</v>
          </cell>
          <cell r="C9" t="str">
            <v>2.5Gbps Compact Add/Drop Mux</v>
          </cell>
          <cell r="J9" t="str">
            <v>Towers</v>
          </cell>
          <cell r="Y9" t="str">
            <v>July</v>
          </cell>
        </row>
        <row r="10">
          <cell r="A10">
            <v>7</v>
          </cell>
          <cell r="B10" t="str">
            <v>1661 SM/C (Coloured Aggs)</v>
          </cell>
          <cell r="C10" t="str">
            <v>2.5Gbps Compact Add/Drop Mux</v>
          </cell>
          <cell r="J10" t="str">
            <v>Power System</v>
          </cell>
          <cell r="Y10" t="str">
            <v>August</v>
          </cell>
        </row>
        <row r="11">
          <cell r="A11">
            <v>8</v>
          </cell>
          <cell r="B11" t="str">
            <v>1641 SM/D</v>
          </cell>
          <cell r="C11" t="str">
            <v>Drop Shelf for 1651SM/1661SMC</v>
          </cell>
          <cell r="J11" t="str">
            <v>SSU</v>
          </cell>
          <cell r="Y11" t="str">
            <v>September</v>
          </cell>
        </row>
        <row r="12">
          <cell r="A12">
            <v>9</v>
          </cell>
          <cell r="B12" t="str">
            <v>1655 SR</v>
          </cell>
          <cell r="C12" t="str">
            <v>622Mbps Regenerator</v>
          </cell>
          <cell r="J12" t="str">
            <v>Shelters</v>
          </cell>
          <cell r="Y12" t="str">
            <v>October</v>
          </cell>
        </row>
        <row r="13">
          <cell r="A13">
            <v>10</v>
          </cell>
          <cell r="B13" t="str">
            <v>1666 SR</v>
          </cell>
          <cell r="C13" t="str">
            <v>2.5Gbps Regenerator</v>
          </cell>
          <cell r="J13" t="str">
            <v>Antennas</v>
          </cell>
          <cell r="Y13" t="str">
            <v>November</v>
          </cell>
        </row>
        <row r="14">
          <cell r="A14">
            <v>11</v>
          </cell>
          <cell r="B14" t="str">
            <v>1664 SM</v>
          </cell>
          <cell r="C14" t="str">
            <v>2.5Gbps Add/Drop Multiplexer</v>
          </cell>
          <cell r="J14" t="str">
            <v>Wave Guide</v>
          </cell>
          <cell r="Y14" t="str">
            <v>December</v>
          </cell>
        </row>
        <row r="15">
          <cell r="A15">
            <v>12</v>
          </cell>
          <cell r="B15" t="str">
            <v>1664 SM (Colored Aggs)</v>
          </cell>
          <cell r="C15" t="str">
            <v>2.5Gbps Add/Drop Multiplexer</v>
          </cell>
        </row>
        <row r="16">
          <cell r="A16">
            <v>13</v>
          </cell>
          <cell r="B16" t="str">
            <v>1664 OA</v>
          </cell>
          <cell r="C16" t="str">
            <v>Single Channel Optical Amplifier</v>
          </cell>
        </row>
        <row r="17">
          <cell r="A17">
            <v>14</v>
          </cell>
          <cell r="B17" t="str">
            <v>1686 WM (LT &amp; ILA)</v>
          </cell>
          <cell r="C17" t="str">
            <v>32 channels DWDM System</v>
          </cell>
        </row>
        <row r="18">
          <cell r="A18">
            <v>15</v>
          </cell>
          <cell r="B18" t="str">
            <v>1686 WM (WLA 2,5Gbps)</v>
          </cell>
          <cell r="C18" t="str">
            <v>32 channels DWDM System</v>
          </cell>
        </row>
        <row r="19">
          <cell r="A19">
            <v>16</v>
          </cell>
          <cell r="B19" t="str">
            <v>1686 WM (WLA 10Gbps)</v>
          </cell>
          <cell r="C19" t="str">
            <v>32 channels DWDM System</v>
          </cell>
        </row>
        <row r="20">
          <cell r="A20">
            <v>17</v>
          </cell>
          <cell r="B20" t="str">
            <v>1640 WM (LT &amp; ILA)</v>
          </cell>
          <cell r="C20" t="str">
            <v>80/160 channels DWDM System</v>
          </cell>
        </row>
        <row r="21">
          <cell r="A21">
            <v>18</v>
          </cell>
          <cell r="B21" t="str">
            <v>1640 WM (WLA 2,5Gbps)</v>
          </cell>
          <cell r="C21" t="str">
            <v>80/160 channels DWDM System</v>
          </cell>
        </row>
        <row r="22">
          <cell r="A22">
            <v>19</v>
          </cell>
          <cell r="B22" t="str">
            <v>1640 WM (WLA 10Gbps)</v>
          </cell>
          <cell r="C22" t="str">
            <v>80/160 channels DWDM System</v>
          </cell>
        </row>
        <row r="23">
          <cell r="A23">
            <v>20</v>
          </cell>
          <cell r="B23" t="str">
            <v>1696 MSpan (Tribs &amp; SW Lic)</v>
          </cell>
          <cell r="C23" t="str">
            <v>32ch Metropolitan DWDM System</v>
          </cell>
        </row>
        <row r="24">
          <cell r="A24">
            <v>21</v>
          </cell>
          <cell r="B24" t="str">
            <v>1696 MSpan (Common parts &amp; Others)</v>
          </cell>
          <cell r="C24" t="str">
            <v>32ch Metropolitan DWDM System</v>
          </cell>
        </row>
        <row r="25">
          <cell r="A25">
            <v>22</v>
          </cell>
          <cell r="B25" t="str">
            <v>OPS</v>
          </cell>
          <cell r="C25" t="str">
            <v>Optical Path Switch</v>
          </cell>
        </row>
        <row r="26">
          <cell r="A26">
            <v>23</v>
          </cell>
          <cell r="B26" t="str">
            <v>1630 SX (Com. Parts)</v>
          </cell>
          <cell r="C26" t="str">
            <v>3/1 Narrowband Cross-Connect</v>
          </cell>
        </row>
        <row r="27">
          <cell r="A27">
            <v>24</v>
          </cell>
          <cell r="B27" t="str">
            <v>1630 SX (I/O ports)</v>
          </cell>
          <cell r="C27" t="str">
            <v>3/1 Narrowband Cross-Connect</v>
          </cell>
        </row>
        <row r="28">
          <cell r="A28">
            <v>25</v>
          </cell>
          <cell r="B28" t="str">
            <v>1641 SX (R5)</v>
          </cell>
          <cell r="C28" t="str">
            <v>4/1 Multiservice Metro Gateway</v>
          </cell>
        </row>
        <row r="29">
          <cell r="A29">
            <v>26</v>
          </cell>
          <cell r="B29" t="str">
            <v>1641 SX (R6 - Com.Parts)</v>
          </cell>
          <cell r="C29" t="str">
            <v>4/1 Multiservice Metro Gateway</v>
          </cell>
        </row>
        <row r="30">
          <cell r="A30">
            <v>27</v>
          </cell>
          <cell r="B30" t="str">
            <v>1641 SX (R6 - I/O ports)</v>
          </cell>
          <cell r="C30" t="str">
            <v>4/1 Multiservice Metro Gateway</v>
          </cell>
        </row>
        <row r="31">
          <cell r="A31">
            <v>28</v>
          </cell>
          <cell r="B31" t="str">
            <v>1664 SX (R1)</v>
          </cell>
          <cell r="C31" t="str">
            <v>4/4 Multiservice Core Gateway</v>
          </cell>
        </row>
        <row r="32">
          <cell r="A32">
            <v>29</v>
          </cell>
          <cell r="B32" t="str">
            <v>1664 SX (R2 - Com.Parts)</v>
          </cell>
          <cell r="C32" t="str">
            <v>4/4 Multiservice Core Gateway</v>
          </cell>
        </row>
        <row r="33">
          <cell r="A33">
            <v>30</v>
          </cell>
          <cell r="B33" t="str">
            <v>1664 SX (R2 - I/O ports)</v>
          </cell>
          <cell r="C33" t="str">
            <v>4/4 Multiservice Core Gateway</v>
          </cell>
        </row>
        <row r="34">
          <cell r="A34">
            <v>31</v>
          </cell>
          <cell r="B34" t="str">
            <v>1674 LGate (Comm. Parts)</v>
          </cell>
          <cell r="C34" t="str">
            <v>4/4 Multiservice Optical Cross Connect</v>
          </cell>
        </row>
        <row r="35">
          <cell r="A35">
            <v>32</v>
          </cell>
          <cell r="B35" t="str">
            <v>1674 LGate (I/O Ports)</v>
          </cell>
          <cell r="C35" t="str">
            <v>4/4 Multiservice Optical Cross Connect</v>
          </cell>
        </row>
        <row r="36">
          <cell r="A36">
            <v>33</v>
          </cell>
          <cell r="B36" t="str">
            <v>1715 VC</v>
          </cell>
          <cell r="C36" t="str">
            <v>140/155 Mbps Video Codec</v>
          </cell>
        </row>
        <row r="37">
          <cell r="A37">
            <v>34</v>
          </cell>
          <cell r="B37" t="str">
            <v>1761 VC (Transmitter)</v>
          </cell>
          <cell r="C37" t="str">
            <v>MPEG2 Video codec</v>
          </cell>
        </row>
        <row r="38">
          <cell r="A38">
            <v>35</v>
          </cell>
          <cell r="B38" t="str">
            <v>1761 VC (Receiver)</v>
          </cell>
          <cell r="C38" t="str">
            <v>MPEG2 Video codec</v>
          </cell>
        </row>
        <row r="39">
          <cell r="A39">
            <v>36</v>
          </cell>
          <cell r="B39" t="str">
            <v>1761 PS</v>
          </cell>
          <cell r="C39" t="str">
            <v>MPEG2 Protection Switch</v>
          </cell>
        </row>
        <row r="40">
          <cell r="A40">
            <v>37</v>
          </cell>
          <cell r="B40" t="str">
            <v>1640 FOX</v>
          </cell>
          <cell r="C40" t="str">
            <v>STM 1/4 Multiservice Node for CPE</v>
          </cell>
        </row>
        <row r="41">
          <cell r="A41">
            <v>38</v>
          </cell>
          <cell r="B41" t="str">
            <v>1650 SM/C</v>
          </cell>
          <cell r="C41" t="str">
            <v xml:space="preserve">STM 1/4 Multiservice Metro Node </v>
          </cell>
        </row>
        <row r="42">
          <cell r="A42">
            <v>39</v>
          </cell>
          <cell r="B42" t="str">
            <v>1660 SM</v>
          </cell>
          <cell r="C42" t="str">
            <v xml:space="preserve">STM 16 Multiservice Metro Node </v>
          </cell>
        </row>
        <row r="43">
          <cell r="A43">
            <v>40</v>
          </cell>
          <cell r="B43" t="str">
            <v>1660 SM (Colored Ports)</v>
          </cell>
          <cell r="C43" t="str">
            <v xml:space="preserve">STM 16 Multiservice Metro Node </v>
          </cell>
        </row>
        <row r="44">
          <cell r="A44">
            <v>41</v>
          </cell>
          <cell r="B44" t="str">
            <v>1670 SM</v>
          </cell>
          <cell r="C44" t="str">
            <v>STM 16/64 Multiservice Core Node</v>
          </cell>
        </row>
        <row r="45">
          <cell r="A45">
            <v>42</v>
          </cell>
          <cell r="B45" t="str">
            <v>1670 SM (Colored Ports)</v>
          </cell>
          <cell r="C45" t="str">
            <v>STM 16/64 Multiservice Core Node</v>
          </cell>
        </row>
        <row r="46">
          <cell r="A46">
            <v>43</v>
          </cell>
          <cell r="B46" t="str">
            <v>S9 RACK</v>
          </cell>
          <cell r="C46" t="str">
            <v>Racks</v>
          </cell>
        </row>
        <row r="47">
          <cell r="A47">
            <v>44</v>
          </cell>
          <cell r="B47" t="str">
            <v>OPTINEX RACK</v>
          </cell>
          <cell r="C47" t="str">
            <v>Racks</v>
          </cell>
        </row>
        <row r="48">
          <cell r="A48">
            <v>45</v>
          </cell>
          <cell r="B48" t="str">
            <v>Docs &amp; Cd-Rom</v>
          </cell>
          <cell r="C48" t="str">
            <v>Sw packages &amp; Documentation</v>
          </cell>
        </row>
      </sheetData>
      <sheetData sheetId="7"/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"/>
      <sheetName val="MMS_Rev_AIS_HA"/>
      <sheetName val="MMS_Rev_AIS_SA"/>
      <sheetName val="MMS_Rev_aggressive"/>
      <sheetName val="MMS_Rev_conserv"/>
      <sheetName val="sub_forecast_aggressive"/>
      <sheetName val="sub_forecast_conservative"/>
      <sheetName val="MMS HA"/>
      <sheetName val="MMS SA"/>
      <sheetName val="BOQ&amp;Price"/>
      <sheetName val="MMS cost summary"/>
      <sheetName val="MMPI HW"/>
      <sheetName val="DDP adjusted facto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"/>
      <sheetName val="BOQ"/>
      <sheetName val="Block Diagram"/>
      <sheetName val="Module6"/>
      <sheetName val="In-data"/>
      <sheetName val="Traffic Environment"/>
      <sheetName val="MSC-BOQ"/>
      <sheetName val="MSC-TECScodes"/>
      <sheetName val="BDMSC"/>
      <sheetName val="TDMSC"/>
      <sheetName val="Module1"/>
      <sheetName val="Module2"/>
      <sheetName val="Module3"/>
      <sheetName val="Module4"/>
      <sheetName val="Module5"/>
    </sheetNames>
    <sheetDataSet>
      <sheetData sheetId="0">
        <row r="5">
          <cell r="R5" t="str">
            <v>RP-S/P</v>
          </cell>
        </row>
        <row r="47">
          <cell r="I47">
            <v>3</v>
          </cell>
        </row>
      </sheetData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's Information"/>
      <sheetName val="Sales &amp; Costs Information"/>
      <sheetName val="COEFF"/>
      <sheetName val="Financial Information"/>
      <sheetName val="Complementary Information"/>
      <sheetName val="Calculation sheet no2"/>
      <sheetName val="Input Table"/>
      <sheetName val="SUMMARY"/>
      <sheetName val="INST MAT"/>
      <sheetName val="SERVICES"/>
      <sheetName val="OMSN DIVRE-1"/>
      <sheetName val="PO-62SMC"/>
      <sheetName val="CMaxlcpc"/>
      <sheetName val="RACKaxlcpc"/>
      <sheetName val="NMaxlcpc"/>
      <sheetName val="62MSC-axlcpc"/>
    </sheetNames>
    <sheetDataSet>
      <sheetData sheetId="0"/>
      <sheetData sheetId="1"/>
      <sheetData sheetId="2">
        <row r="5">
          <cell r="C5">
            <v>1.22</v>
          </cell>
        </row>
        <row r="26">
          <cell r="D26">
            <v>1.2345679012345678</v>
          </cell>
          <cell r="E26">
            <v>1.2345679012345678</v>
          </cell>
          <cell r="G26">
            <v>0.59259259259259256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INST MAT"/>
      <sheetName val="JFOB"/>
      <sheetName val="Gambir"/>
      <sheetName val="Bdg"/>
      <sheetName val="Sby"/>
      <sheetName val="COEFFICIENTS"/>
      <sheetName val="Summary Old"/>
      <sheetName val="Java R 1"/>
      <sheetName val="Java R 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EFF"/>
      <sheetName val="CPC(TEMP)"/>
      <sheetName val="SKIPMUX"/>
      <sheetName val="DIVRE-2(NEW)"/>
      <sheetName val="DIVRE-2(OAN)"/>
    </sheetNames>
    <sheetDataSet>
      <sheetData sheetId="0">
        <row r="4">
          <cell r="C4">
            <v>1.17</v>
          </cell>
        </row>
        <row r="10">
          <cell r="C10">
            <v>0.6</v>
          </cell>
          <cell r="D10">
            <v>0.6</v>
          </cell>
          <cell r="E10">
            <v>0.6</v>
          </cell>
          <cell r="H10">
            <v>0.6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IRR"/>
    </sheetNames>
    <sheetDataSet>
      <sheetData sheetId="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July update"/>
      <sheetName val="DR0 targets 8 chs"/>
      <sheetName val="DR0 targets 80 chs"/>
      <sheetName val="Market prices"/>
      <sheetName val="typical link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HT-N Bid"/>
      <sheetName val="Simple Coff."/>
      <sheetName val="SUMMARY"/>
      <sheetName val="All Local Portion"/>
      <sheetName val="Table 1 Sum of STM-64"/>
      <sheetName val="Table 1-1 G1 STM-64"/>
      <sheetName val="Table 1-2 G1 STM-64 FC"/>
      <sheetName val="Table 1-3 G2 STM-64"/>
      <sheetName val="Table 1-4 G2 STM-64 FC"/>
      <sheetName val="Table 2 Sum of STM-16"/>
      <sheetName val="Table 2-1 G1 STM-16"/>
      <sheetName val="Table 2-2 G1 STM-16 FC"/>
      <sheetName val="Table 2-3 G2 STM-16"/>
      <sheetName val="Table 2-4 G1 STM-16C"/>
      <sheetName val="Table 2-5 G1 STM-16C FC"/>
      <sheetName val="Table 2-6 G2 STM-16C"/>
      <sheetName val="Table 2-7 G2 STM-16C FC"/>
      <sheetName val="Table 3 Sum of STM-1 TM"/>
      <sheetName val="Table 3-1 G1-STM-1 MUX"/>
      <sheetName val="Table 3-2 G1-STM-1 MUX(FC)"/>
      <sheetName val="Tabl3 3-3 G2-STM-1 MUX"/>
      <sheetName val="Table 3-4 G2-STM-1 MUX(FC)"/>
      <sheetName val="Table 4 Sum of STM-1 Access"/>
      <sheetName val="Table 4-1 G1-STM-1 Access"/>
      <sheetName val="Table 4-2 G1-STM-1 Access (FC)"/>
      <sheetName val="Table 4-3 G2-STM-1 Access FC"/>
      <sheetName val="Table 5 Sum of DXC"/>
      <sheetName val="Table 5-1 Group 1 DXC"/>
      <sheetName val="Table 5-2 Group 2 DXC"/>
      <sheetName val="Table 6 Sum of NMS"/>
      <sheetName val="Table 6-1 Group 1 NMS"/>
      <sheetName val="Table 6-2 Group 2 NMS"/>
      <sheetName val="Table 7 Sum of TI"/>
      <sheetName val="Table 7-1 Group 1 TI"/>
      <sheetName val="Table 7-2 Group 2 TI"/>
      <sheetName val="1670SM Rel.3.0"/>
      <sheetName val="1660SM Rel.2.1"/>
      <sheetName val="1650SMC Rel.2.1"/>
      <sheetName val="1640FOX Rel.2.1"/>
      <sheetName val="1641sX 6301"/>
      <sheetName val="1641SX6_31_01"/>
      <sheetName val="NMS CPC"/>
      <sheetName val="L BUNDLES "/>
      <sheetName val=" N BUNDLES"/>
      <sheetName val="PRES. BUNDLES"/>
      <sheetName val="Cisco DCE"/>
      <sheetName val="Cisco R"/>
      <sheetName val="&quot;N&quot; CLUSTER SH+RM"/>
      <sheetName val="COEFFICIENTS"/>
      <sheetName val="CIT Sites"/>
      <sheetName val="Check"/>
      <sheetName val="SimpleCoff_"/>
    </sheetNames>
    <sheetDataSet>
      <sheetData sheetId="0" refreshError="1"/>
      <sheetData sheetId="1" refreshError="1"/>
      <sheetData sheetId="2">
        <row r="6">
          <cell r="D6">
            <v>1</v>
          </cell>
        </row>
        <row r="14">
          <cell r="G14">
            <v>1</v>
          </cell>
          <cell r="J14">
            <v>1</v>
          </cell>
        </row>
        <row r="15">
          <cell r="G15">
            <v>1</v>
          </cell>
          <cell r="J15">
            <v>1</v>
          </cell>
        </row>
        <row r="16">
          <cell r="G16">
            <v>1</v>
          </cell>
        </row>
        <row r="17">
          <cell r="G17">
            <v>1</v>
          </cell>
          <cell r="J17">
            <v>1</v>
          </cell>
        </row>
        <row r="19">
          <cell r="D19">
            <v>1</v>
          </cell>
          <cell r="E19">
            <v>1</v>
          </cell>
          <cell r="G19">
            <v>1</v>
          </cell>
          <cell r="H19">
            <v>1</v>
          </cell>
        </row>
        <row r="21">
          <cell r="D21">
            <v>1</v>
          </cell>
          <cell r="G21">
            <v>1</v>
          </cell>
          <cell r="H21">
            <v>1</v>
          </cell>
        </row>
      </sheetData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 refreshError="1"/>
      <sheetData sheetId="51" refreshError="1"/>
      <sheetData sheetId="52"/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um of STM-1 Access"/>
      <sheetName val="G1-STM-1 Access"/>
      <sheetName val="G1-STM-1 Access 約交"/>
      <sheetName val="G2-STM-1 Access 約交"/>
      <sheetName val="1650SMC Rel.2.1"/>
      <sheetName val="1640FOX Rel.2.1"/>
      <sheetName val="Coefficient"/>
    </sheetNames>
    <sheetDataSet>
      <sheetData sheetId="0"/>
      <sheetData sheetId="1"/>
      <sheetData sheetId="2" refreshError="1"/>
      <sheetData sheetId="3" refreshError="1"/>
      <sheetData sheetId="4" refreshError="1"/>
      <sheetData sheetId="5"/>
      <sheetData sheetId="6"/>
      <sheetData sheetId="7">
        <row r="16">
          <cell r="D16">
            <v>1</v>
          </cell>
          <cell r="H16">
            <v>1</v>
          </cell>
        </row>
        <row r="20">
          <cell r="D20">
            <v>1</v>
          </cell>
        </row>
      </sheetData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70SM Rel.3.0"/>
      <sheetName val="1660SM Rel.2.1"/>
      <sheetName val="1650SMC Rel.2.1"/>
      <sheetName val="1640FOX Rel.2.1"/>
      <sheetName val="Coefficie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2">
          <cell r="D12">
            <v>1</v>
          </cell>
          <cell r="H12">
            <v>1</v>
          </cell>
        </row>
      </sheetData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PIS"/>
      <sheetName val="COSTS"/>
      <sheetName val="Sheet1"/>
      <sheetName val="1660 SM"/>
      <sheetName val="1670 SM"/>
      <sheetName val="1641 SX"/>
      <sheetName val="1660SM2"/>
      <sheetName val="1670SM2"/>
      <sheetName val="1660SMOp"/>
      <sheetName val="1670SMOp"/>
      <sheetName val="1641SXOp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 17"/>
      <sheetName val="SCHEDULE 18"/>
      <sheetName val="COEFF"/>
      <sheetName val="Matrice"/>
      <sheetName val="Lists"/>
      <sheetName val="IPIS TND-1"/>
      <sheetName val="IPIS TND-2"/>
      <sheetName val="SC2002"/>
      <sheetName val="COST &amp; LIST PRICE"/>
      <sheetName val="NOMENCLATURE"/>
    </sheetNames>
    <sheetDataSet>
      <sheetData sheetId="0" refreshError="1"/>
      <sheetData sheetId="1" refreshError="1"/>
      <sheetData sheetId="2">
        <row r="18">
          <cell r="E18">
            <v>2.5000000000000001E-2</v>
          </cell>
        </row>
        <row r="19">
          <cell r="E19">
            <v>0.01</v>
          </cell>
        </row>
      </sheetData>
      <sheetData sheetId="3" refreshError="1"/>
      <sheetData sheetId="4"/>
      <sheetData sheetId="5" refreshError="1"/>
      <sheetData sheetId="6" refreshError="1"/>
      <sheetData sheetId="7"/>
      <sheetData sheetId="8" refreshError="1"/>
      <sheetData sheetId="9"/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MENCLATURE"/>
      <sheetName val="axlcpc1640FOX4.1"/>
      <sheetName val="axlcpc1650SMC4.1"/>
      <sheetName val="axlcpc1660SM4.1"/>
      <sheetName val="axlcpc1670SM4.1"/>
      <sheetName val="axlcpc1642EMUX2.0"/>
      <sheetName val="axlcpc1662SMC2.0"/>
      <sheetName val="Matrice"/>
      <sheetName val="Lists"/>
      <sheetName val="IPIS TND-1"/>
      <sheetName val="IPIS TND-2"/>
      <sheetName val="SC2002"/>
      <sheetName val="COEFFS"/>
      <sheetName val="SCHEDULE 1"/>
      <sheetName val="SCHEDULE 2"/>
      <sheetName val="ALT SCHEDULE 2"/>
      <sheetName val="SCHEDULE 3"/>
      <sheetName val="ALT SCHEDULE 3"/>
      <sheetName val="SCHEDULE 4"/>
      <sheetName val="SCHEDULE 5"/>
      <sheetName val="SCHEDULE 13"/>
      <sheetName val="SCHEDULE 14"/>
      <sheetName val="SCHEDULE 15"/>
      <sheetName val="SCHEDULE 16"/>
      <sheetName val="SCHEDULE A(i)"/>
      <sheetName val="SCHEDULE A(ii)"/>
      <sheetName val="ALT SCHEDULE A(ii)"/>
      <sheetName val="SCHEDULE A(iii)"/>
      <sheetName val="SCHEDULE B(i)"/>
      <sheetName val="ALT SCHEDULE B(i)"/>
      <sheetName val="SCHEDULE B(ii)"/>
      <sheetName val="ALT SCHEDULE B(ii)"/>
      <sheetName val="SCHEDULE B(iii)"/>
      <sheetName val="SCHEDULE B(iv)"/>
      <sheetName val="SCHEDULE C(i)"/>
      <sheetName val="SCHEDULE C(ii)"/>
      <sheetName val="SCHEDULE C(iii) "/>
      <sheetName val="SCHEDULE D(i)"/>
      <sheetName val="SCHEDULE D(ii)"/>
      <sheetName val="SCHEDULE D(iii) "/>
      <sheetName val="SCHEDULE G(i)"/>
      <sheetName val="ALT SCHEDULE G(i)"/>
      <sheetName val="install"/>
      <sheetName val="ADD1640FOX"/>
      <sheetName val="ADD1650SMC"/>
      <sheetName val="ADD1660SM"/>
      <sheetName val="ADD1670SM"/>
      <sheetName val="1642EM"/>
      <sheetName val="1662SMC-Schedule B(iv)"/>
      <sheetName val=" SCHEDULE 2a"/>
      <sheetName val="SCHEDULE 3a"/>
      <sheetName val="Schedule 3b"/>
      <sheetName val="1655_removed"/>
      <sheetName val="1640OA removed"/>
      <sheetName val="Schedule 4a"/>
      <sheetName val="1666_removed"/>
      <sheetName val="ALT 1 SCHEDULE B(i)"/>
      <sheetName val="ALT 2 Schedule B(i)"/>
      <sheetName val="ALT 1 SCHEDULE B(ii)"/>
      <sheetName val="ALT 2 Schedule B(ii)"/>
      <sheetName val="SCHEDULE B(iii)deleted"/>
      <sheetName val="SCHEDULE B(iv)deleted"/>
      <sheetName val="SCHEDULE C(ii)deleted"/>
      <sheetName val="1662SMC-Schedule 3a"/>
      <sheetName val="1662SMC-Schedule 4a"/>
      <sheetName val="1662SMC-Schedule B(i)"/>
      <sheetName val="1662SMC-Schedule B(ii)"/>
      <sheetName val="1662SMC-Schedule B(iii)"/>
      <sheetName val="1662SMC-SCHEDULE B(iv)  (2)"/>
      <sheetName val="1662SMC-Schedule C(ii)"/>
      <sheetName val="1662SM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22">
          <cell r="E22">
            <v>1.0049999999999999</v>
          </cell>
        </row>
        <row r="23">
          <cell r="E23">
            <v>1.02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IPIS TND-1"/>
      <sheetName val="COEFFS"/>
      <sheetName val="IPIS TND-2"/>
      <sheetName val="NOMENCLATURE"/>
      <sheetName val="Matrice"/>
      <sheetName val="OMSN - PriceSummary"/>
      <sheetName val="1640FOX-CONFIGURATION 1"/>
      <sheetName val="1640FOX-CONFIGURATION 2"/>
      <sheetName val="1640FOX-CONFIGURATION 3"/>
      <sheetName val="1650SMC-CONFIGURATION 1"/>
      <sheetName val="1650SMC-CONFIGURATION 2"/>
      <sheetName val="1660SM-CONFIGURATION 1"/>
      <sheetName val="1660SM-CONFIGURATION 2"/>
      <sheetName val="1670SM-CONFIGURAION 1"/>
      <sheetName val="1670SM-CONFIGURATION 2"/>
      <sheetName val="1674LG - PriceSummary"/>
      <sheetName val="1674 LG - 10G config"/>
      <sheetName val="1674 LG - 10G+2.5G config"/>
      <sheetName val="1674 LG - 10G+2.5G+STM1-4"/>
      <sheetName val="TRAINING"/>
      <sheetName val="SERVICES"/>
      <sheetName val="UNIT PRICES 1640FOX"/>
      <sheetName val="UNIT PRICES 1650SMC"/>
      <sheetName val="UNIT PRICES 1660SM"/>
      <sheetName val="UNIT PRICES 1670SM"/>
      <sheetName val="UNIT PRICES 1674 LAMBDA GATE"/>
      <sheetName val="install"/>
    </sheetNames>
    <sheetDataSet>
      <sheetData sheetId="0"/>
      <sheetData sheetId="1"/>
      <sheetData sheetId="2">
        <row r="23">
          <cell r="E23">
            <v>1.22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PIS"/>
      <sheetName val="COSTS"/>
      <sheetName val="Sheet1"/>
      <sheetName val="1660 SM"/>
      <sheetName val="1670 SM"/>
      <sheetName val="1641 SX"/>
      <sheetName val="1660SM2"/>
      <sheetName val="1670SM2"/>
      <sheetName val="1660SMOp"/>
      <sheetName val="1670SMOp"/>
      <sheetName val="1641SXOp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50MSUITE Rel. 07.00.00"/>
      <sheetName val="COEFFS"/>
      <sheetName val="SCHEDULE 11"/>
    </sheetNames>
    <sheetDataSet>
      <sheetData sheetId="0" refreshError="1"/>
      <sheetData sheetId="1">
        <row r="2">
          <cell r="H2">
            <v>1.1350737797956867</v>
          </cell>
        </row>
        <row r="3">
          <cell r="H3">
            <v>1.1350737797956867</v>
          </cell>
        </row>
        <row r="10">
          <cell r="E10">
            <v>3.5339999999999998</v>
          </cell>
        </row>
      </sheetData>
      <sheetData sheetId="2" refreshError="1"/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 SUMMARY"/>
      <sheetName val="BOQ"/>
      <sheetName val="NMS"/>
      <sheetName val="Services"/>
      <sheetName val="TRAINING"/>
      <sheetName val="60SM-PO"/>
      <sheetName val="50SM-PO"/>
      <sheetName val="NMS-PO"/>
      <sheetName val="Simple Coff."/>
      <sheetName val="Instalation Material"/>
      <sheetName val="PRES. BUNDLES"/>
      <sheetName val="NMS-CPC"/>
      <sheetName val="RP2430 &amp; RP5430 BUNDLES "/>
      <sheetName val="40FOX-PO"/>
      <sheetName val="P.O-OPTINEX RACK"/>
      <sheetName val="CPC SHEETS"/>
      <sheetName val="1660SM-axlcpc"/>
      <sheetName val="1650SMC-axlcpc"/>
      <sheetName val="1640FOX-axlcpc"/>
      <sheetName val="Optinex Rack-axlcp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>
        <row r="5">
          <cell r="C5">
            <v>1.08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Instructions"/>
      <sheetName val="security"/>
      <sheetName val="GINAP"/>
      <sheetName val="Currency"/>
      <sheetName val="PriceList"/>
      <sheetName val="VPPriceList"/>
      <sheetName val="Partners"/>
      <sheetName val="Services"/>
      <sheetName val="EuroCountry"/>
      <sheetName val="Consulting"/>
      <sheetName val="TestDev"/>
      <sheetName val="HotStandby"/>
      <sheetName val="Collaborate"/>
      <sheetName val="New User"/>
      <sheetName val="New Server"/>
      <sheetName val="New Server2"/>
      <sheetName val="UpgradeUBP"/>
      <sheetName val="UpgradeSBP"/>
      <sheetName val="WLS"/>
      <sheetName val="bundle"/>
      <sheetName val="Manager"/>
      <sheetName val="Jolt"/>
      <sheetName val="TierUPG"/>
      <sheetName val="WLMC"/>
      <sheetName val="WebGain"/>
      <sheetName val="Builder"/>
      <sheetName val="SupportPolicy"/>
      <sheetName val="Support"/>
      <sheetName val="LLE Worksheet"/>
      <sheetName val="LLEupgrade"/>
      <sheetName val="SSL Worksheet"/>
      <sheetName val="SSLupgrade"/>
      <sheetName val="MSCS Extensions"/>
      <sheetName val="eSoln"/>
      <sheetName val="Adapters"/>
      <sheetName val="MessageQ"/>
      <sheetName val="Config"/>
      <sheetName val="ConfigSheet"/>
      <sheetName val="Help"/>
      <sheetName val="Service_reminder"/>
      <sheetName val="sUPPORT_MANUAL"/>
      <sheetName val="Quote"/>
      <sheetName val="MaintRenewal"/>
      <sheetName val="ISOQuote"/>
      <sheetName val="ISOQuoteSheet"/>
      <sheetName val="ISOSort"/>
      <sheetName val="ISOWorksheet"/>
      <sheetName val="Comments"/>
      <sheetName val="Addresses"/>
      <sheetName val="Sort"/>
      <sheetName val="Worksheet"/>
      <sheetName val="Download"/>
      <sheetName val="Tier"/>
      <sheetName val="Navigate"/>
      <sheetName val="MUP_ADJUSTER"/>
    </sheetNames>
    <sheetDataSet>
      <sheetData sheetId="0"/>
      <sheetData sheetId="1"/>
      <sheetData sheetId="2"/>
      <sheetData sheetId="3"/>
      <sheetData sheetId="4"/>
      <sheetData sheetId="5">
        <row r="3">
          <cell r="P3" t="str">
            <v>Con</v>
          </cell>
          <cell r="Q3">
            <v>1</v>
          </cell>
        </row>
        <row r="4">
          <cell r="P4" t="str">
            <v>Non-Con</v>
          </cell>
          <cell r="Q4">
            <v>1</v>
          </cell>
        </row>
        <row r="5">
          <cell r="P5" t="str">
            <v>Server</v>
          </cell>
          <cell r="Q5">
            <v>1</v>
          </cell>
        </row>
        <row r="6">
          <cell r="P6" t="str">
            <v>User</v>
          </cell>
          <cell r="Q6">
            <v>1</v>
          </cell>
        </row>
        <row r="7">
          <cell r="P7" t="str">
            <v>Per Dev</v>
          </cell>
          <cell r="Q7">
            <v>1</v>
          </cell>
        </row>
        <row r="8">
          <cell r="P8" t="str">
            <v>WG Dev</v>
          </cell>
          <cell r="Q8">
            <v>0</v>
          </cell>
        </row>
        <row r="9">
          <cell r="P9" t="str">
            <v>Dev</v>
          </cell>
          <cell r="Q9">
            <v>1</v>
          </cell>
        </row>
        <row r="10">
          <cell r="P10" t="str">
            <v>WAP</v>
          </cell>
          <cell r="Q10">
            <v>0</v>
          </cell>
        </row>
        <row r="11">
          <cell r="P11" t="str">
            <v>T&amp;D</v>
          </cell>
          <cell r="Q11">
            <v>1</v>
          </cell>
        </row>
        <row r="12">
          <cell r="P12" t="str">
            <v>HotStby</v>
          </cell>
          <cell r="Q12">
            <v>1</v>
          </cell>
        </row>
        <row r="13">
          <cell r="P13" t="str">
            <v>Service</v>
          </cell>
          <cell r="Q13">
            <v>0</v>
          </cell>
        </row>
        <row r="14">
          <cell r="A14">
            <v>2</v>
          </cell>
          <cell r="P14" t="str">
            <v>CPU/d</v>
          </cell>
        </row>
        <row r="15">
          <cell r="B15">
            <v>1</v>
          </cell>
          <cell r="C15" t="str">
            <v>United States</v>
          </cell>
          <cell r="D15">
            <v>1</v>
          </cell>
          <cell r="E15" t="str">
            <v>US$</v>
          </cell>
          <cell r="F15" t="str">
            <v>L</v>
          </cell>
          <cell r="G15">
            <v>150</v>
          </cell>
          <cell r="H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P15" t="str">
            <v>WG CPU</v>
          </cell>
        </row>
        <row r="16">
          <cell r="B16">
            <v>2</v>
          </cell>
          <cell r="C16" t="str">
            <v>Euro</v>
          </cell>
          <cell r="D16">
            <v>1.21044</v>
          </cell>
          <cell r="E16" t="str">
            <v>EURO</v>
          </cell>
          <cell r="F16" t="str">
            <v>L</v>
          </cell>
          <cell r="G16">
            <v>150</v>
          </cell>
          <cell r="H16">
            <v>1.2</v>
          </cell>
          <cell r="I16">
            <v>1</v>
          </cell>
          <cell r="J16">
            <v>1</v>
          </cell>
          <cell r="K16">
            <v>1.0086999999999999</v>
          </cell>
          <cell r="L16">
            <v>1.1075999999999999</v>
          </cell>
          <cell r="M16">
            <v>1</v>
          </cell>
          <cell r="N16">
            <v>0.87241003271537632</v>
          </cell>
          <cell r="P16" t="str">
            <v>CPU</v>
          </cell>
          <cell r="Q16">
            <v>1</v>
          </cell>
        </row>
        <row r="17">
          <cell r="B17">
            <v>3</v>
          </cell>
          <cell r="C17" t="str">
            <v>Austria</v>
          </cell>
          <cell r="D17">
            <v>17.609424686040001</v>
          </cell>
          <cell r="E17" t="str">
            <v>oS</v>
          </cell>
          <cell r="F17" t="str">
            <v>L</v>
          </cell>
          <cell r="G17">
            <v>90</v>
          </cell>
          <cell r="H17">
            <v>1.2</v>
          </cell>
          <cell r="I17">
            <v>1</v>
          </cell>
          <cell r="J17">
            <v>8</v>
          </cell>
          <cell r="K17">
            <v>14.6745205717</v>
          </cell>
          <cell r="L17">
            <v>1.1075999999999999</v>
          </cell>
          <cell r="M17">
            <v>1</v>
          </cell>
          <cell r="N17">
            <v>1</v>
          </cell>
          <cell r="P17" t="str">
            <v>Support</v>
          </cell>
        </row>
        <row r="18">
          <cell r="B18">
            <v>4</v>
          </cell>
          <cell r="C18" t="str">
            <v>Belgium</v>
          </cell>
          <cell r="D18">
            <v>51.624051139319995</v>
          </cell>
          <cell r="E18" t="str">
            <v>BF</v>
          </cell>
          <cell r="F18" t="str">
            <v>L</v>
          </cell>
          <cell r="G18">
            <v>90</v>
          </cell>
          <cell r="H18">
            <v>1.2</v>
          </cell>
          <cell r="I18">
            <v>1</v>
          </cell>
          <cell r="J18">
            <v>6</v>
          </cell>
          <cell r="K18">
            <v>43.0200426161</v>
          </cell>
          <cell r="L18">
            <v>1.1075999999999999</v>
          </cell>
          <cell r="M18">
            <v>1</v>
          </cell>
          <cell r="N18">
            <v>1</v>
          </cell>
          <cell r="P18" t="str">
            <v>Partner</v>
          </cell>
        </row>
        <row r="19">
          <cell r="B19">
            <v>5</v>
          </cell>
          <cell r="C19" t="str">
            <v>Finland</v>
          </cell>
          <cell r="D19">
            <v>7.6089100265639997</v>
          </cell>
          <cell r="E19" t="str">
            <v>mk</v>
          </cell>
          <cell r="F19" t="str">
            <v>L</v>
          </cell>
          <cell r="G19">
            <v>90</v>
          </cell>
          <cell r="H19">
            <v>1.2</v>
          </cell>
          <cell r="I19">
            <v>1</v>
          </cell>
          <cell r="J19">
            <v>10</v>
          </cell>
          <cell r="K19">
            <v>6.3407583554700002</v>
          </cell>
          <cell r="L19">
            <v>1.1075999999999999</v>
          </cell>
          <cell r="M19">
            <v>1</v>
          </cell>
          <cell r="N19">
            <v>1</v>
          </cell>
          <cell r="P19" t="str">
            <v>TierUPG</v>
          </cell>
          <cell r="Q19">
            <v>1</v>
          </cell>
        </row>
        <row r="20">
          <cell r="B20">
            <v>6</v>
          </cell>
          <cell r="C20" t="str">
            <v>France</v>
          </cell>
          <cell r="D20">
            <v>8.3944575254759997</v>
          </cell>
          <cell r="E20" t="str">
            <v>F</v>
          </cell>
          <cell r="F20" t="str">
            <v>L</v>
          </cell>
          <cell r="G20">
            <v>90</v>
          </cell>
          <cell r="H20">
            <v>1.2</v>
          </cell>
          <cell r="I20">
            <v>1</v>
          </cell>
          <cell r="J20">
            <v>3</v>
          </cell>
          <cell r="K20">
            <v>6.9953812712300003</v>
          </cell>
          <cell r="L20">
            <v>1.1075999999999999</v>
          </cell>
          <cell r="M20">
            <v>1</v>
          </cell>
          <cell r="N20">
            <v>1</v>
          </cell>
          <cell r="P20" t="str">
            <v>Per Pack</v>
          </cell>
          <cell r="Q20">
            <v>1</v>
          </cell>
        </row>
        <row r="21">
          <cell r="B21">
            <v>7</v>
          </cell>
          <cell r="C21" t="str">
            <v>Germany</v>
          </cell>
          <cell r="D21">
            <v>2.502928067244</v>
          </cell>
          <cell r="E21" t="str">
            <v>DM</v>
          </cell>
          <cell r="F21" t="str">
            <v>L</v>
          </cell>
          <cell r="G21">
            <v>90</v>
          </cell>
          <cell r="H21">
            <v>1.2</v>
          </cell>
          <cell r="I21">
            <v>1</v>
          </cell>
          <cell r="J21">
            <v>4</v>
          </cell>
          <cell r="K21">
            <v>2.0857733893699999</v>
          </cell>
          <cell r="L21">
            <v>1.1075999999999999</v>
          </cell>
          <cell r="M21">
            <v>1</v>
          </cell>
          <cell r="N21">
            <v>1</v>
          </cell>
          <cell r="P21" t="str">
            <v>Support-Opt</v>
          </cell>
        </row>
        <row r="22">
          <cell r="B22">
            <v>8</v>
          </cell>
          <cell r="C22" t="str">
            <v>Italy</v>
          </cell>
          <cell r="D22">
            <v>2477.8966110359997</v>
          </cell>
          <cell r="E22" t="str">
            <v>L</v>
          </cell>
          <cell r="F22" t="str">
            <v>L</v>
          </cell>
          <cell r="G22">
            <v>90</v>
          </cell>
          <cell r="H22">
            <v>1.2</v>
          </cell>
          <cell r="I22">
            <v>1</v>
          </cell>
          <cell r="J22">
            <v>7</v>
          </cell>
          <cell r="K22">
            <v>2064.9138425299998</v>
          </cell>
          <cell r="L22">
            <v>1.1075999999999999</v>
          </cell>
          <cell r="M22">
            <v>1</v>
          </cell>
          <cell r="N22">
            <v>1</v>
          </cell>
          <cell r="P22" t="str">
            <v>Per Dev/d</v>
          </cell>
        </row>
        <row r="23">
          <cell r="B23">
            <v>9</v>
          </cell>
          <cell r="C23" t="str">
            <v>Netherlands</v>
          </cell>
          <cell r="D23">
            <v>2.8201467464280001</v>
          </cell>
          <cell r="E23" t="str">
            <v>fl</v>
          </cell>
          <cell r="F23" t="str">
            <v>L</v>
          </cell>
          <cell r="G23">
            <v>90</v>
          </cell>
          <cell r="H23">
            <v>1.2</v>
          </cell>
          <cell r="I23">
            <v>1</v>
          </cell>
          <cell r="J23">
            <v>6</v>
          </cell>
          <cell r="K23">
            <v>2.3501222886900002</v>
          </cell>
          <cell r="L23">
            <v>1.1075999999999999</v>
          </cell>
          <cell r="M23">
            <v>1</v>
          </cell>
          <cell r="N23">
            <v>1</v>
          </cell>
          <cell r="P23" t="str">
            <v>CPU/WLX-B</v>
          </cell>
          <cell r="Q23">
            <v>6.1904761904761907</v>
          </cell>
        </row>
        <row r="24">
          <cell r="B24">
            <v>10</v>
          </cell>
          <cell r="C24" t="str">
            <v>Portugal</v>
          </cell>
          <cell r="D24">
            <v>256.56218831759998</v>
          </cell>
          <cell r="E24" t="str">
            <v>Esc</v>
          </cell>
          <cell r="F24" t="str">
            <v>L</v>
          </cell>
          <cell r="G24">
            <v>90</v>
          </cell>
          <cell r="H24">
            <v>1.2</v>
          </cell>
          <cell r="I24">
            <v>1</v>
          </cell>
          <cell r="J24">
            <v>7</v>
          </cell>
          <cell r="K24">
            <v>213.801823598</v>
          </cell>
          <cell r="L24">
            <v>1.1075999999999999</v>
          </cell>
          <cell r="M24">
            <v>1</v>
          </cell>
          <cell r="N24">
            <v>1</v>
          </cell>
          <cell r="P24" t="str">
            <v>WLX-Base/Sppt</v>
          </cell>
        </row>
        <row r="25">
          <cell r="B25">
            <v>11</v>
          </cell>
          <cell r="C25" t="str">
            <v>Spain</v>
          </cell>
          <cell r="D25">
            <v>212.92862334479997</v>
          </cell>
          <cell r="E25" t="str">
            <v>pta</v>
          </cell>
          <cell r="F25" t="str">
            <v>L</v>
          </cell>
          <cell r="G25">
            <v>90</v>
          </cell>
          <cell r="H25">
            <v>1.2</v>
          </cell>
          <cell r="I25">
            <v>1</v>
          </cell>
          <cell r="J25">
            <v>7</v>
          </cell>
          <cell r="K25">
            <v>177.440519454</v>
          </cell>
          <cell r="L25">
            <v>1.1075999999999999</v>
          </cell>
          <cell r="M25">
            <v>1</v>
          </cell>
          <cell r="N25">
            <v>1</v>
          </cell>
          <cell r="P25" t="str">
            <v>T&amp;D-WLX-B</v>
          </cell>
          <cell r="Q25">
            <v>6.1904761904761907</v>
          </cell>
        </row>
        <row r="26">
          <cell r="B26">
            <v>12</v>
          </cell>
          <cell r="C26" t="str">
            <v>Denmark</v>
          </cell>
          <cell r="D26">
            <v>8.9905200000000001</v>
          </cell>
          <cell r="E26" t="str">
            <v>kr</v>
          </cell>
          <cell r="F26" t="str">
            <v>L</v>
          </cell>
          <cell r="G26">
            <v>150</v>
          </cell>
          <cell r="H26">
            <v>1.2</v>
          </cell>
          <cell r="I26">
            <v>1</v>
          </cell>
          <cell r="J26">
            <v>10</v>
          </cell>
          <cell r="K26">
            <v>7.4921000000000006</v>
          </cell>
          <cell r="L26">
            <v>1.1075999999999999</v>
          </cell>
          <cell r="M26">
            <v>1</v>
          </cell>
          <cell r="N26">
            <v>0.88626686776738151</v>
          </cell>
          <cell r="P26" t="str">
            <v>HotStby-WLX-B</v>
          </cell>
          <cell r="Q26">
            <v>6.1904761904761907</v>
          </cell>
        </row>
        <row r="27">
          <cell r="B27">
            <v>13</v>
          </cell>
          <cell r="C27" t="str">
            <v>Norway</v>
          </cell>
          <cell r="D27">
            <v>8.999039999999999</v>
          </cell>
          <cell r="E27" t="str">
            <v>kr</v>
          </cell>
          <cell r="F27" t="str">
            <v>L</v>
          </cell>
          <cell r="G27">
            <v>150</v>
          </cell>
          <cell r="H27">
            <v>1.2</v>
          </cell>
          <cell r="I27">
            <v>1</v>
          </cell>
          <cell r="J27">
            <v>10</v>
          </cell>
          <cell r="K27">
            <v>7.4991999999999992</v>
          </cell>
          <cell r="L27">
            <v>1.1075999999999999</v>
          </cell>
          <cell r="M27">
            <v>1</v>
          </cell>
          <cell r="N27">
            <v>1.0454448474503948</v>
          </cell>
          <cell r="P27" t="str">
            <v>Per Dev/p</v>
          </cell>
          <cell r="Q27">
            <v>1.4589412255106295</v>
          </cell>
        </row>
        <row r="28">
          <cell r="B28">
            <v>14</v>
          </cell>
          <cell r="C28" t="str">
            <v>Sweden</v>
          </cell>
          <cell r="D28">
            <v>10.991159999999999</v>
          </cell>
          <cell r="E28" t="str">
            <v>kr</v>
          </cell>
          <cell r="F28" t="str">
            <v>L</v>
          </cell>
          <cell r="G28">
            <v>150</v>
          </cell>
          <cell r="H28">
            <v>1.2</v>
          </cell>
          <cell r="I28">
            <v>1</v>
          </cell>
          <cell r="J28">
            <v>10</v>
          </cell>
          <cell r="K28">
            <v>9.1593</v>
          </cell>
          <cell r="L28">
            <v>1.1075999999999999</v>
          </cell>
          <cell r="M28">
            <v>1</v>
          </cell>
          <cell r="N28">
            <v>0.87342919218717585</v>
          </cell>
          <cell r="P28" t="str">
            <v>Instance</v>
          </cell>
          <cell r="Q28">
            <v>1</v>
          </cell>
        </row>
        <row r="29">
          <cell r="B29">
            <v>15</v>
          </cell>
          <cell r="C29" t="str">
            <v>Switzerland</v>
          </cell>
          <cell r="D29">
            <v>1.7772000000000001</v>
          </cell>
          <cell r="E29" t="str">
            <v>SFr</v>
          </cell>
          <cell r="F29" t="str">
            <v>L</v>
          </cell>
          <cell r="G29">
            <v>150</v>
          </cell>
          <cell r="H29">
            <v>1.2</v>
          </cell>
          <cell r="I29">
            <v>1</v>
          </cell>
          <cell r="J29">
            <v>5</v>
          </cell>
          <cell r="K29">
            <v>1.4810000000000001</v>
          </cell>
          <cell r="L29">
            <v>1.1075999999999999</v>
          </cell>
          <cell r="M29">
            <v>1</v>
          </cell>
          <cell r="N29">
            <v>0.91829844699527341</v>
          </cell>
        </row>
        <row r="30">
          <cell r="B30">
            <v>16</v>
          </cell>
          <cell r="C30" t="str">
            <v>International US$</v>
          </cell>
          <cell r="D30">
            <v>1.2</v>
          </cell>
          <cell r="E30" t="str">
            <v>$-Intl</v>
          </cell>
          <cell r="F30" t="str">
            <v>L</v>
          </cell>
          <cell r="G30">
            <v>150</v>
          </cell>
          <cell r="H30">
            <v>1.2</v>
          </cell>
          <cell r="I30">
            <v>1</v>
          </cell>
          <cell r="J30">
            <v>10</v>
          </cell>
          <cell r="K30">
            <v>1</v>
          </cell>
          <cell r="L30">
            <v>1.1075999999999999</v>
          </cell>
          <cell r="M30">
            <v>1</v>
          </cell>
          <cell r="N30">
            <v>1</v>
          </cell>
        </row>
        <row r="31">
          <cell r="B31">
            <v>17</v>
          </cell>
          <cell r="C31" t="str">
            <v>United Kingdom</v>
          </cell>
          <cell r="D31">
            <v>0.78323999999999994</v>
          </cell>
          <cell r="E31" t="str">
            <v>£</v>
          </cell>
          <cell r="F31" t="str">
            <v>L</v>
          </cell>
          <cell r="G31">
            <v>150</v>
          </cell>
          <cell r="H31">
            <v>1.2</v>
          </cell>
          <cell r="I31">
            <v>1</v>
          </cell>
          <cell r="J31">
            <v>9</v>
          </cell>
          <cell r="K31">
            <v>0.65269999999999995</v>
          </cell>
          <cell r="L31">
            <v>1.1216999999999999</v>
          </cell>
          <cell r="M31">
            <v>1</v>
          </cell>
          <cell r="N31">
            <v>0.95602880343189822</v>
          </cell>
        </row>
        <row r="32">
          <cell r="B32">
            <v>18</v>
          </cell>
          <cell r="C32" t="str">
            <v>Taiwan</v>
          </cell>
          <cell r="D32">
            <v>1.6094999999999999</v>
          </cell>
          <cell r="E32" t="str">
            <v>US$</v>
          </cell>
          <cell r="F32" t="str">
            <v>B</v>
          </cell>
          <cell r="G32">
            <v>150</v>
          </cell>
          <cell r="H32">
            <v>1.6094999999999999</v>
          </cell>
          <cell r="I32">
            <v>2</v>
          </cell>
          <cell r="J32">
            <v>8</v>
          </cell>
          <cell r="K32">
            <v>1</v>
          </cell>
          <cell r="L32">
            <v>1.4</v>
          </cell>
          <cell r="M32">
            <v>1</v>
          </cell>
          <cell r="N32">
            <v>1</v>
          </cell>
        </row>
        <row r="33">
          <cell r="B33">
            <v>19</v>
          </cell>
          <cell r="C33" t="str">
            <v>Peoples Republic of China</v>
          </cell>
          <cell r="D33">
            <v>2</v>
          </cell>
          <cell r="E33" t="str">
            <v>US$</v>
          </cell>
          <cell r="F33" t="str">
            <v>B</v>
          </cell>
          <cell r="G33">
            <v>150</v>
          </cell>
          <cell r="H33">
            <v>2</v>
          </cell>
          <cell r="I33">
            <v>2</v>
          </cell>
          <cell r="J33">
            <v>8</v>
          </cell>
          <cell r="K33">
            <v>1</v>
          </cell>
          <cell r="L33">
            <v>2</v>
          </cell>
          <cell r="M33">
            <v>1</v>
          </cell>
          <cell r="N33">
            <v>1</v>
          </cell>
        </row>
        <row r="34">
          <cell r="B34">
            <v>20</v>
          </cell>
          <cell r="C34" t="str">
            <v>Hong Kong</v>
          </cell>
          <cell r="D34">
            <v>1.6094999999999999</v>
          </cell>
          <cell r="E34" t="str">
            <v>US$</v>
          </cell>
          <cell r="F34" t="str">
            <v>B</v>
          </cell>
          <cell r="G34">
            <v>150</v>
          </cell>
          <cell r="H34">
            <v>1.6094999999999999</v>
          </cell>
          <cell r="I34">
            <v>2</v>
          </cell>
          <cell r="J34">
            <v>8</v>
          </cell>
          <cell r="K34">
            <v>1</v>
          </cell>
          <cell r="L34">
            <v>1.4</v>
          </cell>
          <cell r="M34">
            <v>1</v>
          </cell>
          <cell r="N34">
            <v>1</v>
          </cell>
        </row>
        <row r="35">
          <cell r="B35">
            <v>21</v>
          </cell>
          <cell r="C35" t="str">
            <v>Thailand</v>
          </cell>
          <cell r="D35">
            <v>1.45</v>
          </cell>
          <cell r="E35" t="str">
            <v>US$</v>
          </cell>
          <cell r="F35" t="str">
            <v>B</v>
          </cell>
          <cell r="G35">
            <v>150</v>
          </cell>
          <cell r="H35">
            <v>1.45</v>
          </cell>
          <cell r="I35">
            <v>2</v>
          </cell>
          <cell r="J35">
            <v>8</v>
          </cell>
          <cell r="K35">
            <v>1</v>
          </cell>
          <cell r="L35">
            <v>1.4</v>
          </cell>
          <cell r="M35">
            <v>1</v>
          </cell>
          <cell r="N35">
            <v>1</v>
          </cell>
        </row>
        <row r="36">
          <cell r="B36">
            <v>22</v>
          </cell>
          <cell r="C36" t="str">
            <v>Philippines</v>
          </cell>
          <cell r="D36">
            <v>1.45</v>
          </cell>
          <cell r="E36" t="str">
            <v>US$</v>
          </cell>
          <cell r="F36" t="str">
            <v>B</v>
          </cell>
          <cell r="G36">
            <v>150</v>
          </cell>
          <cell r="H36">
            <v>1.45</v>
          </cell>
          <cell r="I36">
            <v>2</v>
          </cell>
          <cell r="J36">
            <v>8</v>
          </cell>
          <cell r="K36">
            <v>1</v>
          </cell>
          <cell r="L36">
            <v>1.4</v>
          </cell>
          <cell r="M36">
            <v>1</v>
          </cell>
          <cell r="N36">
            <v>1</v>
          </cell>
        </row>
        <row r="37">
          <cell r="B37">
            <v>23</v>
          </cell>
          <cell r="C37" t="str">
            <v>Indonesia</v>
          </cell>
          <cell r="D37">
            <v>1.45</v>
          </cell>
          <cell r="E37" t="str">
            <v>US$</v>
          </cell>
          <cell r="F37" t="str">
            <v>B</v>
          </cell>
          <cell r="G37">
            <v>150</v>
          </cell>
          <cell r="H37">
            <v>1.45</v>
          </cell>
          <cell r="I37">
            <v>2</v>
          </cell>
          <cell r="J37">
            <v>8</v>
          </cell>
          <cell r="K37">
            <v>1</v>
          </cell>
          <cell r="L37">
            <v>1.4</v>
          </cell>
          <cell r="M37">
            <v>1</v>
          </cell>
          <cell r="N37">
            <v>1</v>
          </cell>
        </row>
        <row r="38">
          <cell r="B38">
            <v>24</v>
          </cell>
          <cell r="C38" t="str">
            <v>Vietnam</v>
          </cell>
          <cell r="D38">
            <v>1.45</v>
          </cell>
          <cell r="E38" t="str">
            <v>US$</v>
          </cell>
          <cell r="F38" t="str">
            <v>B</v>
          </cell>
          <cell r="G38">
            <v>150</v>
          </cell>
          <cell r="H38">
            <v>1.45</v>
          </cell>
          <cell r="I38">
            <v>2</v>
          </cell>
          <cell r="J38">
            <v>8</v>
          </cell>
          <cell r="K38">
            <v>1</v>
          </cell>
          <cell r="L38">
            <v>1.4</v>
          </cell>
          <cell r="M38">
            <v>1</v>
          </cell>
          <cell r="N38">
            <v>1</v>
          </cell>
        </row>
        <row r="39">
          <cell r="B39">
            <v>25</v>
          </cell>
          <cell r="C39" t="str">
            <v>Malaysia</v>
          </cell>
          <cell r="D39">
            <v>1.45</v>
          </cell>
          <cell r="E39" t="str">
            <v>US$</v>
          </cell>
          <cell r="F39" t="str">
            <v>B</v>
          </cell>
          <cell r="G39">
            <v>150</v>
          </cell>
          <cell r="H39">
            <v>1.45</v>
          </cell>
          <cell r="I39">
            <v>2</v>
          </cell>
          <cell r="J39">
            <v>8</v>
          </cell>
          <cell r="K39">
            <v>1</v>
          </cell>
          <cell r="L39">
            <v>1.4</v>
          </cell>
          <cell r="M39">
            <v>1</v>
          </cell>
          <cell r="N39">
            <v>1</v>
          </cell>
        </row>
        <row r="40">
          <cell r="B40">
            <v>26</v>
          </cell>
          <cell r="C40" t="str">
            <v>Australia</v>
          </cell>
          <cell r="D40">
            <v>2.2077599999999999</v>
          </cell>
          <cell r="E40" t="str">
            <v>AUD</v>
          </cell>
          <cell r="F40" t="str">
            <v>L</v>
          </cell>
          <cell r="G40">
            <v>150</v>
          </cell>
          <cell r="H40">
            <v>1.2</v>
          </cell>
          <cell r="I40">
            <v>2</v>
          </cell>
          <cell r="J40">
            <v>8</v>
          </cell>
          <cell r="K40">
            <v>1.8398000000000001</v>
          </cell>
          <cell r="L40">
            <v>1.4</v>
          </cell>
          <cell r="M40">
            <v>1</v>
          </cell>
          <cell r="N40">
            <v>1</v>
          </cell>
        </row>
        <row r="41">
          <cell r="B41">
            <v>27</v>
          </cell>
          <cell r="C41" t="str">
            <v>India</v>
          </cell>
          <cell r="D41">
            <v>1.2</v>
          </cell>
          <cell r="E41" t="str">
            <v>US$</v>
          </cell>
          <cell r="F41" t="str">
            <v>B</v>
          </cell>
          <cell r="G41">
            <v>150</v>
          </cell>
          <cell r="H41">
            <v>1.2</v>
          </cell>
          <cell r="I41">
            <v>2</v>
          </cell>
          <cell r="J41">
            <v>8</v>
          </cell>
          <cell r="K41">
            <v>1</v>
          </cell>
          <cell r="L41">
            <v>1.4</v>
          </cell>
          <cell r="M41">
            <v>1</v>
          </cell>
          <cell r="N41">
            <v>1</v>
          </cell>
        </row>
        <row r="42">
          <cell r="B42">
            <v>28</v>
          </cell>
          <cell r="C42" t="str">
            <v>India</v>
          </cell>
          <cell r="D42">
            <v>55.839599999999997</v>
          </cell>
          <cell r="E42" t="str">
            <v>INR</v>
          </cell>
          <cell r="F42" t="str">
            <v>B</v>
          </cell>
          <cell r="G42">
            <v>150</v>
          </cell>
          <cell r="H42">
            <v>1.2</v>
          </cell>
          <cell r="I42">
            <v>2</v>
          </cell>
          <cell r="J42">
            <v>8</v>
          </cell>
          <cell r="K42">
            <v>46.533000000000001</v>
          </cell>
          <cell r="L42">
            <v>1.4</v>
          </cell>
          <cell r="M42">
            <v>1</v>
          </cell>
          <cell r="N42">
            <v>1</v>
          </cell>
        </row>
        <row r="43">
          <cell r="B43">
            <v>29</v>
          </cell>
          <cell r="C43" t="str">
            <v>Pakistan</v>
          </cell>
          <cell r="D43">
            <v>1.2</v>
          </cell>
          <cell r="E43" t="str">
            <v>US$</v>
          </cell>
          <cell r="F43" t="str">
            <v>B</v>
          </cell>
          <cell r="G43">
            <v>150</v>
          </cell>
          <cell r="H43">
            <v>1.2</v>
          </cell>
          <cell r="I43">
            <v>2</v>
          </cell>
          <cell r="J43">
            <v>8</v>
          </cell>
          <cell r="K43">
            <v>1</v>
          </cell>
          <cell r="L43">
            <v>1.4</v>
          </cell>
          <cell r="M43">
            <v>1</v>
          </cell>
          <cell r="N43">
            <v>1</v>
          </cell>
        </row>
        <row r="44">
          <cell r="B44">
            <v>30</v>
          </cell>
          <cell r="C44" t="str">
            <v>Japan</v>
          </cell>
          <cell r="D44">
            <v>155.26962499999999</v>
          </cell>
          <cell r="E44" t="str">
            <v>YEN</v>
          </cell>
          <cell r="F44" t="str">
            <v>L</v>
          </cell>
          <cell r="G44">
            <v>150</v>
          </cell>
          <cell r="H44">
            <v>1.45</v>
          </cell>
          <cell r="I44">
            <v>3</v>
          </cell>
          <cell r="J44">
            <v>8</v>
          </cell>
          <cell r="K44">
            <v>107.0825</v>
          </cell>
          <cell r="L44">
            <v>1.3992</v>
          </cell>
          <cell r="M44">
            <v>1</v>
          </cell>
          <cell r="N44">
            <v>1</v>
          </cell>
        </row>
        <row r="45">
          <cell r="B45">
            <v>31</v>
          </cell>
          <cell r="C45" t="str">
            <v>Korea</v>
          </cell>
          <cell r="D45">
            <v>1824.7786725000001</v>
          </cell>
          <cell r="E45" t="str">
            <v>WON</v>
          </cell>
          <cell r="F45" t="str">
            <v>B</v>
          </cell>
          <cell r="G45">
            <v>150</v>
          </cell>
          <cell r="H45">
            <v>1.6094999999999999</v>
          </cell>
          <cell r="I45">
            <v>2</v>
          </cell>
          <cell r="J45">
            <v>8</v>
          </cell>
          <cell r="K45">
            <v>1133.7550000000001</v>
          </cell>
          <cell r="L45">
            <v>1.4</v>
          </cell>
          <cell r="M45">
            <v>1</v>
          </cell>
          <cell r="N45">
            <v>1</v>
          </cell>
        </row>
        <row r="46">
          <cell r="B46">
            <v>32</v>
          </cell>
          <cell r="C46" t="str">
            <v>New Zealand</v>
          </cell>
          <cell r="D46">
            <v>2.4937200000000002</v>
          </cell>
          <cell r="E46" t="str">
            <v>NZD</v>
          </cell>
          <cell r="F46" t="str">
            <v>L</v>
          </cell>
          <cell r="G46">
            <v>150</v>
          </cell>
          <cell r="H46">
            <v>1.2</v>
          </cell>
          <cell r="I46">
            <v>2</v>
          </cell>
          <cell r="J46">
            <v>8</v>
          </cell>
          <cell r="K46">
            <v>2.0781000000000001</v>
          </cell>
          <cell r="L46">
            <v>1.4</v>
          </cell>
          <cell r="M46">
            <v>1</v>
          </cell>
          <cell r="N46">
            <v>1</v>
          </cell>
        </row>
        <row r="47">
          <cell r="B47">
            <v>33</v>
          </cell>
          <cell r="C47" t="str">
            <v>Singapore</v>
          </cell>
          <cell r="D47">
            <v>1.2</v>
          </cell>
          <cell r="E47" t="str">
            <v>US$</v>
          </cell>
          <cell r="F47" t="str">
            <v>L</v>
          </cell>
          <cell r="G47">
            <v>150</v>
          </cell>
          <cell r="H47">
            <v>1.2</v>
          </cell>
          <cell r="I47">
            <v>2</v>
          </cell>
          <cell r="J47">
            <v>8</v>
          </cell>
          <cell r="K47">
            <v>1</v>
          </cell>
          <cell r="L47">
            <v>1.4</v>
          </cell>
          <cell r="M47">
            <v>1</v>
          </cell>
          <cell r="N47">
            <v>1</v>
          </cell>
        </row>
        <row r="48">
          <cell r="B48">
            <v>34</v>
          </cell>
          <cell r="C48" t="str">
            <v>Canada</v>
          </cell>
          <cell r="D48">
            <v>1.5741000000000001</v>
          </cell>
          <cell r="E48" t="str">
            <v>CAD$</v>
          </cell>
          <cell r="F48" t="str">
            <v>L</v>
          </cell>
          <cell r="G48">
            <v>150</v>
          </cell>
          <cell r="H48">
            <v>1</v>
          </cell>
          <cell r="I48">
            <v>0</v>
          </cell>
          <cell r="J48">
            <v>2</v>
          </cell>
          <cell r="K48">
            <v>1.5741000000000001</v>
          </cell>
          <cell r="L48">
            <v>1</v>
          </cell>
          <cell r="M48">
            <v>1</v>
          </cell>
          <cell r="N48">
            <v>1</v>
          </cell>
        </row>
        <row r="49">
          <cell r="B49">
            <v>35</v>
          </cell>
          <cell r="C49" t="str">
            <v>Latin America</v>
          </cell>
          <cell r="D49">
            <v>1.2</v>
          </cell>
          <cell r="E49" t="str">
            <v>US$</v>
          </cell>
          <cell r="F49" t="str">
            <v>L</v>
          </cell>
          <cell r="G49">
            <v>150</v>
          </cell>
          <cell r="H49">
            <v>1.2</v>
          </cell>
          <cell r="I49">
            <v>0</v>
          </cell>
          <cell r="J49">
            <v>8</v>
          </cell>
          <cell r="K49">
            <v>1</v>
          </cell>
          <cell r="L49">
            <v>1</v>
          </cell>
          <cell r="M49">
            <v>1</v>
          </cell>
          <cell r="N49">
            <v>1</v>
          </cell>
        </row>
        <row r="50">
          <cell r="B50">
            <v>36</v>
          </cell>
          <cell r="C50" t="str">
            <v>Ireland</v>
          </cell>
          <cell r="D50">
            <v>1.0078667575152001</v>
          </cell>
          <cell r="E50" t="str">
            <v>IR£</v>
          </cell>
          <cell r="F50" t="str">
            <v>L</v>
          </cell>
          <cell r="G50">
            <v>90</v>
          </cell>
          <cell r="H50">
            <v>1.2</v>
          </cell>
          <cell r="I50">
            <v>1</v>
          </cell>
          <cell r="J50">
            <v>9</v>
          </cell>
          <cell r="K50">
            <v>0.83988896459600004</v>
          </cell>
          <cell r="L50">
            <v>1.1075999999999999</v>
          </cell>
          <cell r="M50">
            <v>1</v>
          </cell>
          <cell r="N50">
            <v>1</v>
          </cell>
        </row>
        <row r="51">
          <cell r="B51">
            <v>37</v>
          </cell>
          <cell r="C51" t="str">
            <v>Singapore</v>
          </cell>
          <cell r="D51">
            <v>2.16</v>
          </cell>
          <cell r="E51" t="str">
            <v>SGD</v>
          </cell>
          <cell r="F51" t="str">
            <v>L</v>
          </cell>
          <cell r="G51">
            <v>150</v>
          </cell>
          <cell r="H51">
            <v>1.2</v>
          </cell>
          <cell r="I51">
            <v>2</v>
          </cell>
          <cell r="J51">
            <v>8</v>
          </cell>
          <cell r="K51">
            <v>1.8000000000000003</v>
          </cell>
          <cell r="L51">
            <v>1.4</v>
          </cell>
          <cell r="M51">
            <v>1</v>
          </cell>
          <cell r="N51">
            <v>1</v>
          </cell>
        </row>
        <row r="52">
          <cell r="B52">
            <v>38</v>
          </cell>
          <cell r="C52" t="str">
            <v>Spare</v>
          </cell>
          <cell r="D52">
            <v>0</v>
          </cell>
          <cell r="E52">
            <v>0</v>
          </cell>
          <cell r="F52">
            <v>0</v>
          </cell>
        </row>
        <row r="53">
          <cell r="B53">
            <v>39</v>
          </cell>
          <cell r="C53" t="str">
            <v>Spare</v>
          </cell>
        </row>
        <row r="54">
          <cell r="B54">
            <v>40</v>
          </cell>
          <cell r="C54" t="str">
            <v>Spare</v>
          </cell>
          <cell r="D54">
            <v>0</v>
          </cell>
          <cell r="E54">
            <v>0</v>
          </cell>
          <cell r="F54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>
        <row r="2">
          <cell r="A2">
            <v>1</v>
          </cell>
          <cell r="B2" t="str">
            <v>Pick from list</v>
          </cell>
        </row>
        <row r="3">
          <cell r="A3">
            <v>2</v>
          </cell>
          <cell r="B3" t="str">
            <v>ARIZONA</v>
          </cell>
          <cell r="C3" t="str">
            <v>BEA Systems, Inc.</v>
          </cell>
          <cell r="D3" t="str">
            <v>3131 East Camelback Road - Suite 200</v>
          </cell>
          <cell r="E3" t="str">
            <v>Phoenix, AZ 85016</v>
          </cell>
          <cell r="I3" t="str">
            <v xml:space="preserve">+1.602.606.5960 </v>
          </cell>
          <cell r="J3">
            <v>0</v>
          </cell>
        </row>
        <row r="4">
          <cell r="A4">
            <v>3</v>
          </cell>
          <cell r="B4" t="str">
            <v>AUCKLAND, NEW ZEALAND</v>
          </cell>
          <cell r="C4" t="str">
            <v>BEA Systems New Zealand</v>
          </cell>
          <cell r="D4" t="str">
            <v>Level 20</v>
          </cell>
          <cell r="E4" t="str">
            <v>ASB Bank Centre</v>
          </cell>
          <cell r="F4" t="str">
            <v>Corner Wellesley &amp; Albert Street</v>
          </cell>
          <cell r="G4" t="str">
            <v>Auckland, New Zealand</v>
          </cell>
          <cell r="I4" t="str">
            <v xml:space="preserve">+64.9.357.5015 </v>
          </cell>
          <cell r="J4" t="str">
            <v xml:space="preserve">+64.9.357.5044 </v>
          </cell>
        </row>
        <row r="5">
          <cell r="A5">
            <v>4</v>
          </cell>
          <cell r="B5" t="str">
            <v>BELGIUM</v>
          </cell>
          <cell r="C5" t="str">
            <v>BEA Systems N.V.</v>
          </cell>
          <cell r="D5" t="str">
            <v>Excelsiorlaan 27</v>
          </cell>
          <cell r="E5" t="str">
            <v>1930 Zaventem</v>
          </cell>
          <cell r="F5" t="str">
            <v>Belgium</v>
          </cell>
          <cell r="I5" t="str">
            <v xml:space="preserve">+32.2.714.09.30 </v>
          </cell>
          <cell r="J5" t="str">
            <v xml:space="preserve">+32.2.725.06.00 </v>
          </cell>
        </row>
        <row r="6">
          <cell r="A6">
            <v>5</v>
          </cell>
          <cell r="B6" t="str">
            <v>BRISBANE, AUSTRALIA</v>
          </cell>
          <cell r="C6" t="str">
            <v>BEA Systems Pty Ltd</v>
          </cell>
          <cell r="D6" t="str">
            <v>Level 4</v>
          </cell>
          <cell r="E6" t="str">
            <v>369 Ann Street,</v>
          </cell>
          <cell r="F6" t="str">
            <v>Brisbane QLD 4000</v>
          </cell>
          <cell r="G6" t="str">
            <v>Australia</v>
          </cell>
          <cell r="I6" t="str">
            <v xml:space="preserve">+61.7.3230.6200 </v>
          </cell>
          <cell r="J6" t="str">
            <v xml:space="preserve">+61.7.3230.6288 </v>
          </cell>
        </row>
        <row r="7">
          <cell r="A7">
            <v>6</v>
          </cell>
          <cell r="B7" t="str">
            <v>BUENOS AIRES, ARGENTINA</v>
          </cell>
          <cell r="C7" t="str">
            <v>BEA Systems, Inc.</v>
          </cell>
          <cell r="D7" t="str">
            <v>Edificio Laminar Plaza</v>
          </cell>
          <cell r="E7" t="str">
            <v>Ing. Butty 240</v>
          </cell>
          <cell r="F7" t="str">
            <v>4º Piso (1300)</v>
          </cell>
          <cell r="G7" t="str">
            <v>Buenos Aires, Argentina</v>
          </cell>
          <cell r="I7" t="str">
            <v xml:space="preserve">+1.54.11.4590.2300 </v>
          </cell>
          <cell r="J7" t="str">
            <v xml:space="preserve">+1.54.11.4590.2201 </v>
          </cell>
        </row>
        <row r="8">
          <cell r="A8">
            <v>7</v>
          </cell>
          <cell r="B8" t="str">
            <v>CALIFORNIA (Camarillo)</v>
          </cell>
          <cell r="C8" t="str">
            <v>BEA Systems, Inc.</v>
          </cell>
          <cell r="D8" t="str">
            <v>1000 Paseo Camarillo</v>
          </cell>
          <cell r="E8" t="str">
            <v>Suite 110</v>
          </cell>
          <cell r="F8" t="str">
            <v>Camarillo, CA 93010</v>
          </cell>
          <cell r="I8" t="str">
            <v xml:space="preserve">+1.805.482.8025 </v>
          </cell>
        </row>
        <row r="9">
          <cell r="A9">
            <v>8</v>
          </cell>
          <cell r="B9" t="str">
            <v>CALIFORNIA (Glendale)</v>
          </cell>
          <cell r="C9" t="str">
            <v>BEA Systems, Inc.</v>
          </cell>
          <cell r="D9" t="str">
            <v>655 North Central Avenue - 17th Floor</v>
          </cell>
          <cell r="E9" t="str">
            <v xml:space="preserve">Glendale, CA 91203 </v>
          </cell>
          <cell r="I9" t="str">
            <v xml:space="preserve">+1.818.649.7527 </v>
          </cell>
          <cell r="J9" t="str">
            <v xml:space="preserve">+1.818.649.8208 </v>
          </cell>
        </row>
        <row r="10">
          <cell r="A10">
            <v>9</v>
          </cell>
          <cell r="B10" t="str">
            <v>CALIFORNIA (Irvine)</v>
          </cell>
          <cell r="C10" t="str">
            <v>BEA Systems, Inc.</v>
          </cell>
          <cell r="D10" t="str">
            <v>2020 Main Street, Ste. 700</v>
          </cell>
          <cell r="E10" t="str">
            <v>Irvine CA 92614</v>
          </cell>
          <cell r="I10" t="str">
            <v xml:space="preserve">+1.949.660.1550 </v>
          </cell>
          <cell r="J10" t="str">
            <v>1.949660117</v>
          </cell>
        </row>
        <row r="11">
          <cell r="A11">
            <v>10</v>
          </cell>
          <cell r="B11" t="str">
            <v>CALIFORNIA (Northern)</v>
          </cell>
          <cell r="C11" t="str">
            <v>BEA Systems, Inc.</v>
          </cell>
          <cell r="D11" t="str">
            <v>235 Montgomery St</v>
          </cell>
          <cell r="E11" t="str">
            <v>15th Floor</v>
          </cell>
          <cell r="F11" t="str">
            <v>San Francisco, CA 94105</v>
          </cell>
          <cell r="I11" t="str">
            <v>1.415.402.7200</v>
          </cell>
          <cell r="J11" t="str">
            <v>1.415.402.7250</v>
          </cell>
        </row>
        <row r="12">
          <cell r="A12">
            <v>11</v>
          </cell>
          <cell r="B12" t="str">
            <v>CALIFORNIA (Sacremento)</v>
          </cell>
          <cell r="C12" t="str">
            <v>BEA Systems, Inc.</v>
          </cell>
          <cell r="D12" t="str">
            <v>980 Ninth Street #1600</v>
          </cell>
          <cell r="E12" t="str">
            <v>Sacramento, CA 95814-2736</v>
          </cell>
          <cell r="I12" t="str">
            <v xml:space="preserve">+1.916.449.9564 </v>
          </cell>
          <cell r="J12">
            <v>0</v>
          </cell>
        </row>
        <row r="13">
          <cell r="A13">
            <v>12</v>
          </cell>
          <cell r="B13" t="str">
            <v>CALIFORNIA (San Jose)</v>
          </cell>
          <cell r="C13" t="str">
            <v>BEA Systems, Inc.</v>
          </cell>
          <cell r="D13" t="str">
            <v>2315 North First Street</v>
          </cell>
          <cell r="E13" t="str">
            <v>San Jose, CA 95131</v>
          </cell>
          <cell r="I13" t="str">
            <v xml:space="preserve">+1.408.570.8000 </v>
          </cell>
          <cell r="J13" t="str">
            <v xml:space="preserve">+1.408.570.8901 </v>
          </cell>
        </row>
        <row r="14">
          <cell r="A14">
            <v>13</v>
          </cell>
          <cell r="B14" t="str">
            <v>CALIFORNIA (Woodland Hills)</v>
          </cell>
          <cell r="C14" t="str">
            <v>BEA Systems, Inc.</v>
          </cell>
          <cell r="D14" t="str">
            <v>6320 Canoga Avenue, Suite 1500</v>
          </cell>
          <cell r="F14" t="str">
            <v>Woodland Hills, CA 91364</v>
          </cell>
          <cell r="I14" t="str">
            <v>1-818-598-1132</v>
          </cell>
          <cell r="J14" t="str">
            <v>1-818-227-5099</v>
          </cell>
        </row>
        <row r="15">
          <cell r="A15">
            <v>14</v>
          </cell>
          <cell r="B15" t="str">
            <v>CANADA - Calgary</v>
          </cell>
          <cell r="C15" t="str">
            <v>BEA Systems, Inc.</v>
          </cell>
          <cell r="D15" t="str">
            <v>250 6th. Ave. SW #600</v>
          </cell>
          <cell r="E15" t="str">
            <v>Calgary, Alberta,</v>
          </cell>
          <cell r="F15" t="str">
            <v>CA T2P3H7</v>
          </cell>
          <cell r="I15" t="str">
            <v xml:space="preserve">+1.403.269.3311 </v>
          </cell>
          <cell r="J15" t="str">
            <v xml:space="preserve">+1.403.269.3316 </v>
          </cell>
        </row>
        <row r="16">
          <cell r="A16">
            <v>15</v>
          </cell>
          <cell r="B16" t="str">
            <v>CANADA - Markham</v>
          </cell>
          <cell r="C16" t="str">
            <v>BEA Systems, Inc.</v>
          </cell>
          <cell r="D16" t="str">
            <v>8920 Woodbine Ave</v>
          </cell>
          <cell r="E16" t="str">
            <v>Suite 400</v>
          </cell>
          <cell r="F16" t="str">
            <v xml:space="preserve">Markham, Ontario </v>
          </cell>
          <cell r="G16" t="str">
            <v>Canada L3R 9W9</v>
          </cell>
          <cell r="I16" t="str">
            <v>1-905-940-5500</v>
          </cell>
          <cell r="J16" t="str">
            <v>1-905-940-5600</v>
          </cell>
        </row>
        <row r="17">
          <cell r="A17">
            <v>16</v>
          </cell>
          <cell r="B17" t="str">
            <v>CANADA - Ontario</v>
          </cell>
          <cell r="C17" t="str">
            <v>BEA Systems, Inc.</v>
          </cell>
          <cell r="D17" t="str">
            <v>2425 Matheson Blvd E. 7th Floor</v>
          </cell>
          <cell r="E17" t="str">
            <v>Mississauga (Toronto)</v>
          </cell>
          <cell r="F17" t="str">
            <v>Ontario, CA L4W 5K4</v>
          </cell>
          <cell r="I17" t="str">
            <v>+1.905.361.2850</v>
          </cell>
          <cell r="J17" t="str">
            <v>+1.905.361.2650</v>
          </cell>
        </row>
        <row r="18">
          <cell r="A18">
            <v>17</v>
          </cell>
          <cell r="B18" t="str">
            <v>CANADA - Ontario (Ltd.)</v>
          </cell>
          <cell r="C18" t="str">
            <v xml:space="preserve">BEA Systems Ltd.   </v>
          </cell>
          <cell r="D18" t="str">
            <v>2425 Matheson Blvd E. 7th Floor</v>
          </cell>
          <cell r="E18" t="str">
            <v>Mississauga (Toronto)</v>
          </cell>
          <cell r="F18" t="str">
            <v>Ontario, CA L4W 5K4</v>
          </cell>
          <cell r="I18" t="str">
            <v>+1.905.361.2850</v>
          </cell>
          <cell r="J18" t="str">
            <v>+1.905.361.2650</v>
          </cell>
        </row>
        <row r="19">
          <cell r="A19">
            <v>18</v>
          </cell>
          <cell r="B19" t="str">
            <v>CANADA - Vancouver</v>
          </cell>
          <cell r="C19" t="str">
            <v>BEA Systems, Inc.</v>
          </cell>
          <cell r="D19" t="str">
            <v>1300, 666 Burrad Street</v>
          </cell>
          <cell r="E19" t="str">
            <v>Vancouver, British Columbia</v>
          </cell>
          <cell r="F19" t="str">
            <v>V6C 3J8</v>
          </cell>
          <cell r="I19" t="str">
            <v>1-604-408-7470</v>
          </cell>
          <cell r="J19" t="str">
            <v>1-604408-7471</v>
          </cell>
        </row>
        <row r="20">
          <cell r="A20">
            <v>19</v>
          </cell>
          <cell r="B20" t="str">
            <v>CANBERRA, AUSTRALIA</v>
          </cell>
          <cell r="C20" t="str">
            <v>BEA Systems</v>
          </cell>
          <cell r="D20" t="str">
            <v>Level 11</v>
          </cell>
          <cell r="E20" t="str">
            <v>60 Marcus Clarke Street</v>
          </cell>
          <cell r="F20" t="str">
            <v>Canberra</v>
          </cell>
          <cell r="G20" t="str">
            <v>ACT 2600 Australia</v>
          </cell>
          <cell r="I20" t="str">
            <v>+61 2 6243 4817</v>
          </cell>
          <cell r="J20" t="str">
            <v>+61 2 6243 4873</v>
          </cell>
        </row>
        <row r="21">
          <cell r="A21">
            <v>20</v>
          </cell>
          <cell r="B21" t="str">
            <v>CHINA - Beijing</v>
          </cell>
          <cell r="C21" t="str">
            <v>BEA Systems Ltd. Beijing</v>
          </cell>
          <cell r="D21" t="str">
            <v xml:space="preserve"> Room 807-811, 8th floor, Canway Bldg.,</v>
          </cell>
          <cell r="E21" t="str">
            <v xml:space="preserve"> No. 66, Nan Li Shi Road, Xicheng District</v>
          </cell>
          <cell r="F21" t="str">
            <v xml:space="preserve"> China</v>
          </cell>
          <cell r="I21" t="str">
            <v xml:space="preserve"> +86.10.68018877/68042429/68042430</v>
          </cell>
          <cell r="J21" t="str">
            <v xml:space="preserve"> +86.10.6804.2433 </v>
          </cell>
        </row>
        <row r="22">
          <cell r="A22">
            <v>21</v>
          </cell>
          <cell r="B22" t="str">
            <v>CHINA - Guangzhou</v>
          </cell>
          <cell r="C22" t="str">
            <v xml:space="preserve"> BEA Systems Guangzhou Office</v>
          </cell>
          <cell r="D22" t="str">
            <v xml:space="preserve"> Room 4201, CITIC Plaza</v>
          </cell>
          <cell r="E22" t="str">
            <v xml:space="preserve"> No. 233, Tian He Bei Road</v>
          </cell>
          <cell r="F22" t="str">
            <v xml:space="preserve"> Guangzhou 510613</v>
          </cell>
          <cell r="G22" t="str">
            <v xml:space="preserve"> China</v>
          </cell>
          <cell r="I22" t="str">
            <v xml:space="preserve"> +86.21.8752.0688 Phone</v>
          </cell>
          <cell r="J22" t="str">
            <v xml:space="preserve"> +86.21.8752.0388</v>
          </cell>
        </row>
        <row r="23">
          <cell r="A23">
            <v>22</v>
          </cell>
          <cell r="B23" t="str">
            <v>CHINA - Shanghai</v>
          </cell>
          <cell r="C23" t="str">
            <v xml:space="preserve"> BEA Systems Shanghai Office</v>
          </cell>
          <cell r="D23" t="str">
            <v xml:space="preserve"> Room 1307, South Building</v>
          </cell>
          <cell r="E23" t="str">
            <v xml:space="preserve"> Hong Kong Plaza</v>
          </cell>
          <cell r="F23" t="str">
            <v xml:space="preserve"> No. 283 Huaihai Zhong road</v>
          </cell>
          <cell r="G23" t="str">
            <v xml:space="preserve"> Shanghai, 200022</v>
          </cell>
          <cell r="H23" t="str">
            <v xml:space="preserve"> China</v>
          </cell>
          <cell r="I23" t="str">
            <v xml:space="preserve"> +86.21.6390.6608</v>
          </cell>
          <cell r="J23" t="str">
            <v xml:space="preserve"> +86.21.6390.6609</v>
          </cell>
        </row>
        <row r="24">
          <cell r="A24">
            <v>23</v>
          </cell>
          <cell r="B24" t="str">
            <v>COLORADO - Boulder</v>
          </cell>
          <cell r="C24" t="str">
            <v>BEA Systems, Inc.</v>
          </cell>
          <cell r="D24" t="str">
            <v>2590 Pearl Street</v>
          </cell>
          <cell r="E24" t="str">
            <v>Boulder, CO 80302</v>
          </cell>
          <cell r="I24" t="str">
            <v>1-720-565-6500</v>
          </cell>
          <cell r="J24" t="str">
            <v>1-720-65-6501</v>
          </cell>
        </row>
        <row r="25">
          <cell r="A25">
            <v>24</v>
          </cell>
          <cell r="B25" t="str">
            <v>COLORADO - Denver</v>
          </cell>
          <cell r="C25" t="str">
            <v>BEA Systems, Inc.</v>
          </cell>
          <cell r="D25" t="str">
            <v xml:space="preserve">4610 S. Ulster Street, 4th floor, </v>
          </cell>
          <cell r="E25" t="str">
            <v>Denver, CO 80237</v>
          </cell>
          <cell r="I25" t="str">
            <v xml:space="preserve">+1.720.528.6000 </v>
          </cell>
          <cell r="J25" t="str">
            <v xml:space="preserve">+1.720.528.6001 </v>
          </cell>
        </row>
        <row r="26">
          <cell r="A26">
            <v>25</v>
          </cell>
          <cell r="B26" t="str">
            <v>COLORADO (Springs)</v>
          </cell>
          <cell r="C26" t="str">
            <v>BEA Systems, Inc.</v>
          </cell>
          <cell r="D26" t="str">
            <v>5555 Tech Center Drive, Suite 200</v>
          </cell>
          <cell r="E26" t="str">
            <v>Colorado Springs, CO 80919</v>
          </cell>
          <cell r="I26" t="str">
            <v xml:space="preserve">+1.719.268.4400 </v>
          </cell>
          <cell r="J26" t="str">
            <v xml:space="preserve">+1.719.268.4450 </v>
          </cell>
        </row>
        <row r="27">
          <cell r="A27">
            <v>26</v>
          </cell>
          <cell r="B27" t="str">
            <v>DENMARK</v>
          </cell>
          <cell r="C27" t="str">
            <v>BEA Systems</v>
          </cell>
          <cell r="D27" t="str">
            <v>Lyngso Allé 3 B</v>
          </cell>
          <cell r="E27" t="str">
            <v>DK-2970 Horsholm</v>
          </cell>
          <cell r="F27" t="str">
            <v>Denmark</v>
          </cell>
          <cell r="I27" t="str">
            <v xml:space="preserve">+45.45.16.09.50 </v>
          </cell>
        </row>
        <row r="28">
          <cell r="A28">
            <v>27</v>
          </cell>
          <cell r="B28" t="str">
            <v>FINLAND</v>
          </cell>
          <cell r="C28" t="str">
            <v>BEA Systems Oy</v>
          </cell>
          <cell r="D28" t="str">
            <v>Westendintie 1</v>
          </cell>
          <cell r="E28" t="str">
            <v>FIN-02160 Espoo</v>
          </cell>
          <cell r="F28" t="str">
            <v>Finland</v>
          </cell>
          <cell r="I28" t="str">
            <v xml:space="preserve">+358.9.502.444.0 </v>
          </cell>
          <cell r="J28" t="str">
            <v xml:space="preserve">+358.9.502.444.30 </v>
          </cell>
        </row>
        <row r="29">
          <cell r="A29">
            <v>28</v>
          </cell>
          <cell r="B29" t="str">
            <v>FLORIDA</v>
          </cell>
          <cell r="C29" t="str">
            <v>BEA Systems, Inc.</v>
          </cell>
          <cell r="D29" t="str">
            <v>20 North Orange Avenue, Suite 1400</v>
          </cell>
          <cell r="E29" t="str">
            <v>Orlando, FL 32801</v>
          </cell>
          <cell r="I29" t="str">
            <v xml:space="preserve">+1.407.244.7985 </v>
          </cell>
          <cell r="J29" t="str">
            <v xml:space="preserve">+1.407.843.4315 </v>
          </cell>
        </row>
        <row r="30">
          <cell r="A30">
            <v>29</v>
          </cell>
          <cell r="B30" t="str">
            <v>FRANCE</v>
          </cell>
          <cell r="C30" t="str">
            <v>BEA Systems S.A.</v>
          </cell>
          <cell r="D30" t="str">
            <v>Tour Manhattan 6 - Place de l'Iris</v>
          </cell>
          <cell r="E30" t="str">
            <v>92095 Paris La Defense Cedex</v>
          </cell>
          <cell r="F30" t="str">
            <v>France</v>
          </cell>
          <cell r="I30" t="str">
            <v xml:space="preserve">+33.1.4145.7000 </v>
          </cell>
          <cell r="J30" t="str">
            <v xml:space="preserve">+33.1.4145.7099 </v>
          </cell>
        </row>
        <row r="31">
          <cell r="A31">
            <v>30</v>
          </cell>
          <cell r="B31" t="str">
            <v>GEORGIA</v>
          </cell>
          <cell r="C31" t="str">
            <v>BEA Systems, Inc.</v>
          </cell>
          <cell r="D31" t="str">
            <v>3460 Preston Ridge Road</v>
          </cell>
          <cell r="E31" t="str">
            <v>Suite 225</v>
          </cell>
          <cell r="F31" t="str">
            <v>Alpharetta, GA 30005</v>
          </cell>
          <cell r="I31" t="str">
            <v xml:space="preserve">+1.770.475.7447 </v>
          </cell>
        </row>
        <row r="32">
          <cell r="A32">
            <v>31</v>
          </cell>
          <cell r="B32" t="str">
            <v>GERMANY (Bonn)</v>
          </cell>
          <cell r="C32" t="str">
            <v xml:space="preserve"> BEA Systems GmbH</v>
          </cell>
          <cell r="D32" t="str">
            <v xml:space="preserve"> Am Hofgarten 4</v>
          </cell>
          <cell r="E32" t="str">
            <v xml:space="preserve"> D-53113 Bonn</v>
          </cell>
          <cell r="F32" t="str">
            <v xml:space="preserve"> Germany</v>
          </cell>
          <cell r="I32" t="str">
            <v xml:space="preserve"> +49.0.228.921284.0 phone</v>
          </cell>
          <cell r="J32" t="str">
            <v xml:space="preserve"> +49.0.228.921284.99 fax</v>
          </cell>
        </row>
        <row r="33">
          <cell r="A33">
            <v>32</v>
          </cell>
          <cell r="B33" t="str">
            <v>GERMANY (Duesseldorf)</v>
          </cell>
          <cell r="C33" t="str">
            <v xml:space="preserve"> BEA Systems GmbH</v>
          </cell>
          <cell r="D33" t="str">
            <v xml:space="preserve"> Prinzenpark, Prinzenalle 7</v>
          </cell>
          <cell r="E33" t="str">
            <v xml:space="preserve"> D-40549 Duesseldorf</v>
          </cell>
          <cell r="F33" t="str">
            <v xml:space="preserve"> Germany</v>
          </cell>
          <cell r="I33" t="str">
            <v xml:space="preserve"> +49.0.211.52391.0 phone</v>
          </cell>
          <cell r="J33" t="str">
            <v xml:space="preserve"> +49.0.211.52391.200 fax</v>
          </cell>
        </row>
        <row r="34">
          <cell r="A34">
            <v>33</v>
          </cell>
          <cell r="B34" t="str">
            <v>GERMANY (Frankfurt)</v>
          </cell>
          <cell r="C34" t="str">
            <v>BEA Systems GmbH</v>
          </cell>
          <cell r="D34" t="str">
            <v>Martin-Behaim-Straße 8</v>
          </cell>
          <cell r="E34" t="str">
            <v xml:space="preserve">63263 Neu-Isenburg </v>
          </cell>
          <cell r="F34" t="str">
            <v>Germany</v>
          </cell>
          <cell r="I34" t="str">
            <v xml:space="preserve">+49.0.6102.503.0 </v>
          </cell>
          <cell r="J34" t="str">
            <v xml:space="preserve">+49.0.6102.503.111 </v>
          </cell>
        </row>
        <row r="35">
          <cell r="A35">
            <v>34</v>
          </cell>
          <cell r="B35" t="str">
            <v>GERMANY (Hamburg)</v>
          </cell>
          <cell r="C35" t="str">
            <v>BEA Systems GmbH</v>
          </cell>
          <cell r="D35" t="str">
            <v xml:space="preserve">Büropark Alstertal </v>
          </cell>
          <cell r="E35" t="str">
            <v xml:space="preserve">Harksheider Strasse 102 </v>
          </cell>
          <cell r="F35" t="str">
            <v xml:space="preserve">22399 Hamburg </v>
          </cell>
          <cell r="G35" t="str">
            <v>Germany</v>
          </cell>
          <cell r="I35" t="str">
            <v xml:space="preserve">+49.40.60675.300 </v>
          </cell>
          <cell r="J35" t="str">
            <v xml:space="preserve">+49.40.60675.333 </v>
          </cell>
        </row>
        <row r="36">
          <cell r="A36">
            <v>35</v>
          </cell>
          <cell r="B36" t="str">
            <v>GERMANY (Munich)</v>
          </cell>
          <cell r="C36" t="str">
            <v>BEA Systems GmbH</v>
          </cell>
          <cell r="D36" t="str">
            <v>Max-Planck-Strasse 5</v>
          </cell>
          <cell r="E36" t="str">
            <v>D-85609 Aschheim-Dornach</v>
          </cell>
          <cell r="F36" t="str">
            <v>Germany</v>
          </cell>
          <cell r="I36" t="str">
            <v xml:space="preserve">+49.89.94518.0 </v>
          </cell>
          <cell r="J36" t="str">
            <v xml:space="preserve">+49.89.94518.222 </v>
          </cell>
        </row>
        <row r="37">
          <cell r="A37">
            <v>36</v>
          </cell>
          <cell r="B37" t="str">
            <v>HONG KONG</v>
          </cell>
          <cell r="C37" t="str">
            <v>BEA Systems HK Ltd.</v>
          </cell>
          <cell r="D37" t="str">
            <v>1703, 17/F., Tower 2,</v>
          </cell>
          <cell r="E37" t="str">
            <v>Jubilee Centre,</v>
          </cell>
          <cell r="F37" t="str">
            <v>42 Gloucester Road,</v>
          </cell>
          <cell r="G37" t="str">
            <v>Wan Chai, Hong Kong</v>
          </cell>
          <cell r="I37" t="str">
            <v xml:space="preserve">+852.2290.9222 </v>
          </cell>
          <cell r="J37" t="str">
            <v xml:space="preserve">+852.2956.0207 </v>
          </cell>
        </row>
        <row r="38">
          <cell r="A38">
            <v>37</v>
          </cell>
          <cell r="B38" t="str">
            <v>ILLINOIS</v>
          </cell>
          <cell r="C38" t="str">
            <v>BEA Systems, Inc.</v>
          </cell>
          <cell r="D38" t="str">
            <v>900 N. National Parkway, Suite 280</v>
          </cell>
          <cell r="E38" t="str">
            <v>Schaumburg, IL 60173</v>
          </cell>
          <cell r="I38" t="str">
            <v xml:space="preserve">+1.847.240.3548 </v>
          </cell>
          <cell r="J38" t="str">
            <v xml:space="preserve">+1.847.240.7454 </v>
          </cell>
        </row>
        <row r="39">
          <cell r="A39">
            <v>38</v>
          </cell>
          <cell r="B39" t="str">
            <v>INDIA</v>
          </cell>
          <cell r="C39" t="str">
            <v>BEA Systems HK Ltd.</v>
          </cell>
          <cell r="D39" t="str">
            <v>117, DBS Executive Center</v>
          </cell>
          <cell r="E39" t="str">
            <v>26 Cunningham Road</v>
          </cell>
          <cell r="F39" t="str">
            <v>Bangalore 560 052</v>
          </cell>
          <cell r="G39" t="str">
            <v>India</v>
          </cell>
          <cell r="I39" t="str">
            <v xml:space="preserve">91.80.226.7272 </v>
          </cell>
          <cell r="J39" t="str">
            <v xml:space="preserve">91.80.225.1133 </v>
          </cell>
        </row>
        <row r="40">
          <cell r="A40">
            <v>39</v>
          </cell>
          <cell r="B40" t="str">
            <v>ITALY (Milan)</v>
          </cell>
          <cell r="C40" t="str">
            <v>BEA Systems Italia SpA</v>
          </cell>
          <cell r="D40" t="str">
            <v>Via Conservatorio, 22</v>
          </cell>
          <cell r="E40" t="str">
            <v>20122 Milano</v>
          </cell>
          <cell r="F40" t="str">
            <v>Italia</v>
          </cell>
          <cell r="I40" t="str">
            <v xml:space="preserve">+39.02.77.29.307 </v>
          </cell>
          <cell r="J40" t="str">
            <v xml:space="preserve">+39.02.77.29.40 </v>
          </cell>
        </row>
        <row r="41">
          <cell r="A41">
            <v>40</v>
          </cell>
          <cell r="B41" t="str">
            <v>ITALY (Rome)</v>
          </cell>
          <cell r="C41" t="str">
            <v>BEA Systems Italia SpA</v>
          </cell>
          <cell r="D41" t="str">
            <v>viale Pasteur, 65</v>
          </cell>
          <cell r="E41" t="str">
            <v>00143 Roma</v>
          </cell>
          <cell r="F41" t="str">
            <v>Italia</v>
          </cell>
          <cell r="I41" t="str">
            <v xml:space="preserve">+39.06.59443.1 </v>
          </cell>
          <cell r="J41" t="str">
            <v xml:space="preserve">+39.06.59443.232 </v>
          </cell>
        </row>
        <row r="42">
          <cell r="A42">
            <v>41</v>
          </cell>
          <cell r="B42" t="str">
            <v>JAPAN</v>
          </cell>
          <cell r="C42" t="str">
            <v>BEA Systems Japan Ltd.</v>
          </cell>
          <cell r="D42" t="str">
            <v>2-2-1-1 Minatomirai Nishiku</v>
          </cell>
          <cell r="E42" t="str">
            <v>Yokohama, Kanagawa 220-8138</v>
          </cell>
          <cell r="F42" t="str">
            <v>Japan</v>
          </cell>
          <cell r="I42" t="str">
            <v xml:space="preserve">+81.45.224.1250 </v>
          </cell>
          <cell r="J42" t="str">
            <v xml:space="preserve">+81.45.224.1251 </v>
          </cell>
        </row>
        <row r="43">
          <cell r="A43">
            <v>42</v>
          </cell>
          <cell r="B43" t="str">
            <v>JOHANNESBURG (Head Office)</v>
          </cell>
          <cell r="C43" t="str">
            <v>BEA Systems, Inc.</v>
          </cell>
          <cell r="D43" t="str">
            <v>1st Floor, Building 14,</v>
          </cell>
          <cell r="E43" t="str">
            <v>The Woodlands,Woodmead</v>
          </cell>
          <cell r="F43" t="str">
            <v>PO Box 76643, Wendywood</v>
          </cell>
          <cell r="G43" t="str">
            <v>Gauteng, 2144</v>
          </cell>
          <cell r="H43" t="str">
            <v>South Africa</v>
          </cell>
          <cell r="I43" t="str">
            <v xml:space="preserve">+27.11.804.1211 </v>
          </cell>
        </row>
        <row r="44">
          <cell r="A44">
            <v>43</v>
          </cell>
          <cell r="B44" t="str">
            <v>KANSAS</v>
          </cell>
          <cell r="C44" t="str">
            <v>BEA Systems, Inc.</v>
          </cell>
          <cell r="D44" t="str">
            <v>7300 West 110th St., 7th Floor</v>
          </cell>
          <cell r="E44" t="str">
            <v>Overland Park, KS 66210</v>
          </cell>
          <cell r="I44" t="str">
            <v xml:space="preserve">+1.913.317.1655 </v>
          </cell>
          <cell r="J44">
            <v>0</v>
          </cell>
        </row>
        <row r="45">
          <cell r="A45">
            <v>44</v>
          </cell>
          <cell r="B45" t="str">
            <v>KOREA</v>
          </cell>
          <cell r="C45" t="str">
            <v>BEA Systems Korea</v>
          </cell>
          <cell r="D45" t="str">
            <v>21 F. Hanwha Bldg., 23-5 Yoido-dong</v>
          </cell>
          <cell r="E45" t="str">
            <v>Youngdeungpo-gu, Seoul</v>
          </cell>
          <cell r="F45" t="str">
            <v>150-717, Korea</v>
          </cell>
          <cell r="I45" t="str">
            <v xml:space="preserve">+82.2.783.7103 </v>
          </cell>
          <cell r="J45" t="str">
            <v xml:space="preserve">+82.2.783.7102 </v>
          </cell>
        </row>
        <row r="46">
          <cell r="A46">
            <v>45</v>
          </cell>
          <cell r="B46" t="str">
            <v>LONDON</v>
          </cell>
          <cell r="C46" t="str">
            <v>BEA Systems Europe Ltd.</v>
          </cell>
          <cell r="D46" t="str">
            <v>Windsor Court</v>
          </cell>
          <cell r="E46" t="str">
            <v>Kingsmead Business Park, Frederick Place</v>
          </cell>
          <cell r="F46" t="str">
            <v>London Road, High Wycombe</v>
          </cell>
          <cell r="G46" t="str">
            <v>Buckinghamshire, HP11 1JU</v>
          </cell>
          <cell r="H46" t="str">
            <v>England</v>
          </cell>
          <cell r="I46" t="str">
            <v xml:space="preserve">+44.1494.559500 </v>
          </cell>
          <cell r="J46" t="str">
            <v xml:space="preserve">+44.1494.452202 </v>
          </cell>
        </row>
        <row r="47">
          <cell r="A47">
            <v>46</v>
          </cell>
          <cell r="B47" t="str">
            <v>LUXEMBORG</v>
          </cell>
          <cell r="C47" t="str">
            <v>BEA Systems</v>
          </cell>
          <cell r="D47" t="str">
            <v>26, Boulevard Royal (6th Floor)</v>
          </cell>
          <cell r="E47" t="str">
            <v>L-2449, Luxembourg</v>
          </cell>
          <cell r="I47" t="str">
            <v xml:space="preserve"> +352-22.99.99.55.02</v>
          </cell>
          <cell r="J47" t="str">
            <v xml:space="preserve"> +352-22.99.99.54.99</v>
          </cell>
        </row>
        <row r="48">
          <cell r="A48">
            <v>47</v>
          </cell>
          <cell r="B48" t="str">
            <v>MASSACHUSETTS - Burlington</v>
          </cell>
          <cell r="C48" t="str">
            <v>BEA Systems, Inc.</v>
          </cell>
          <cell r="D48" t="str">
            <v>6 New England Executive Park - Suite 400</v>
          </cell>
          <cell r="E48" t="str">
            <v>Burlington, MA 01803</v>
          </cell>
          <cell r="I48" t="str">
            <v xml:space="preserve">+1.781.229.7322 </v>
          </cell>
          <cell r="J48">
            <v>0</v>
          </cell>
        </row>
        <row r="49">
          <cell r="A49">
            <v>48</v>
          </cell>
          <cell r="B49" t="str">
            <v>MASSACHUSETTS - Maynard</v>
          </cell>
          <cell r="C49" t="str">
            <v>BEA Systems, Inc.</v>
          </cell>
          <cell r="D49" t="str">
            <v>8 Clock Tower Place</v>
          </cell>
          <cell r="E49" t="str">
            <v>4th Floor</v>
          </cell>
          <cell r="F49" t="str">
            <v>Maynard, MA 07154</v>
          </cell>
          <cell r="I49" t="str">
            <v>1-978-823-5600</v>
          </cell>
          <cell r="J49" t="str">
            <v>1-978-823-5601</v>
          </cell>
        </row>
        <row r="50">
          <cell r="A50">
            <v>49</v>
          </cell>
          <cell r="B50" t="str">
            <v>MASSACHUSETTS - Newton</v>
          </cell>
          <cell r="C50" t="str">
            <v>BEA Systems, Inc.</v>
          </cell>
          <cell r="D50" t="str">
            <v>85 Wells Avenue, Suite 200</v>
          </cell>
          <cell r="E50" t="str">
            <v>Newton, MA 02459-3215</v>
          </cell>
          <cell r="I50" t="str">
            <v xml:space="preserve">+1.617.928.3686 </v>
          </cell>
          <cell r="J50" t="str">
            <v xml:space="preserve">+1.617.928.3699 </v>
          </cell>
        </row>
        <row r="51">
          <cell r="A51">
            <v>50</v>
          </cell>
          <cell r="B51" t="str">
            <v>MELBOURNE, AUSTRALIA</v>
          </cell>
          <cell r="C51" t="str">
            <v>BEA Systems Pty Ltd</v>
          </cell>
          <cell r="D51" t="str">
            <v>367 Collins Street</v>
          </cell>
          <cell r="E51" t="str">
            <v>Melbourne VIC 3000</v>
          </cell>
          <cell r="F51" t="str">
            <v>Australia</v>
          </cell>
          <cell r="I51" t="str">
            <v xml:space="preserve">+61.3.9221.6145 </v>
          </cell>
          <cell r="J51" t="str">
            <v xml:space="preserve">+61.3.9221.6161 </v>
          </cell>
        </row>
        <row r="52">
          <cell r="A52">
            <v>51</v>
          </cell>
          <cell r="B52" t="str">
            <v xml:space="preserve">MEXICO  </v>
          </cell>
          <cell r="C52" t="str">
            <v>BEA Systems Pty Ltd</v>
          </cell>
          <cell r="D52" t="str">
            <v>"Torre Candela" Sierra Candela No. 111</v>
          </cell>
          <cell r="E52" t="str">
            <v>1st Fl.Offices 116 &amp; 117</v>
          </cell>
          <cell r="F52" t="str">
            <v>Col. Lomas de Chapultepec</v>
          </cell>
          <cell r="G52" t="str">
            <v>C.P. 11000 México, D. F.</v>
          </cell>
          <cell r="I52" t="str">
            <v xml:space="preserve">+525.202.6070 </v>
          </cell>
          <cell r="J52" t="str">
            <v xml:space="preserve">+525.202.5565 </v>
          </cell>
        </row>
        <row r="53">
          <cell r="A53">
            <v>52</v>
          </cell>
          <cell r="B53" t="str">
            <v>MICHIGAN</v>
          </cell>
          <cell r="C53" t="str">
            <v>BEA Systems, Inc.</v>
          </cell>
          <cell r="D53" t="str">
            <v>200 East Big Beaver Road, Suite 100</v>
          </cell>
          <cell r="E53" t="str">
            <v>Troy, MI 48083</v>
          </cell>
          <cell r="I53" t="str">
            <v xml:space="preserve">+1.248.619.3977 </v>
          </cell>
          <cell r="J53" t="str">
            <v xml:space="preserve">+1.248.619.3981 </v>
          </cell>
        </row>
        <row r="54">
          <cell r="A54">
            <v>53</v>
          </cell>
          <cell r="B54" t="str">
            <v>MINNESOTA</v>
          </cell>
          <cell r="C54" t="str">
            <v>BEA Systems, Inc.</v>
          </cell>
          <cell r="D54" t="str">
            <v>7900 International Drive, Suite 210</v>
          </cell>
          <cell r="E54" t="str">
            <v>Bloomington, MN 55425</v>
          </cell>
          <cell r="I54" t="str">
            <v xml:space="preserve">+1.612.851.5559 </v>
          </cell>
          <cell r="J54" t="str">
            <v xml:space="preserve">+1.612.883.3252 </v>
          </cell>
        </row>
        <row r="55">
          <cell r="A55">
            <v>54</v>
          </cell>
          <cell r="B55" t="str">
            <v>MISSOURI</v>
          </cell>
          <cell r="C55" t="str">
            <v>BEA Systems, Inc.</v>
          </cell>
          <cell r="D55" t="str">
            <v>12444 Powerscourt Drive, #300</v>
          </cell>
          <cell r="E55" t="str">
            <v>St. Louis, MO 63131</v>
          </cell>
          <cell r="I55" t="str">
            <v xml:space="preserve">+1.314.957.6343 </v>
          </cell>
          <cell r="J55" t="str">
            <v xml:space="preserve">+1.314.957.6339 </v>
          </cell>
        </row>
        <row r="56">
          <cell r="A56">
            <v>55</v>
          </cell>
          <cell r="B56" t="str">
            <v>NETHERLANDS</v>
          </cell>
          <cell r="C56" t="str">
            <v>BEA Systems  Netherlands BV</v>
          </cell>
          <cell r="D56" t="str">
            <v>Prof. J.H. Bavincklaan 1</v>
          </cell>
          <cell r="E56" t="str">
            <v>1183 AT  AMSTELVEEN</v>
          </cell>
          <cell r="F56" t="str">
            <v>The Netherlands</v>
          </cell>
          <cell r="I56" t="str">
            <v>0031-20-201 8000</v>
          </cell>
          <cell r="J56" t="str">
            <v>0031-20-201 8010</v>
          </cell>
        </row>
        <row r="57">
          <cell r="A57">
            <v>56</v>
          </cell>
          <cell r="B57" t="str">
            <v>NEW HAMPSHIRE</v>
          </cell>
          <cell r="C57" t="str">
            <v>BEA Systems, Inc.</v>
          </cell>
          <cell r="D57" t="str">
            <v>436 Amherst Drive</v>
          </cell>
          <cell r="E57" t="str">
            <v>Nashua, NH 03063</v>
          </cell>
          <cell r="I57" t="str">
            <v xml:space="preserve">+1.603.579.2500 </v>
          </cell>
          <cell r="J57" t="str">
            <v xml:space="preserve">+1.603.579.2510 </v>
          </cell>
        </row>
        <row r="58">
          <cell r="A58">
            <v>57</v>
          </cell>
          <cell r="B58" t="str">
            <v>NEW JERSEY - Liberty Corner</v>
          </cell>
          <cell r="C58" t="str">
            <v>BEA Systems, Inc.</v>
          </cell>
          <cell r="D58" t="str">
            <v>140 Allen Road</v>
          </cell>
          <cell r="E58" t="str">
            <v>Liberty Corner, NJ 07938</v>
          </cell>
          <cell r="I58" t="str">
            <v xml:space="preserve">+1.908.580.3000 </v>
          </cell>
          <cell r="J58" t="str">
            <v xml:space="preserve">+1.908.580.3050 </v>
          </cell>
        </row>
        <row r="59">
          <cell r="A59">
            <v>58</v>
          </cell>
          <cell r="B59" t="str">
            <v>NEW JERSEY (Iselin)</v>
          </cell>
          <cell r="C59" t="str">
            <v>BEA Systems, Inc.</v>
          </cell>
          <cell r="D59" t="str">
            <v>33 Wood Avenue South, Suite 417</v>
          </cell>
          <cell r="E59" t="str">
            <v>Iselin, NJ 08830</v>
          </cell>
          <cell r="I59" t="str">
            <v xml:space="preserve">+1.732.603.5221 </v>
          </cell>
          <cell r="J59">
            <v>0</v>
          </cell>
        </row>
        <row r="60">
          <cell r="A60">
            <v>59</v>
          </cell>
          <cell r="B60" t="str">
            <v>NEW YORK - Buffalo</v>
          </cell>
          <cell r="C60" t="str">
            <v>BEA Systems, Inc.</v>
          </cell>
          <cell r="D60" t="str">
            <v>300 Pearl Street - Suite 200</v>
          </cell>
          <cell r="E60" t="str">
            <v xml:space="preserve">Buffalo, NY 14202 </v>
          </cell>
          <cell r="I60" t="str">
            <v xml:space="preserve">+1.716.842.6058 </v>
          </cell>
          <cell r="J60" t="str">
            <v xml:space="preserve">+1.716.842.3069 </v>
          </cell>
        </row>
        <row r="61">
          <cell r="A61">
            <v>60</v>
          </cell>
          <cell r="B61" t="str">
            <v>NEW YORK - Clifton Park</v>
          </cell>
          <cell r="C61" t="str">
            <v>BEA Systems, Inc.</v>
          </cell>
          <cell r="D61" t="str">
            <v xml:space="preserve">464 Clifton Corporate Parkway </v>
          </cell>
          <cell r="E61" t="str">
            <v>Clifton Park, NY 12065</v>
          </cell>
          <cell r="I61" t="str">
            <v xml:space="preserve">+1.518.383.1901 </v>
          </cell>
          <cell r="J61" t="str">
            <v xml:space="preserve">+1.518.383.1381 </v>
          </cell>
        </row>
        <row r="62">
          <cell r="A62">
            <v>61</v>
          </cell>
          <cell r="B62" t="str">
            <v>NEW YORK CITY</v>
          </cell>
          <cell r="C62" t="str">
            <v>BEA Systems, Inc.</v>
          </cell>
          <cell r="D62" t="str">
            <v>335 Madison Avenue - 27th Floor</v>
          </cell>
          <cell r="E62" t="str">
            <v>New York, NY 10017</v>
          </cell>
          <cell r="I62" t="str">
            <v>+1.917.542.5800</v>
          </cell>
          <cell r="J62" t="str">
            <v>+1.917.542.5901</v>
          </cell>
        </row>
        <row r="63">
          <cell r="A63">
            <v>62</v>
          </cell>
          <cell r="B63" t="str">
            <v>NORWAY</v>
          </cell>
          <cell r="C63" t="str">
            <v>BEA Systems Oy</v>
          </cell>
          <cell r="D63" t="str">
            <v>Strandveien 50, Godthaab</v>
          </cell>
          <cell r="E63" t="str">
            <v>P.O. Box 344</v>
          </cell>
          <cell r="F63" t="str">
            <v>N-1326 Lysaker</v>
          </cell>
          <cell r="G63" t="str">
            <v>Norway</v>
          </cell>
          <cell r="I63" t="str">
            <v xml:space="preserve">+47.6783.8800 </v>
          </cell>
          <cell r="J63" t="str">
            <v xml:space="preserve">+47.6783.8801 </v>
          </cell>
        </row>
        <row r="64">
          <cell r="A64">
            <v>63</v>
          </cell>
          <cell r="B64" t="str">
            <v>PENNSYLVANIA</v>
          </cell>
          <cell r="C64" t="str">
            <v>BEA Systems, Inc.</v>
          </cell>
          <cell r="D64" t="str">
            <v>301 Grant Street, Suite 1500</v>
          </cell>
          <cell r="E64" t="str">
            <v>Pittsburgh, PA 15219</v>
          </cell>
          <cell r="I64" t="str">
            <v xml:space="preserve">+1.412.577.2484 </v>
          </cell>
          <cell r="J64">
            <v>0</v>
          </cell>
        </row>
        <row r="65">
          <cell r="A65">
            <v>64</v>
          </cell>
          <cell r="B65" t="str">
            <v>PORTUGAL</v>
          </cell>
          <cell r="C65" t="str">
            <v>BEA Systems Portugal</v>
          </cell>
          <cell r="D65" t="str">
            <v>Avenida da Libertade 110</v>
          </cell>
          <cell r="E65" t="str">
            <v>1269/046 LISBOA</v>
          </cell>
          <cell r="G65" t="str">
            <v>Portugal</v>
          </cell>
          <cell r="I65" t="str">
            <v xml:space="preserve">+351.2.1.3404530 / 51 </v>
          </cell>
          <cell r="J65" t="str">
            <v>+351.2.1.3404584</v>
          </cell>
        </row>
        <row r="66">
          <cell r="A66">
            <v>65</v>
          </cell>
          <cell r="B66" t="str">
            <v>SAO PAULO, BRASIL</v>
          </cell>
          <cell r="C66" t="str">
            <v>BEA Systems Ltda.</v>
          </cell>
          <cell r="D66" t="str">
            <v>Pça Prof. José Lannes, 40 cj 62</v>
          </cell>
          <cell r="E66" t="str">
            <v xml:space="preserve">São Paulo - SP - Brasil </v>
          </cell>
          <cell r="F66" t="str">
            <v>04571-100</v>
          </cell>
          <cell r="I66" t="str">
            <v xml:space="preserve"> 55.11.5501-5400</v>
          </cell>
          <cell r="J66" t="str">
            <v xml:space="preserve"> 55 11 5501-5415</v>
          </cell>
        </row>
        <row r="67">
          <cell r="A67">
            <v>66</v>
          </cell>
          <cell r="B67" t="str">
            <v>SINGAPORE</v>
          </cell>
          <cell r="C67" t="str">
            <v>BEA Systems Singapore Pte Ltd</v>
          </cell>
          <cell r="D67" t="str">
            <v>80 Raffles Place</v>
          </cell>
          <cell r="E67" t="str">
            <v>#10-02 UOB Plaza 1</v>
          </cell>
          <cell r="F67" t="str">
            <v>Singapore 048624</v>
          </cell>
          <cell r="I67" t="str">
            <v>65-62369400</v>
          </cell>
          <cell r="J67" t="str">
            <v>65-65324117</v>
          </cell>
        </row>
        <row r="68">
          <cell r="A68">
            <v>67</v>
          </cell>
          <cell r="B68" t="str">
            <v>SPAIN</v>
          </cell>
          <cell r="C68" t="str">
            <v>BEA Systems Iberia</v>
          </cell>
          <cell r="D68" t="str">
            <v>c/ Serrano Galvache, 56</v>
          </cell>
          <cell r="E68" t="str">
            <v>Centro Empresarial Parque Norte</v>
          </cell>
          <cell r="F68" t="str">
            <v>Edificio Olmo - Planta 7ª</v>
          </cell>
          <cell r="G68" t="str">
            <v>28033 Madrid</v>
          </cell>
          <cell r="H68" t="str">
            <v>SPAIN</v>
          </cell>
          <cell r="I68" t="str">
            <v xml:space="preserve">+34.91.38.46.500 </v>
          </cell>
          <cell r="J68" t="str">
            <v xml:space="preserve">+34.91.38.46.528 </v>
          </cell>
        </row>
        <row r="69">
          <cell r="A69">
            <v>68</v>
          </cell>
          <cell r="B69" t="str">
            <v>SWEDEN</v>
          </cell>
          <cell r="C69" t="str">
            <v>BEA Systems AB</v>
          </cell>
          <cell r="D69" t="str">
            <v>Box 701</v>
          </cell>
          <cell r="E69" t="str">
            <v>(Råsundavägen 1-3)</v>
          </cell>
          <cell r="F69" t="str">
            <v>SE-169 27  SOLNA</v>
          </cell>
          <cell r="I69" t="str">
            <v>08-522 260 00</v>
          </cell>
          <cell r="J69" t="str">
            <v>08-522 260 60</v>
          </cell>
        </row>
        <row r="70">
          <cell r="A70">
            <v>69</v>
          </cell>
          <cell r="B70" t="str">
            <v>SWITZERLAND</v>
          </cell>
          <cell r="C70" t="str">
            <v>BEA Systems (Schweiz) AG</v>
          </cell>
          <cell r="D70" t="str">
            <v>Air Center - Stelzenstrasse 6</v>
          </cell>
          <cell r="E70" t="str">
            <v>CH-8152 Opfiken-Glattbrugg</v>
          </cell>
          <cell r="F70" t="str">
            <v xml:space="preserve"> </v>
          </cell>
          <cell r="I70" t="str">
            <v>+41 1 828 89-00</v>
          </cell>
          <cell r="J70" t="str">
            <v>+41 1 828 89 99</v>
          </cell>
        </row>
        <row r="71">
          <cell r="A71">
            <v>70</v>
          </cell>
          <cell r="B71" t="str">
            <v>SWITZERLAND</v>
          </cell>
          <cell r="C71" t="str">
            <v>BEA Systems (Switzerland), Inc.</v>
          </cell>
          <cell r="D71" t="str">
            <v xml:space="preserve">c/o World Trade Centre </v>
          </cell>
          <cell r="E71" t="str">
            <v xml:space="preserve">Avenue Gratta Paille 2/CP 476 </v>
          </cell>
          <cell r="F71" t="str">
            <v xml:space="preserve">CH-1000 Lausanne </v>
          </cell>
          <cell r="G71" t="str">
            <v xml:space="preserve">Switzerland </v>
          </cell>
          <cell r="I71" t="str">
            <v xml:space="preserve">+41.021.641.10.70 </v>
          </cell>
          <cell r="J71" t="str">
            <v xml:space="preserve">+41.021.641.10.62 </v>
          </cell>
        </row>
        <row r="72">
          <cell r="A72">
            <v>71</v>
          </cell>
          <cell r="B72" t="str">
            <v>SYDNEY, AUSTRALIA</v>
          </cell>
          <cell r="C72" t="str">
            <v>BEA Systems Pty Ltd</v>
          </cell>
          <cell r="D72" t="str">
            <v>Technical Support Centre</v>
          </cell>
          <cell r="E72" t="str">
            <v>60 Miller Street</v>
          </cell>
          <cell r="F72" t="str">
            <v>Suite 801, level 8</v>
          </cell>
          <cell r="G72" t="str">
            <v>North Sydney, NSW 2060</v>
          </cell>
          <cell r="H72" t="str">
            <v>Australia</v>
          </cell>
          <cell r="I72" t="str">
            <v xml:space="preserve">+61.2.9923.4088 </v>
          </cell>
          <cell r="J72" t="str">
            <v>+61.2.9923.4080</v>
          </cell>
        </row>
        <row r="73">
          <cell r="A73">
            <v>72</v>
          </cell>
          <cell r="B73" t="str">
            <v>TAIWAN</v>
          </cell>
          <cell r="C73" t="str">
            <v>BEA Systems Taiwan</v>
          </cell>
          <cell r="D73" t="str">
            <v>7/F-2, 79, Jen Ai Road,</v>
          </cell>
          <cell r="E73" t="str">
            <v>Section 4,</v>
          </cell>
          <cell r="F73" t="str">
            <v>Taipei, Taiwan,</v>
          </cell>
          <cell r="G73" t="str">
            <v>R.O.C</v>
          </cell>
          <cell r="I73" t="str">
            <v xml:space="preserve">+886.2.2778.1991 </v>
          </cell>
          <cell r="J73" t="str">
            <v xml:space="preserve">+886.2.2778.1975 </v>
          </cell>
        </row>
        <row r="74">
          <cell r="A74">
            <v>73</v>
          </cell>
          <cell r="B74" t="str">
            <v>TEXAS - Austin</v>
          </cell>
          <cell r="C74" t="str">
            <v>BEA Systems, Inc.</v>
          </cell>
          <cell r="D74" t="str">
            <v>9600 Great Hills Trail, Suite 150W</v>
          </cell>
          <cell r="E74" t="str">
            <v>Austin, TX 78759</v>
          </cell>
          <cell r="I74" t="str">
            <v xml:space="preserve">+1.512.502.1750 </v>
          </cell>
          <cell r="J74">
            <v>0</v>
          </cell>
        </row>
        <row r="75">
          <cell r="A75">
            <v>74</v>
          </cell>
          <cell r="B75" t="str">
            <v>TEXAS - Houston</v>
          </cell>
          <cell r="C75" t="str">
            <v>BEA Systems, Inc.</v>
          </cell>
          <cell r="D75" t="str">
            <v>4801 Woodway Drive - Suite 300 East</v>
          </cell>
          <cell r="E75" t="str">
            <v>Houston, TX 77056</v>
          </cell>
          <cell r="I75" t="str">
            <v xml:space="preserve">+1.713.964.2722 </v>
          </cell>
          <cell r="J75" t="str">
            <v xml:space="preserve">+1.713.964.2728 </v>
          </cell>
        </row>
        <row r="76">
          <cell r="A76">
            <v>75</v>
          </cell>
          <cell r="B76" t="str">
            <v>TEXAS - Plano</v>
          </cell>
          <cell r="C76" t="str">
            <v>BEA Systems, Inc.</v>
          </cell>
          <cell r="D76" t="str">
            <v>4965 Preston Park Blvd. - Suite 500</v>
          </cell>
          <cell r="E76" t="str">
            <v>Plano, TX 75093-5141</v>
          </cell>
          <cell r="I76" t="str">
            <v xml:space="preserve">+1.972.943.5000 </v>
          </cell>
          <cell r="J76" t="str">
            <v xml:space="preserve">+1.972.943.5111 </v>
          </cell>
        </row>
        <row r="77">
          <cell r="A77">
            <v>76</v>
          </cell>
          <cell r="B77" t="str">
            <v>THAILAND</v>
          </cell>
          <cell r="C77" t="str">
            <v>BEA Systems (Thailand) Company Ltd.</v>
          </cell>
          <cell r="D77" t="str">
            <v>Suite 110, 10th Floor</v>
          </cell>
          <cell r="E77" t="str">
            <v>193/38 Lake Rajada Office Complex</v>
          </cell>
          <cell r="F77" t="str">
            <v>Rachadapisek Road</v>
          </cell>
          <cell r="G77" t="str">
            <v>Bangkok 10110 Thailand</v>
          </cell>
          <cell r="I77" t="str">
            <v xml:space="preserve">+66.2.661.9472 </v>
          </cell>
          <cell r="J77" t="str">
            <v xml:space="preserve">+66.2.661.9243 </v>
          </cell>
        </row>
        <row r="78">
          <cell r="A78">
            <v>77</v>
          </cell>
          <cell r="B78" t="str">
            <v>UNITED KINGDOM</v>
          </cell>
          <cell r="C78" t="str">
            <v>BEA Systems Europe Ltd.</v>
          </cell>
          <cell r="D78" t="str">
            <v>Windsor Court</v>
          </cell>
          <cell r="E78" t="str">
            <v>Kingsmead Business Park, Frederick Place</v>
          </cell>
          <cell r="F78" t="str">
            <v>London Road, High Wycombe</v>
          </cell>
          <cell r="G78" t="str">
            <v>Buckinghamshire, HP11 1JU</v>
          </cell>
          <cell r="H78" t="str">
            <v>England</v>
          </cell>
          <cell r="I78" t="str">
            <v xml:space="preserve">+44.1494.559500 </v>
          </cell>
          <cell r="J78" t="str">
            <v>+44.1494.452202</v>
          </cell>
        </row>
        <row r="79">
          <cell r="A79">
            <v>78</v>
          </cell>
          <cell r="B79" t="str">
            <v>VIRGINIA</v>
          </cell>
          <cell r="C79" t="str">
            <v>BEA Systems, Inc.</v>
          </cell>
          <cell r="D79" t="str">
            <v>8444 Westpark Drive,6th Floor</v>
          </cell>
          <cell r="E79" t="str">
            <v>McLean, VA 22102</v>
          </cell>
          <cell r="I79" t="str">
            <v>+1.571-382-2400</v>
          </cell>
          <cell r="J79" t="str">
            <v>+1.571-382-2650</v>
          </cell>
        </row>
        <row r="80">
          <cell r="A80">
            <v>79</v>
          </cell>
          <cell r="B80" t="str">
            <v>WASHINGTON</v>
          </cell>
          <cell r="C80" t="str">
            <v>BEA Systems, Inc.</v>
          </cell>
          <cell r="D80" t="str">
            <v>11100 Northeast 8th Street - Suite 600</v>
          </cell>
          <cell r="E80" t="str">
            <v>Bellevue, WA 98004</v>
          </cell>
          <cell r="I80" t="str">
            <v xml:space="preserve">+1.425.990.4771 </v>
          </cell>
          <cell r="J80" t="str">
            <v xml:space="preserve">+1.425.455.9044 </v>
          </cell>
        </row>
        <row r="81">
          <cell r="A81">
            <v>80</v>
          </cell>
          <cell r="B81" t="str">
            <v>WELLINGTON, NEW ZEALAND</v>
          </cell>
          <cell r="C81" t="str">
            <v>BEA Systems New Zealand</v>
          </cell>
          <cell r="D81" t="str">
            <v>Level 5</v>
          </cell>
          <cell r="E81" t="str">
            <v>Natural Gas House</v>
          </cell>
          <cell r="F81" t="str">
            <v>22 The Terrace</v>
          </cell>
          <cell r="G81" t="str">
            <v>Wellington, New Zealand</v>
          </cell>
          <cell r="I81" t="str">
            <v xml:space="preserve">+64.44.999613 </v>
          </cell>
          <cell r="J81" t="str">
            <v xml:space="preserve">+64.44.999618 </v>
          </cell>
        </row>
        <row r="82">
          <cell r="A82">
            <v>81</v>
          </cell>
        </row>
        <row r="83">
          <cell r="A83">
            <v>82</v>
          </cell>
        </row>
        <row r="84">
          <cell r="A84">
            <v>83</v>
          </cell>
        </row>
        <row r="85">
          <cell r="A85">
            <v>84</v>
          </cell>
        </row>
        <row r="86">
          <cell r="A86">
            <v>85</v>
          </cell>
        </row>
        <row r="87">
          <cell r="A87">
            <v>86</v>
          </cell>
        </row>
        <row r="88">
          <cell r="A88">
            <v>87</v>
          </cell>
        </row>
        <row r="89">
          <cell r="A89">
            <v>88</v>
          </cell>
        </row>
        <row r="90">
          <cell r="A90">
            <v>89</v>
          </cell>
        </row>
        <row r="91">
          <cell r="A91">
            <v>90</v>
          </cell>
        </row>
        <row r="92">
          <cell r="A92">
            <v>91</v>
          </cell>
        </row>
        <row r="93">
          <cell r="A93">
            <v>92</v>
          </cell>
        </row>
        <row r="94">
          <cell r="A94">
            <v>93</v>
          </cell>
        </row>
        <row r="95">
          <cell r="A95">
            <v>94</v>
          </cell>
        </row>
        <row r="96">
          <cell r="A96">
            <v>95</v>
          </cell>
        </row>
        <row r="97">
          <cell r="A97">
            <v>96</v>
          </cell>
        </row>
        <row r="98">
          <cell r="A98">
            <v>97</v>
          </cell>
        </row>
        <row r="99">
          <cell r="A99">
            <v>98</v>
          </cell>
        </row>
        <row r="100">
          <cell r="A100">
            <v>99</v>
          </cell>
        </row>
        <row r="101">
          <cell r="A101">
            <v>100</v>
          </cell>
        </row>
        <row r="102">
          <cell r="A102">
            <v>101</v>
          </cell>
        </row>
        <row r="103">
          <cell r="A103">
            <v>102</v>
          </cell>
        </row>
        <row r="104">
          <cell r="A104">
            <v>103</v>
          </cell>
        </row>
        <row r="105">
          <cell r="A105">
            <v>104</v>
          </cell>
        </row>
      </sheetData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effs"/>
      <sheetName val="Lists"/>
      <sheetName val="IPIS TND-1"/>
      <sheetName val="IPIS TND-2"/>
      <sheetName val="For Addendum"/>
      <sheetName val="DWDM Items"/>
      <sheetName val="DWDM Configs"/>
      <sheetName val="Matrice"/>
      <sheetName val="SC2001"/>
      <sheetName val="NOMENCLATURE"/>
    </sheetNames>
    <sheetDataSet>
      <sheetData sheetId="0" refreshError="1">
        <row r="21">
          <cell r="E21">
            <v>1.22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1"/>
      <sheetName val="Page2"/>
      <sheetName val="Add Info"/>
      <sheetName val="Unit Fixed costs"/>
      <sheetName val="Input Table"/>
      <sheetName val="Project's Information"/>
      <sheetName val="Sales &amp; Costs Information"/>
      <sheetName val="Financial Information"/>
      <sheetName val="coeff"/>
      <sheetName val="Complementary Information"/>
      <sheetName val="Calculation sheet"/>
      <sheetName val="SUMMARY"/>
      <sheetName val="BOQ-Eqpt-60SM"/>
      <sheetName val="BOQ-ISA Eth"/>
      <sheetName val="BOQ-Eqpt-62SMC"/>
      <sheetName val="BOQ-NMS"/>
      <sheetName val="BOQ-Service"/>
      <sheetName val="BOQ-Training"/>
      <sheetName val="cpc-SERV&amp;TRAIN"/>
      <sheetName val="No of E1"/>
      <sheetName val="SPARE CARDS"/>
      <sheetName val="Alcatel Engineering Cost"/>
      <sheetName val="cpc-1300NM7.1"/>
      <sheetName val="cpc-60SM5.1"/>
      <sheetName val="cpc-62SMC2.1"/>
      <sheetName val="cpc-IM"/>
      <sheetName val="cpc-service"/>
      <sheetName val="Hardware upgrades"/>
      <sheetName val="cpc-1300NM6.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1">
          <cell r="F11">
            <v>1.3800000000000001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ment"/>
      <sheetName val="COEFFICIENTS"/>
      <sheetName val="INST MAT"/>
    </sheetNames>
    <sheetDataSet>
      <sheetData sheetId="0"/>
      <sheetData sheetId="1" refreshError="1">
        <row r="8">
          <cell r="C8">
            <v>0.26</v>
          </cell>
        </row>
      </sheetData>
      <sheetData sheetId="2" refreshError="1"/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DXC 32 STM-1  New IO"/>
      <sheetName val="DXC 128 STM-1  New IO"/>
      <sheetName val="DXC Unit price  New IO"/>
      <sheetName val="New generation I-O part system"/>
      <sheetName val="DXC 30 STM-16  New IO "/>
      <sheetName val="DXC 32 STM-1"/>
      <sheetName val="DXC 128 STM-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IPIS TND-1"/>
      <sheetName val="IPIS TND-2"/>
      <sheetName val="Instmat"/>
      <sheetName val="COST &amp; LIST PRICE"/>
      <sheetName val="COEFF"/>
      <sheetName val="NOMENCLATURE"/>
      <sheetName val="SC2001"/>
    </sheetNames>
    <sheetDataSet>
      <sheetData sheetId="0"/>
      <sheetData sheetId="1"/>
      <sheetData sheetId="2"/>
      <sheetData sheetId="3"/>
      <sheetData sheetId="4"/>
      <sheetData sheetId="5" refreshError="1">
        <row r="4">
          <cell r="I4">
            <v>1.2987012987012989</v>
          </cell>
        </row>
        <row r="5">
          <cell r="I5">
            <v>1.4740259740259742</v>
          </cell>
        </row>
      </sheetData>
      <sheetData sheetId="6"/>
      <sheetData sheetId="7"/>
    </sheetDataSet>
  </externalBook>
</externalLink>
</file>

<file path=xl/externalLinks/externalLink1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IRR"/>
    </sheetNames>
    <sheetDataSet>
      <sheetData sheetId="0"/>
    </sheetDataSet>
  </externalBook>
</externalLink>
</file>

<file path=xl/externalLinks/externalLink1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's Information"/>
      <sheetName val="Sales &amp; Costs Information"/>
      <sheetName val="coeff"/>
      <sheetName val="Financial Information"/>
      <sheetName val="Complementary Information"/>
      <sheetName val="Calculation sheet"/>
      <sheetName val="PRICE SUMMARY WP1"/>
      <sheetName val="PRICE SUMMARY WP2"/>
      <sheetName val="PHASE-1"/>
      <sheetName val="PHASE-2"/>
      <sheetName val="PHASE-3"/>
      <sheetName val="SERVICES-1"/>
      <sheetName val="SERVICE-2"/>
      <sheetName val="SERVICES-3"/>
      <sheetName val="TRAINING"/>
      <sheetName val="cpc-96MS13"/>
      <sheetName val="cpc-NM"/>
      <sheetName val="cpc-SERV&amp;TRAIN"/>
      <sheetName val="MCC1_in HQ"/>
    </sheetNames>
    <sheetDataSet>
      <sheetData sheetId="0" refreshError="1"/>
      <sheetData sheetId="1" refreshError="1"/>
      <sheetData sheetId="2">
        <row r="6">
          <cell r="B6">
            <v>9.1999999999999993</v>
          </cell>
        </row>
        <row r="16">
          <cell r="F16">
            <v>1.4005102040816326</v>
          </cell>
        </row>
        <row r="17">
          <cell r="F17">
            <v>1.4005102040816326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's Information"/>
      <sheetName val="Sales &amp; Costs Information"/>
      <sheetName val="COEFF"/>
      <sheetName val="Financial Information"/>
      <sheetName val="Complementary Information"/>
      <sheetName val="Calculation sheet "/>
      <sheetName val="SUMMARY "/>
      <sheetName val="SERVICE SELLING PRICE"/>
      <sheetName val="SERVICE COST PRICE"/>
      <sheetName val="NMS"/>
      <sheetName val="INST MAT"/>
      <sheetName val="TELKOMSEL"/>
      <sheetName val="Installation Material"/>
      <sheetName val="1350NM"/>
      <sheetName val="60SM-axlcpc"/>
      <sheetName val="RACKaxlcpc"/>
      <sheetName val="NMaxlcpc"/>
      <sheetName val="PO-62SMC"/>
      <sheetName val="62MSC-axlcpc"/>
    </sheetNames>
    <sheetDataSet>
      <sheetData sheetId="0"/>
      <sheetData sheetId="1"/>
      <sheetData sheetId="2">
        <row r="18">
          <cell r="C18">
            <v>1.3744040524433849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PIS Input"/>
      <sheetName val="SUMMARY"/>
      <sheetName val="Package 2"/>
      <sheetName val="Package 1"/>
      <sheetName val="Package 3"/>
      <sheetName val="Price Summary"/>
      <sheetName val="Service Summary"/>
      <sheetName val="PKG1 ST RING"/>
      <sheetName val="PKG2 ST RING"/>
      <sheetName val="PKG3 ST RING"/>
      <sheetName val="PKG1 Core Ring"/>
      <sheetName val="PKG2 Core Ring"/>
      <sheetName val="PKG1 NMS"/>
      <sheetName val="PKG2 NMS"/>
      <sheetName val="PHASE1 Synchronization"/>
      <sheetName val="PHASE2 Synchronization"/>
      <sheetName val="Training"/>
      <sheetName val="PHASE1 Power Supply"/>
      <sheetName val="PHASE2 Power Supply"/>
      <sheetName val="Maintenance"/>
      <sheetName val="Spare Parts"/>
      <sheetName val="6-Spare-item"/>
      <sheetName val="NR5.1b-axlcpc"/>
      <sheetName val="1-1670SM-item"/>
      <sheetName val="2-1660SM-item"/>
      <sheetName val="PRES. BUNDLES"/>
      <sheetName val="L &amp; A Bundles"/>
      <sheetName val="3-1650SMC-item"/>
      <sheetName val="4-1640FOX-item"/>
      <sheetName val="5-NMS-item"/>
      <sheetName val="RACKS-item"/>
      <sheetName val="1670SM-axlcpc"/>
      <sheetName val="1660SM-axlcpc"/>
      <sheetName val="1650SMC-axlcpc"/>
      <sheetName val="1640FOX-axlcpc"/>
      <sheetName val="Rack-axlcpc"/>
      <sheetName val="Installation Materials-cpc"/>
      <sheetName val="Coefficie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2">
          <cell r="I2">
            <v>36</v>
          </cell>
        </row>
      </sheetData>
      <sheetData sheetId="37">
        <row r="30">
          <cell r="D30">
            <v>0.95238095238095244</v>
          </cell>
        </row>
      </sheetData>
    </sheetDataSet>
  </externalBook>
</externalLink>
</file>

<file path=xl/externalLinks/externalLink1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URS"/>
      <sheetName val="KURS - OBS! Används ej längre!"/>
    </sheetNames>
    <sheetDataSet>
      <sheetData sheetId="0">
        <row r="2">
          <cell r="A2" t="str">
            <v>VALUTA</v>
          </cell>
          <cell r="B2" t="str">
            <v>KURS
Q2-2002</v>
          </cell>
        </row>
        <row r="3">
          <cell r="A3" t="str">
            <v>SEK</v>
          </cell>
          <cell r="B3">
            <v>1</v>
          </cell>
        </row>
        <row r="4">
          <cell r="A4" t="str">
            <v>DKK</v>
          </cell>
          <cell r="B4">
            <v>1.2210663958063348</v>
          </cell>
        </row>
        <row r="5">
          <cell r="A5" t="str">
            <v>NOK</v>
          </cell>
          <cell r="B5">
            <v>1.1789877127719535</v>
          </cell>
        </row>
        <row r="6">
          <cell r="A6" t="str">
            <v>FIM</v>
          </cell>
          <cell r="B6" t="str">
            <v>not in use</v>
          </cell>
        </row>
        <row r="7">
          <cell r="A7" t="str">
            <v>DEM</v>
          </cell>
          <cell r="B7" t="str">
            <v>not in use</v>
          </cell>
        </row>
        <row r="8">
          <cell r="A8" t="str">
            <v>GBP</v>
          </cell>
          <cell r="B8">
            <v>14.85986304</v>
          </cell>
        </row>
        <row r="9">
          <cell r="A9" t="str">
            <v>JPY</v>
          </cell>
          <cell r="B9">
            <v>8.4471186851350813E-2</v>
          </cell>
        </row>
        <row r="10">
          <cell r="A10" t="str">
            <v>USD</v>
          </cell>
          <cell r="B10">
            <v>10.4588</v>
          </cell>
        </row>
        <row r="11">
          <cell r="A11" t="str">
            <v>AUD</v>
          </cell>
          <cell r="B11">
            <v>5.41138312</v>
          </cell>
        </row>
        <row r="12">
          <cell r="A12" t="str">
            <v>TWD</v>
          </cell>
          <cell r="B12">
            <v>0.29792906993305801</v>
          </cell>
        </row>
        <row r="13">
          <cell r="A13" t="str">
            <v>BRL</v>
          </cell>
          <cell r="B13">
            <v>4.4241962774957697</v>
          </cell>
        </row>
        <row r="14">
          <cell r="A14" t="str">
            <v>FRF</v>
          </cell>
          <cell r="B14" t="str">
            <v>not in use</v>
          </cell>
        </row>
        <row r="15">
          <cell r="A15" t="str">
            <v>ATS</v>
          </cell>
          <cell r="B15" t="str">
            <v>not in use</v>
          </cell>
        </row>
        <row r="16">
          <cell r="A16" t="str">
            <v>CHF</v>
          </cell>
          <cell r="B16">
            <v>6.1507880498706191</v>
          </cell>
        </row>
        <row r="17">
          <cell r="A17" t="str">
            <v>NLG</v>
          </cell>
          <cell r="B17" t="str">
            <v>not in use</v>
          </cell>
        </row>
        <row r="18">
          <cell r="A18" t="str">
            <v>IEP</v>
          </cell>
          <cell r="B18" t="str">
            <v>not in use</v>
          </cell>
        </row>
        <row r="19">
          <cell r="A19" t="str">
            <v>ITL</v>
          </cell>
          <cell r="B19" t="str">
            <v>not in use</v>
          </cell>
        </row>
        <row r="20">
          <cell r="A20" t="str">
            <v>ESP</v>
          </cell>
          <cell r="B20" t="str">
            <v>not in use</v>
          </cell>
        </row>
        <row r="21">
          <cell r="A21" t="str">
            <v>BEF</v>
          </cell>
          <cell r="B21" t="str">
            <v>not in use</v>
          </cell>
        </row>
        <row r="22">
          <cell r="A22" t="str">
            <v>EUR</v>
          </cell>
          <cell r="B22">
            <v>9.0730090000000008</v>
          </cell>
        </row>
        <row r="23">
          <cell r="A23" t="str">
            <v>RMB</v>
          </cell>
          <cell r="B23">
            <v>1.2636742584425782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.00.00"/>
      <sheetName val="Configurations"/>
      <sheetName val="TEMPS"/>
    </sheetNames>
    <definedNames>
      <definedName name="Affichage_Semaine_QuandChangement"/>
      <definedName name="Ctrl_Nbr_Heures_Jeudi"/>
      <definedName name="Ctrl_Nbr_Heures_Lundi"/>
      <definedName name="Ctrl_Nbr_Heures_Mardi"/>
      <definedName name="Ctrl_Nbr_Heures_Mercredi"/>
      <definedName name="Ctrl_Nbr_Heures_Vendredi"/>
    </definedNames>
    <sheetDataSet>
      <sheetData sheetId="0"/>
      <sheetData sheetId="1"/>
      <sheetData sheetId="2" refreshError="1"/>
    </sheetDataSet>
  </externalBook>
</externalLink>
</file>

<file path=xl/externalLinks/externalLink1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ed Offer"/>
      <sheetName val="Related Offer 2"/>
      <sheetName val="TPCM"/>
      <sheetName val="Comparison"/>
      <sheetName val="Customization %"/>
      <sheetName val="Category Summary"/>
      <sheetName val="Grand Summary-RevC"/>
      <sheetName val="Grand Summary-RevA"/>
      <sheetName val="Summary-CN5"/>
      <sheetName val="MSC SERVER 0"/>
      <sheetName val="MSC SERVER"/>
      <sheetName val="MGW0"/>
      <sheetName val="MGW"/>
      <sheetName val="HLR 4"/>
      <sheetName val="AUC"/>
      <sheetName val="EMM5.0 - BGW"/>
      <sheetName val="EMA - SOG"/>
      <sheetName val="CN5.0 Upgrade Impl"/>
      <sheetName val="3PP_EMM3"/>
      <sheetName val="DIVIDER"/>
      <sheetName val="EMM3 R12 dated 23 Mar 06"/>
      <sheetName val="OSS-RC 2.2 not needed"/>
      <sheetName val="Tape backup for RANOS and CNOSS"/>
      <sheetName val="OSS-RC citrix HW"/>
      <sheetName val="EMM4.0_6 June"/>
      <sheetName val="Hardware Upgrade"/>
      <sheetName val="MGW R3 Spares"/>
      <sheetName val="Support - New Optional Feature"/>
      <sheetName val="MGW R3 - 1 Feb 05"/>
      <sheetName val="WCDMA Optional Features"/>
      <sheetName val="CN3.0 Optional Features"/>
      <sheetName val="Training"/>
      <sheetName val="Support - Not Submitted"/>
      <sheetName val="CN3.0 Upgrade Impl - NOT Submit"/>
      <sheetName val="Courses"/>
      <sheetName val="HLR SW NEW_EXTENSIONS R10"/>
      <sheetName val="MGW SW New_Extension R3"/>
      <sheetName val="MSC SW New_Extensions R3"/>
      <sheetName val="OMINF-to be removed"/>
      <sheetName val="CSAQuo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L1">
            <v>0.03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1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LART04"/>
    </sheetNames>
    <definedNames>
      <definedName name="ListeRéférence_QuandChangement"/>
      <definedName name="SelectDésignation_QuandChangement"/>
      <definedName name="SélectProduit_QuandChangement"/>
      <definedName name="Sélectréférence_QuandChangement"/>
      <definedName name="Selecttypeproduit_QuandChangement"/>
    </definedNames>
    <sheetDataSet>
      <sheetData sheetId="0" refreshError="1"/>
    </sheetDataSet>
  </externalBook>
</externalLink>
</file>

<file path=xl/externalLinks/externalLink1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PIS MEDIATION"/>
      <sheetName val="Page1"/>
      <sheetName val="Page2"/>
      <sheetName val="Instructions"/>
      <sheetName val="Calcul sheets =&gt;"/>
      <sheetName val="Unit Fixed costs"/>
      <sheetName val="Input Table"/>
      <sheetName val="Instructions Inpu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>
        <row r="4">
          <cell r="F4" t="str">
            <v>1300 NM R 05.0B</v>
          </cell>
        </row>
        <row r="5">
          <cell r="F5" t="str">
            <v>1353 SH R 05.03</v>
          </cell>
        </row>
        <row r="6">
          <cell r="F6" t="str">
            <v>1354 RM R 05.2B</v>
          </cell>
        </row>
        <row r="7">
          <cell r="F7" t="str">
            <v>1354 NN 05.00</v>
          </cell>
        </row>
        <row r="8">
          <cell r="F8" t="str">
            <v>1355 VPN R 02.01</v>
          </cell>
        </row>
        <row r="9">
          <cell r="F9" t="str">
            <v>1354 SY R 05.01</v>
          </cell>
        </row>
        <row r="10">
          <cell r="F10" t="str">
            <v>1320 CT R 01.01</v>
          </cell>
        </row>
        <row r="11">
          <cell r="F11" t="str">
            <v>1354 NP R 06.01</v>
          </cell>
        </row>
        <row r="12">
          <cell r="F12" t="str">
            <v>Others NMS</v>
          </cell>
        </row>
      </sheetData>
      <sheetData sheetId="7" refreshError="1"/>
    </sheetDataSet>
  </externalBook>
</externalLink>
</file>

<file path=xl/externalLinks/externalLink1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1"/>
      <sheetName val="Page2"/>
      <sheetName val="Add Info"/>
      <sheetName val="Instructions Input"/>
      <sheetName val="Project's Information"/>
      <sheetName val="Sales &amp; Costs Information"/>
      <sheetName val="Financial Information"/>
      <sheetName val="Complementary Information"/>
      <sheetName val="Calculation sheet no2"/>
      <sheetName val="Input Table"/>
      <sheetName val="SUMMARY"/>
      <sheetName val="COEFF"/>
      <sheetName val="Medan-EQPT"/>
      <sheetName val="Medan-NMS"/>
      <sheetName val="Medan-SRVC&amp;IM"/>
      <sheetName val="Sby-EQPT"/>
      <sheetName val="Sby-NMS"/>
      <sheetName val="Pkbr-EQPT"/>
      <sheetName val="Pkbr-NMS"/>
      <sheetName val="Sby-SRVC&amp;IM"/>
      <sheetName val="cpc-IM"/>
      <sheetName val="cpc-SRV&amp;IM"/>
      <sheetName val="cpc-60SM44"/>
      <sheetName val="cpc-62SMC21"/>
      <sheetName val="cpc-50SMC44"/>
      <sheetName val="cpc-50NM71"/>
      <sheetName val="Input Tab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4">
          <cell r="B4" t="str">
            <v>1626 LM  (ILA &amp; LT w/o WLA)</v>
          </cell>
          <cell r="L4" t="str">
            <v>Installation Material</v>
          </cell>
          <cell r="P4" t="str">
            <v>Installation</v>
          </cell>
        </row>
        <row r="5">
          <cell r="B5" t="str">
            <v>1626 LM  (WLA 10Gbs)</v>
          </cell>
          <cell r="L5" t="str">
            <v>Test Equipment</v>
          </cell>
          <cell r="P5" t="str">
            <v>Commissioning &amp; tests</v>
          </cell>
        </row>
        <row r="6">
          <cell r="B6" t="str">
            <v>1640 WM  (ILA &amp; LT w/o WLA)</v>
          </cell>
          <cell r="L6" t="str">
            <v>Racks (not from LP)</v>
          </cell>
          <cell r="P6" t="str">
            <v>Site Survey</v>
          </cell>
        </row>
        <row r="7">
          <cell r="B7" t="str">
            <v>1640 WM (WLA 2,5Gbps)</v>
          </cell>
          <cell r="L7" t="str">
            <v>NMS OEMs (not from LP)</v>
          </cell>
          <cell r="P7" t="str">
            <v>Technical support</v>
          </cell>
        </row>
        <row r="8">
          <cell r="B8" t="str">
            <v>1640 WM (WLA 10Gbps)</v>
          </cell>
          <cell r="L8" t="str">
            <v>DDF</v>
          </cell>
          <cell r="P8" t="str">
            <v>Maintenance</v>
          </cell>
        </row>
        <row r="9">
          <cell r="B9" t="str">
            <v>1686 WM (ILA &amp; LT w/o WLA)</v>
          </cell>
          <cell r="L9" t="str">
            <v>Towers</v>
          </cell>
          <cell r="P9" t="str">
            <v>Platform Integration</v>
          </cell>
        </row>
        <row r="10">
          <cell r="B10" t="str">
            <v>1686 WM (WLA 2,5Gbps)</v>
          </cell>
          <cell r="L10" t="str">
            <v>Power System</v>
          </cell>
          <cell r="P10" t="str">
            <v>Training</v>
          </cell>
        </row>
        <row r="11">
          <cell r="B11" t="str">
            <v>1686 WM (WLA 10Gbps)</v>
          </cell>
          <cell r="L11" t="str">
            <v>SSU</v>
          </cell>
          <cell r="P11" t="str">
            <v>Extended Warranty</v>
          </cell>
        </row>
        <row r="12">
          <cell r="B12" t="str">
            <v>1692 MSpanEdge</v>
          </cell>
          <cell r="L12" t="str">
            <v>Shelters</v>
          </cell>
          <cell r="P12" t="str">
            <v>Project Management OND Terr.</v>
          </cell>
        </row>
        <row r="13">
          <cell r="B13" t="str">
            <v>1696 MSpan (Common Parts w/o WLA)</v>
          </cell>
          <cell r="L13" t="str">
            <v>Antennas</v>
          </cell>
          <cell r="P13" t="str">
            <v>Local office costs</v>
          </cell>
        </row>
        <row r="14">
          <cell r="B14" t="str">
            <v>1696 MSpan (WLA 2,5Gbps &amp; 4xAny)</v>
          </cell>
          <cell r="L14" t="str">
            <v>Wave Guide</v>
          </cell>
        </row>
        <row r="15">
          <cell r="B15" t="str">
            <v>1696 MSpan (WLA 10Gbps)</v>
          </cell>
        </row>
        <row r="16">
          <cell r="B16" t="str">
            <v>OCP</v>
          </cell>
        </row>
        <row r="17">
          <cell r="B17" t="str">
            <v>OPS</v>
          </cell>
        </row>
        <row r="18">
          <cell r="B18" t="str">
            <v>1641 SX (R5)</v>
          </cell>
        </row>
        <row r="19">
          <cell r="B19" t="str">
            <v>1641 SX (R6 - Com.Parts)</v>
          </cell>
        </row>
        <row r="20">
          <cell r="B20" t="str">
            <v>1641 SX (R6 - I/O ports)</v>
          </cell>
        </row>
        <row r="21">
          <cell r="B21" t="str">
            <v>1674 LGate R1 (SDH Comm. Parts)</v>
          </cell>
        </row>
        <row r="22">
          <cell r="B22" t="str">
            <v>1674 LGate R1 (SDH I/O Ports)</v>
          </cell>
        </row>
        <row r="23">
          <cell r="B23" t="str">
            <v>1674 LGate R2 (OTH)</v>
          </cell>
        </row>
        <row r="24">
          <cell r="B24" t="str">
            <v>1678 MCC Light</v>
          </cell>
        </row>
        <row r="25">
          <cell r="B25" t="str">
            <v>1678 MCC (Core Parts)</v>
          </cell>
        </row>
        <row r="26">
          <cell r="B26" t="str">
            <v>1678 MCC (I/O Drop Parts)</v>
          </cell>
        </row>
        <row r="27">
          <cell r="B27" t="str">
            <v>1642 Edge Mux</v>
          </cell>
        </row>
        <row r="28">
          <cell r="B28" t="str">
            <v>1640 FOX</v>
          </cell>
        </row>
        <row r="29">
          <cell r="B29" t="str">
            <v>1650 SM/C</v>
          </cell>
        </row>
        <row r="30">
          <cell r="B30" t="str">
            <v>1662 SMC</v>
          </cell>
        </row>
        <row r="31">
          <cell r="B31" t="str">
            <v>1660 SM R4</v>
          </cell>
        </row>
        <row r="32">
          <cell r="B32" t="str">
            <v>1660 SM R5</v>
          </cell>
        </row>
        <row r="33">
          <cell r="B33" t="str">
            <v>1670 SM</v>
          </cell>
        </row>
        <row r="34">
          <cell r="B34" t="str">
            <v>1662 PRS</v>
          </cell>
        </row>
        <row r="35">
          <cell r="B35" t="str">
            <v>ISA PR Matrix</v>
          </cell>
        </row>
        <row r="36">
          <cell r="B36" t="str">
            <v>ISA PR_EA Matrix</v>
          </cell>
        </row>
        <row r="37">
          <cell r="B37" t="str">
            <v>ISA GBE Ethernet I/F</v>
          </cell>
        </row>
        <row r="38">
          <cell r="B38" t="str">
            <v>ISA Fast Ethernet I/F</v>
          </cell>
        </row>
        <row r="39">
          <cell r="B39" t="str">
            <v>ISA Ethernet Switch Cards</v>
          </cell>
        </row>
        <row r="40">
          <cell r="B40" t="str">
            <v>ISA ATM Matrix</v>
          </cell>
        </row>
        <row r="41">
          <cell r="B41" t="str">
            <v>1692 SAN Metro Extender</v>
          </cell>
        </row>
        <row r="42">
          <cell r="B42" t="str">
            <v>1693 SAN Extender</v>
          </cell>
        </row>
        <row r="43">
          <cell r="B43" t="str">
            <v>1696 SAN Extender</v>
          </cell>
        </row>
        <row r="44">
          <cell r="B44" t="str">
            <v>ADM1G low/high capacity</v>
          </cell>
        </row>
        <row r="45">
          <cell r="B45" t="str">
            <v>RACKS</v>
          </cell>
        </row>
        <row r="46">
          <cell r="B46" t="str">
            <v>1300 NM R 05.0B</v>
          </cell>
        </row>
        <row r="47">
          <cell r="B47" t="str">
            <v>1353 SH R 05.03</v>
          </cell>
        </row>
        <row r="48">
          <cell r="B48" t="str">
            <v>1354 RM R 05.2B</v>
          </cell>
        </row>
        <row r="49">
          <cell r="B49" t="str">
            <v>1354 NN 05.00</v>
          </cell>
        </row>
        <row r="50">
          <cell r="B50" t="str">
            <v>1355 VPN R 02.01</v>
          </cell>
        </row>
        <row r="51">
          <cell r="B51" t="str">
            <v>1354 SY R 05.01</v>
          </cell>
        </row>
        <row r="52">
          <cell r="B52" t="str">
            <v>1320 CT R 01.01</v>
          </cell>
        </row>
        <row r="53">
          <cell r="B53" t="str">
            <v>1354 NP R 06.01</v>
          </cell>
        </row>
        <row r="54">
          <cell r="B54" t="str">
            <v>Others NMS</v>
          </cell>
        </row>
        <row r="55">
          <cell r="B55">
            <v>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1"/>
      <sheetName val="Page2"/>
      <sheetName val="Add Info"/>
      <sheetName val="Unit Fixed costs"/>
      <sheetName val="Input Table"/>
      <sheetName val="Instructions Input"/>
    </sheetNames>
    <sheetDataSet>
      <sheetData sheetId="0"/>
      <sheetData sheetId="1"/>
      <sheetData sheetId="2"/>
      <sheetData sheetId="3">
        <row r="3">
          <cell r="B3" t="str">
            <v>CIT (FRANCE)</v>
          </cell>
        </row>
        <row r="4">
          <cell r="B4" t="str">
            <v>GERMANY</v>
          </cell>
        </row>
        <row r="5">
          <cell r="B5" t="str">
            <v>ITALIA</v>
          </cell>
        </row>
        <row r="6">
          <cell r="B6" t="str">
            <v>SPAIN</v>
          </cell>
        </row>
        <row r="7">
          <cell r="B7" t="str">
            <v>AUSTRALIA</v>
          </cell>
        </row>
        <row r="8">
          <cell r="B8" t="str">
            <v>AUSTRIA</v>
          </cell>
        </row>
        <row r="9">
          <cell r="B9" t="str">
            <v>BELL (BELGIUM)</v>
          </cell>
        </row>
        <row r="10">
          <cell r="B10" t="str">
            <v>UK</v>
          </cell>
        </row>
        <row r="11">
          <cell r="B11" t="str">
            <v>SWITZERLAND</v>
          </cell>
        </row>
        <row r="12">
          <cell r="B12" t="str">
            <v>BRAZIL</v>
          </cell>
        </row>
        <row r="13">
          <cell r="B13" t="str">
            <v>MEXICO</v>
          </cell>
        </row>
        <row r="14">
          <cell r="B14" t="str">
            <v>NETHERLANDS</v>
          </cell>
        </row>
        <row r="15">
          <cell r="B15" t="str">
            <v>POLAND</v>
          </cell>
        </row>
        <row r="16">
          <cell r="B16" t="str">
            <v>PORTUGAL</v>
          </cell>
        </row>
        <row r="17">
          <cell r="B17" t="str">
            <v>ROMANIA</v>
          </cell>
        </row>
        <row r="18">
          <cell r="B18" t="str">
            <v>SLOVAKIA</v>
          </cell>
        </row>
        <row r="19">
          <cell r="B19" t="str">
            <v>ARGENTINA</v>
          </cell>
        </row>
        <row r="20">
          <cell r="B20" t="str">
            <v>TELETAS (TURKEY)</v>
          </cell>
        </row>
        <row r="21">
          <cell r="B21" t="str">
            <v>CHINA</v>
          </cell>
        </row>
        <row r="22">
          <cell r="B22" t="str">
            <v>USA (ETSI)</v>
          </cell>
        </row>
        <row r="23">
          <cell r="B23" t="str">
            <v>CHILE</v>
          </cell>
        </row>
        <row r="24">
          <cell r="B24" t="str">
            <v>COLOMBIA</v>
          </cell>
        </row>
        <row r="25">
          <cell r="B25" t="str">
            <v>CZECH REP.</v>
          </cell>
        </row>
        <row r="26">
          <cell r="B26" t="str">
            <v>EGYPT</v>
          </cell>
        </row>
        <row r="27">
          <cell r="B27" t="str">
            <v>INDIA</v>
          </cell>
        </row>
        <row r="28">
          <cell r="B28" t="str">
            <v>INDONESIA</v>
          </cell>
        </row>
        <row r="29">
          <cell r="B29" t="str">
            <v>ISRAEL</v>
          </cell>
        </row>
        <row r="30">
          <cell r="B30" t="str">
            <v>MALAYSIA</v>
          </cell>
        </row>
        <row r="31">
          <cell r="B31" t="str">
            <v>PHILIPPINES</v>
          </cell>
        </row>
        <row r="32">
          <cell r="B32" t="str">
            <v>SINGAPORE</v>
          </cell>
        </row>
        <row r="33">
          <cell r="B33" t="str">
            <v>NORDIC</v>
          </cell>
        </row>
        <row r="34">
          <cell r="B34" t="str">
            <v>SOUTH KOREA</v>
          </cell>
        </row>
        <row r="35">
          <cell r="B35" t="str">
            <v>TAISEL (TAIWAN)</v>
          </cell>
        </row>
        <row r="36">
          <cell r="B36" t="str">
            <v>HONG KONG</v>
          </cell>
        </row>
        <row r="37">
          <cell r="B37" t="str">
            <v>THAILAND</v>
          </cell>
        </row>
        <row r="38">
          <cell r="B38" t="str">
            <v>SOUTH AFRICA</v>
          </cell>
        </row>
        <row r="39">
          <cell r="B39" t="str">
            <v>ZAO (RUSSIA)</v>
          </cell>
        </row>
        <row r="40">
          <cell r="B40" t="str">
            <v>OTHER UNIT A</v>
          </cell>
        </row>
        <row r="41">
          <cell r="B41" t="str">
            <v>OTHER UNIT B</v>
          </cell>
        </row>
        <row r="42">
          <cell r="B42" t="str">
            <v>OTHER UNIT C</v>
          </cell>
        </row>
      </sheetData>
      <sheetData sheetId="4"/>
      <sheetData sheetId="5"/>
    </sheetDataSet>
  </externalBook>
</externalLink>
</file>

<file path=xl/externalLinks/externalLink1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sp.Matrix"/>
      <sheetName val="Total Cost Scenario 1"/>
      <sheetName val="Total Cost Scenario 2"/>
      <sheetName val="Project Management Scenario1"/>
      <sheetName val="Project Management Scenario2"/>
      <sheetName val="AXE Integration"/>
      <sheetName val="BTS Integration"/>
      <sheetName val="Cut Over"/>
      <sheetName val="QA MSC_BSC"/>
      <sheetName val="QA BTS"/>
      <sheetName val="DT_IE"/>
      <sheetName val="HLR Migration"/>
      <sheetName val="OSS"/>
      <sheetName val="Optimization"/>
      <sheetName val="IN_Revision"/>
      <sheetName val="IN_Summary"/>
      <sheetName val="IN_Rates"/>
      <sheetName val="IN_CS 2.0"/>
      <sheetName val="IN_BGw"/>
      <sheetName val="IN_OG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1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"/>
      <sheetName val="summ p1"/>
      <sheetName val="import p1"/>
      <sheetName val="imloc p1"/>
      <sheetName val="local p1"/>
      <sheetName val="locloc p1"/>
      <sheetName val="trans p1"/>
      <sheetName val="trloc p1"/>
      <sheetName val="serv p1"/>
      <sheetName val="servloc p1"/>
      <sheetName val="-----"/>
      <sheetName val="summ p3"/>
      <sheetName val="import p3"/>
      <sheetName val="imloc p3"/>
      <sheetName val="local p3"/>
      <sheetName val="locloc p3"/>
      <sheetName val="trans p3"/>
      <sheetName val="tr loc p3"/>
      <sheetName val="serv p3"/>
      <sheetName val="servloc p3"/>
      <sheetName val="pp1"/>
      <sheetName val="pp3"/>
      <sheetName val="loc1"/>
      <sheetName val="loc2"/>
      <sheetName val="loc3"/>
      <sheetName val="OVH"/>
      <sheetName val="ubay"/>
      <sheetName val="ISP Pri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</sheetDataSet>
  </externalBook>
</externalLink>
</file>

<file path=xl/externalLinks/externalLink1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ARE PARTS"/>
      <sheetName val="coeffs"/>
      <sheetName val="Lists"/>
      <sheetName val="IPIS TND-1"/>
      <sheetName val="IPIS TND-2"/>
      <sheetName val="UNIT PRICES Y1"/>
      <sheetName val="UNIT PRICES Y2"/>
      <sheetName val="UNIT PRICES Y3"/>
      <sheetName val="UNIT PRICES NMS CENTER"/>
      <sheetName val="SERVICES (2)"/>
      <sheetName val="TRAINING BOQ (2)"/>
      <sheetName val="BOQ FRF"/>
      <sheetName val="NMS CENTER"/>
      <sheetName val="SERVICES"/>
      <sheetName val="TRAINING Price"/>
      <sheetName val="Financial Report"/>
      <sheetName val="Comparison"/>
      <sheetName val="COMP"/>
      <sheetName val="NOMENCLATURE"/>
      <sheetName val="Matrice"/>
      <sheetName val="SC2001"/>
      <sheetName val="training"/>
      <sheetName val="instal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1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of Contents"/>
      <sheetName val="2 - Summary of Changes "/>
      <sheetName val="3 - M &amp; T-Series Products"/>
      <sheetName val="4 - Cable Products"/>
      <sheetName val="5 - ERX Products"/>
      <sheetName val="ERX Compatibility Matrix"/>
      <sheetName val="6 -  Management Products"/>
      <sheetName val="3 _ M _ T_Series Products"/>
    </sheetNames>
    <sheetDataSet>
      <sheetData sheetId="0" refreshError="1"/>
      <sheetData sheetId="1" refreshError="1"/>
      <sheetData sheetId="2">
        <row r="81">
          <cell r="A81" t="str">
            <v>M10/M5 BASE UNITS</v>
          </cell>
        </row>
      </sheetData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externalLinks/externalLink1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s"/>
      <sheetName val="Detaljer Oslo"/>
      <sheetName val="Detaljer Andre byer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glio6"/>
      <sheetName val="Installation"/>
      <sheetName val="Acceptance"/>
      <sheetName val="Support"/>
      <sheetName val="Training"/>
      <sheetName val="Foglio17"/>
      <sheetName val="Foglio2"/>
      <sheetName val="Foglio3"/>
      <sheetName val="Foglio4"/>
      <sheetName val="Foglio5"/>
      <sheetName val="Configuration"/>
      <sheetName val="Variable costs"/>
      <sheetName val="P&amp;L"/>
      <sheetName val="Profit&amp;loss"/>
      <sheetName val="Ite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ditional Services(Not offered"/>
      <sheetName val="nw-31012000"/>
      <sheetName val="Sheet1"/>
      <sheetName val="Sheet2"/>
      <sheetName val="Additional Services_Not offered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ervice(I&amp;C)"/>
      <sheetName val="Service (Maintenance)"/>
      <sheetName val="8750V1R2"/>
      <sheetName val="8850V5R2"/>
      <sheetName val="ESR8825"/>
      <sheetName val="MD5500"/>
      <sheetName val="5100V1R3"/>
      <sheetName val="5100V1R3(CE)"/>
      <sheetName val="MA5100V2"/>
      <sheetName val="MA5100V2(CE) "/>
      <sheetName val="5103V2 Frame"/>
      <sheetName val="5103V2 Frame(CE)"/>
      <sheetName val="5103V1 Frame(CE)"/>
      <sheetName val="5103V2 Desktop(CE)"/>
      <sheetName val="5103V1 Desktop(CE)"/>
      <sheetName val="5105(CE)"/>
      <sheetName val="RTU"/>
      <sheetName val="MA5200F"/>
      <sheetName val="BSL"/>
      <sheetName val="3026v"/>
      <sheetName val="F01D 600"/>
      <sheetName val="L3 - iManager N2000"/>
      <sheetName val="L3-Engineering for iManager "/>
      <sheetName val="Paramet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5">
          <cell r="A15">
            <v>1</v>
          </cell>
          <cell r="B15" t="str">
            <v>Main Equipment</v>
          </cell>
          <cell r="M15" t="str">
            <v>1、主设备</v>
          </cell>
        </row>
        <row r="16">
          <cell r="A16">
            <v>1.1000000000000001</v>
          </cell>
          <cell r="B16" t="str">
            <v>Cabinet</v>
          </cell>
          <cell r="M16" t="str">
            <v>1.1  总装机柜及插框</v>
          </cell>
        </row>
        <row r="17">
          <cell r="A17" t="str">
            <v>02110965</v>
          </cell>
          <cell r="B17" t="str">
            <v>H5-B1-5500</v>
          </cell>
          <cell r="C17" t="str">
            <v>2.2m B68 Structural Assembly Cabinet(1MD+1MD/MA,220V)</v>
          </cell>
          <cell r="D17">
            <v>2108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 t="str">
            <v>总装机柜-MD5500-H51B15500-2.2米B68结构总装机柜(1MD+1MD/MA,220V)</v>
          </cell>
        </row>
        <row r="18">
          <cell r="A18" t="str">
            <v>02110966</v>
          </cell>
          <cell r="B18" t="str">
            <v>H5-B2-5500</v>
          </cell>
          <cell r="C18" t="str">
            <v>2.2m B68 Structural Assembly Cabinet(1MD+1MD/MA+1SPL,Negative 48 Voltage)</v>
          </cell>
          <cell r="D18">
            <v>2108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 t="str">
            <v>总装机柜-MD5500-H51B25500-2.2米B68结构总装机柜(1MD+1MD/MA+1SPL,负48V)</v>
          </cell>
        </row>
        <row r="19">
          <cell r="A19" t="str">
            <v>02110967</v>
          </cell>
          <cell r="B19" t="str">
            <v>H5-B3-5500</v>
          </cell>
          <cell r="C19" t="str">
            <v>2.2m B68 Structural Assembly Cabinet(1MD+2GV5III,Negative 48 Voltage)</v>
          </cell>
          <cell r="D19">
            <v>2108</v>
          </cell>
          <cell r="E19">
            <v>0</v>
          </cell>
          <cell r="F19">
            <v>0</v>
          </cell>
          <cell r="G19">
            <v>0</v>
          </cell>
          <cell r="L19">
            <v>0</v>
          </cell>
          <cell r="M19" t="str">
            <v>总装机柜-MD5500-H51B35500-2.2米B68结构总装机柜(1MD+2GV5III,负48V)</v>
          </cell>
        </row>
        <row r="20">
          <cell r="A20" t="str">
            <v>21040324</v>
          </cell>
          <cell r="C20" t="str">
            <v>shelf-guide wind frame</v>
          </cell>
          <cell r="D20">
            <v>100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 t="str">
            <v>插箱-Q/DKBA4.104.0815MX-2U加深导风框-19“标准机柜</v>
          </cell>
        </row>
        <row r="21">
          <cell r="A21" t="str">
            <v>02350097</v>
          </cell>
          <cell r="C21" t="str">
            <v>Plug-in Frame Components(including fan, cable frame)</v>
          </cell>
          <cell r="D21">
            <v>1139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 t="str">
            <v>装配组件-MD5500-H51Z1PFBA-宽带9U非屏蔽插框组件</v>
          </cell>
        </row>
        <row r="22">
          <cell r="A22">
            <v>1.2</v>
          </cell>
          <cell r="B22" t="str">
            <v>Board</v>
          </cell>
          <cell r="M22" t="str">
            <v>1.2  单板</v>
          </cell>
        </row>
        <row r="23">
          <cell r="A23" t="str">
            <v>03032135</v>
          </cell>
          <cell r="B23" t="str">
            <v>H5-ASXA</v>
          </cell>
          <cell r="C23" t="str">
            <v>5G ATM Switching Network Board</v>
          </cell>
          <cell r="D23">
            <v>9639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 t="str">
            <v>成品板-MUSA-H511ASXA0-5G ATM交换网板</v>
          </cell>
        </row>
        <row r="24">
          <cell r="A24" t="str">
            <v>03032773</v>
          </cell>
          <cell r="B24" t="str">
            <v>H5-AICA</v>
          </cell>
          <cell r="C24" t="str">
            <v>ATM interface Board</v>
          </cell>
          <cell r="D24">
            <v>4819</v>
          </cell>
          <cell r="E24">
            <v>0</v>
          </cell>
          <cell r="F24">
            <v>0</v>
          </cell>
          <cell r="G24">
            <v>0</v>
          </cell>
          <cell r="L24">
            <v>0</v>
          </cell>
          <cell r="M24" t="str">
            <v>成品板-MUSA-H511AICA0-ATM接口板</v>
          </cell>
        </row>
        <row r="25">
          <cell r="A25" t="str">
            <v>03034366</v>
          </cell>
          <cell r="B25" t="str">
            <v>H5-IPUO</v>
          </cell>
          <cell r="C25" t="str">
            <v>IP Optical Interface Processing Board</v>
          </cell>
          <cell r="D25">
            <v>30120</v>
          </cell>
          <cell r="E25">
            <v>0</v>
          </cell>
          <cell r="F25">
            <v>0</v>
          </cell>
          <cell r="G25">
            <v>0</v>
          </cell>
          <cell r="L25">
            <v>0</v>
          </cell>
          <cell r="M25" t="str">
            <v>成品板-MD5500-H511IPUO0-IP光接口处理单板-</v>
          </cell>
        </row>
        <row r="26">
          <cell r="A26" t="str">
            <v>03034365</v>
          </cell>
          <cell r="B26" t="str">
            <v>H5-IPUE</v>
          </cell>
          <cell r="C26" t="str">
            <v>IP Electrical Interface Processing Board</v>
          </cell>
          <cell r="D26">
            <v>32530</v>
          </cell>
          <cell r="E26">
            <v>0</v>
          </cell>
          <cell r="F26">
            <v>0</v>
          </cell>
          <cell r="G26">
            <v>0</v>
          </cell>
          <cell r="L26">
            <v>0</v>
          </cell>
          <cell r="M26" t="str">
            <v>成品板-MD5500-H511IPUE0-IP电接口处理单板-</v>
          </cell>
        </row>
        <row r="27">
          <cell r="A27" t="str">
            <v>03032999</v>
          </cell>
          <cell r="B27" t="str">
            <v>H5-LANC</v>
          </cell>
          <cell r="C27" t="str">
            <v>8*10M/100M Ethernet Access Board</v>
          </cell>
          <cell r="D27">
            <v>5920</v>
          </cell>
          <cell r="E27">
            <v>0</v>
          </cell>
          <cell r="F27">
            <v>0</v>
          </cell>
          <cell r="G27">
            <v>0</v>
          </cell>
          <cell r="L27">
            <v>0</v>
          </cell>
          <cell r="M27" t="str">
            <v>成品板-MUSA-H512LANC0-8路10M/100M以太网接入板</v>
          </cell>
        </row>
        <row r="28">
          <cell r="A28" t="str">
            <v>03033301</v>
          </cell>
          <cell r="B28" t="str">
            <v>H5-AIUA</v>
          </cell>
          <cell r="C28" t="str">
            <v>ATM Interface Unit</v>
          </cell>
          <cell r="D28">
            <v>2908</v>
          </cell>
          <cell r="E28">
            <v>0</v>
          </cell>
          <cell r="F28">
            <v>0</v>
          </cell>
          <cell r="G28">
            <v>0</v>
          </cell>
          <cell r="L28">
            <v>0</v>
          </cell>
          <cell r="M28" t="str">
            <v>成品板-MA5100-H511AIUA0-ATM接口单元</v>
          </cell>
        </row>
        <row r="29">
          <cell r="A29" t="str">
            <v>03034078</v>
          </cell>
          <cell r="B29" t="str">
            <v>H5-EA16</v>
          </cell>
          <cell r="C29" t="str">
            <v>16 Line E1 ATM UNI Interface Board</v>
          </cell>
          <cell r="D29">
            <v>8434</v>
          </cell>
          <cell r="E29">
            <v>0</v>
          </cell>
          <cell r="F29">
            <v>0</v>
          </cell>
          <cell r="G29">
            <v>0</v>
          </cell>
          <cell r="L29">
            <v>0</v>
          </cell>
          <cell r="M29" t="str">
            <v>成品板-MD5500-H511EA160-16路E1 ATM UNI接口板</v>
          </cell>
        </row>
        <row r="30">
          <cell r="A30" t="str">
            <v>03034857</v>
          </cell>
          <cell r="B30" t="str">
            <v>H5-CESH</v>
          </cell>
          <cell r="C30" t="str">
            <v>16 ports Circuit Emulation Board (including V5 interface)</v>
          </cell>
          <cell r="D30">
            <v>19277</v>
          </cell>
          <cell r="E30">
            <v>0</v>
          </cell>
          <cell r="F30">
            <v>0</v>
          </cell>
          <cell r="G30">
            <v>0</v>
          </cell>
          <cell r="L30">
            <v>0</v>
          </cell>
          <cell r="M30" t="str">
            <v>成品板－MD5500-H512CESH0-16路电路仿真板带V5接口</v>
          </cell>
        </row>
        <row r="31">
          <cell r="A31" t="str">
            <v>03034080</v>
          </cell>
          <cell r="B31" t="str">
            <v>H5-CE8V</v>
          </cell>
          <cell r="C31" t="str">
            <v>8 Line V.35 Circuit Emulation Board</v>
          </cell>
          <cell r="D31">
            <v>4699</v>
          </cell>
          <cell r="E31">
            <v>0</v>
          </cell>
          <cell r="F31">
            <v>0</v>
          </cell>
          <cell r="G31">
            <v>0</v>
          </cell>
          <cell r="L31">
            <v>0</v>
          </cell>
          <cell r="M31" t="str">
            <v>成品板-MD5500-H511CE8V0-8路V.35电路仿真板</v>
          </cell>
        </row>
        <row r="32">
          <cell r="A32" t="str">
            <v>03034079</v>
          </cell>
          <cell r="B32" t="str">
            <v>H5-CE8</v>
          </cell>
          <cell r="C32" t="str">
            <v>8 Line E1 Circuit Emulation Board</v>
          </cell>
          <cell r="D32">
            <v>4819</v>
          </cell>
          <cell r="E32">
            <v>0</v>
          </cell>
          <cell r="F32">
            <v>0</v>
          </cell>
          <cell r="G32">
            <v>0</v>
          </cell>
          <cell r="L32">
            <v>0</v>
          </cell>
          <cell r="M32" t="str">
            <v>成品板-MD5500-H511CE80-8路E1电路仿真</v>
          </cell>
        </row>
        <row r="33">
          <cell r="A33" t="str">
            <v>03034081</v>
          </cell>
          <cell r="B33" t="str">
            <v>H5-DT16</v>
          </cell>
          <cell r="C33" t="str">
            <v>16 Line E1 DT Board</v>
          </cell>
          <cell r="D33">
            <v>5796</v>
          </cell>
          <cell r="E33">
            <v>0</v>
          </cell>
          <cell r="F33">
            <v>0</v>
          </cell>
          <cell r="G33">
            <v>0</v>
          </cell>
          <cell r="L33">
            <v>0</v>
          </cell>
          <cell r="M33" t="str">
            <v>成品板-MD5500-H511DT160-16路E1纯DT板</v>
          </cell>
        </row>
        <row r="34">
          <cell r="A34" t="str">
            <v>03032231</v>
          </cell>
          <cell r="B34" t="str">
            <v>H5-FRCB</v>
          </cell>
          <cell r="C34" t="str">
            <v>V.35 Frame Relay Service Board</v>
          </cell>
          <cell r="D34">
            <v>7600</v>
          </cell>
          <cell r="E34">
            <v>0</v>
          </cell>
          <cell r="F34">
            <v>0</v>
          </cell>
          <cell r="G34">
            <v>0</v>
          </cell>
          <cell r="L34">
            <v>0</v>
          </cell>
          <cell r="M34" t="str">
            <v>成品板-MUSA-H511FRCB0-V.35帧中继业务板</v>
          </cell>
        </row>
        <row r="35">
          <cell r="A35" t="str">
            <v>03032233</v>
          </cell>
          <cell r="B35" t="str">
            <v>H5-FRCA</v>
          </cell>
          <cell r="C35" t="str">
            <v>E1 Frame Relay Service Board</v>
          </cell>
          <cell r="D35">
            <v>19277</v>
          </cell>
          <cell r="E35">
            <v>0</v>
          </cell>
          <cell r="F35">
            <v>0</v>
          </cell>
          <cell r="G35">
            <v>0</v>
          </cell>
          <cell r="L35">
            <v>0</v>
          </cell>
          <cell r="M35" t="str">
            <v>成品板-MUSA-H511FRCA0-E1帧中继业务板</v>
          </cell>
        </row>
        <row r="36">
          <cell r="A36">
            <v>1.3</v>
          </cell>
          <cell r="B36" t="str">
            <v>Pinch Board</v>
          </cell>
          <cell r="L36">
            <v>0</v>
          </cell>
          <cell r="M36" t="str">
            <v>1.3  扣板</v>
          </cell>
        </row>
        <row r="37">
          <cell r="A37" t="str">
            <v>03033078</v>
          </cell>
          <cell r="B37" t="str">
            <v>H5-E-IT</v>
          </cell>
          <cell r="C37" t="str">
            <v>ATM Inverse Multiplexing Interface Board</v>
          </cell>
          <cell r="D37">
            <v>6500</v>
          </cell>
          <cell r="E37">
            <v>0</v>
          </cell>
          <cell r="F37">
            <v>0</v>
          </cell>
          <cell r="G37">
            <v>0</v>
          </cell>
          <cell r="L37">
            <v>0</v>
          </cell>
          <cell r="M37" t="str">
            <v>成品板-MUSA-H511E8IT0-ATM反向复用接口板</v>
          </cell>
        </row>
        <row r="38">
          <cell r="A38" t="str">
            <v>03025098</v>
          </cell>
          <cell r="B38" t="str">
            <v>H5-O8FFB</v>
          </cell>
          <cell r="C38" t="str">
            <v>8*100M ethernet optical Interface Pinch Board(Multi-Mode 2km)</v>
          </cell>
          <cell r="D38">
            <v>6867</v>
          </cell>
          <cell r="E38">
            <v>0</v>
          </cell>
          <cell r="F38">
            <v>0</v>
          </cell>
          <cell r="G38">
            <v>0</v>
          </cell>
          <cell r="L38">
            <v>0</v>
          </cell>
          <cell r="M38" t="str">
            <v>制成板-MD5500-H512O8FFB-多模2Km-8路100M以太网光接口扣板</v>
          </cell>
        </row>
        <row r="39">
          <cell r="A39" t="str">
            <v>03025099</v>
          </cell>
          <cell r="B39" t="str">
            <v>H5-O8FFF</v>
          </cell>
          <cell r="C39" t="str">
            <v>8*100M ethernet optical Interface Pinch Board(Single-Mode 15km)</v>
          </cell>
          <cell r="D39">
            <v>10843</v>
          </cell>
          <cell r="E39">
            <v>0</v>
          </cell>
          <cell r="F39">
            <v>0</v>
          </cell>
          <cell r="G39">
            <v>0</v>
          </cell>
          <cell r="L39">
            <v>0</v>
          </cell>
          <cell r="M39" t="str">
            <v>制成板-MD5500-H512O8FFF-单模15Km-8路100M以太网光接口扣板</v>
          </cell>
        </row>
        <row r="40">
          <cell r="A40" t="str">
            <v>03025101</v>
          </cell>
          <cell r="B40" t="str">
            <v>H5-O1GFE</v>
          </cell>
          <cell r="C40" t="str">
            <v>1 channel GE optical Interface Pinch Board(Single-Mode 10km)</v>
          </cell>
          <cell r="D40">
            <v>10241</v>
          </cell>
          <cell r="E40">
            <v>0</v>
          </cell>
          <cell r="F40">
            <v>0</v>
          </cell>
          <cell r="G40">
            <v>0</v>
          </cell>
          <cell r="L40">
            <v>0</v>
          </cell>
          <cell r="M40" t="str">
            <v>制成板-MD5500-H511O1GFE-单模10Km-1路GE光接口扣板</v>
          </cell>
        </row>
        <row r="41">
          <cell r="A41" t="str">
            <v>03025100</v>
          </cell>
          <cell r="B41" t="str">
            <v>H5-O1GFA</v>
          </cell>
          <cell r="C41" t="str">
            <v>1 channel GE optical Interface Pinch Board(Multi-Mode 500m)</v>
          </cell>
          <cell r="D41">
            <v>9036</v>
          </cell>
          <cell r="E41">
            <v>0</v>
          </cell>
          <cell r="F41">
            <v>0</v>
          </cell>
          <cell r="G41">
            <v>0</v>
          </cell>
          <cell r="L41">
            <v>0</v>
          </cell>
          <cell r="M41" t="str">
            <v>制成板-MD5500-H511O1GFA-多模500m-1路GE光接口扣板</v>
          </cell>
        </row>
        <row r="42">
          <cell r="A42" t="str">
            <v>03025102</v>
          </cell>
          <cell r="B42" t="str">
            <v>H5-O1GFG</v>
          </cell>
          <cell r="C42" t="str">
            <v>1 channel GE optical Interface Pinch Board(Single-Mode 40km)</v>
          </cell>
          <cell r="D42">
            <v>19277</v>
          </cell>
          <cell r="E42">
            <v>0</v>
          </cell>
          <cell r="F42">
            <v>0</v>
          </cell>
          <cell r="G42">
            <v>0</v>
          </cell>
          <cell r="L42">
            <v>0</v>
          </cell>
          <cell r="M42" t="str">
            <v>制成板-MD5500-H511O1GFG-单模40Km-1路GE光接口扣板</v>
          </cell>
        </row>
        <row r="43">
          <cell r="A43" t="str">
            <v>03033450</v>
          </cell>
          <cell r="B43" t="str">
            <v>H5-02CPB</v>
          </cell>
          <cell r="C43" t="str">
            <v>2*155M optical Interface ATM Pinch Board(Multi-Mode 2km)</v>
          </cell>
          <cell r="D43">
            <v>2410</v>
          </cell>
          <cell r="E43">
            <v>0</v>
          </cell>
          <cell r="F43">
            <v>0</v>
          </cell>
          <cell r="G43">
            <v>0</v>
          </cell>
          <cell r="L43">
            <v>0</v>
          </cell>
          <cell r="M43" t="str">
            <v>成品板-MD5500-H511O2CPB0-双STM-1光接口ATM扣板(多模2Km)</v>
          </cell>
        </row>
        <row r="44">
          <cell r="A44" t="str">
            <v>03033451</v>
          </cell>
          <cell r="B44" t="str">
            <v>H5-02CPG</v>
          </cell>
          <cell r="C44" t="str">
            <v>2*155M optical Interface ATM Pinch Board(Single-Mode 30km)</v>
          </cell>
          <cell r="D44">
            <v>5422</v>
          </cell>
          <cell r="E44">
            <v>0</v>
          </cell>
          <cell r="F44">
            <v>0</v>
          </cell>
          <cell r="G44">
            <v>0</v>
          </cell>
          <cell r="L44">
            <v>0</v>
          </cell>
          <cell r="M44" t="str">
            <v>成品板-MD5500-H511O2CPG0-双STM-1光接口ATM扣板(单模30Km)</v>
          </cell>
        </row>
        <row r="45">
          <cell r="A45" t="str">
            <v>03033448</v>
          </cell>
          <cell r="B45" t="str">
            <v>H5-01CPB</v>
          </cell>
          <cell r="C45" t="str">
            <v>1*155M optical interface ATM Pinch Board(Multi-Mode 2km)</v>
          </cell>
          <cell r="D45">
            <v>1446</v>
          </cell>
          <cell r="E45">
            <v>0</v>
          </cell>
          <cell r="F45">
            <v>0</v>
          </cell>
          <cell r="G45">
            <v>0</v>
          </cell>
          <cell r="L45">
            <v>0</v>
          </cell>
          <cell r="M45" t="str">
            <v>成品板-MD5500-H511O1CPB0-单STM-1光接口ATM扣板(多模2Km)</v>
          </cell>
        </row>
        <row r="46">
          <cell r="A46" t="str">
            <v>03033449</v>
          </cell>
          <cell r="B46" t="str">
            <v>H5-01CPG</v>
          </cell>
          <cell r="C46" t="str">
            <v>1*155M optical Interface ATM Pinch Board(Single-long distance)</v>
          </cell>
          <cell r="D46">
            <v>3012</v>
          </cell>
          <cell r="E46">
            <v>0</v>
          </cell>
          <cell r="F46">
            <v>0</v>
          </cell>
          <cell r="G46">
            <v>0</v>
          </cell>
          <cell r="L46">
            <v>0</v>
          </cell>
          <cell r="M46" t="str">
            <v>成品板-MD5500-H511O1CPG0-单STM-1光接口ATM扣板(单模30Km)</v>
          </cell>
        </row>
        <row r="47">
          <cell r="A47" t="str">
            <v>03033445</v>
          </cell>
          <cell r="B47" t="str">
            <v>H5-01HXC</v>
          </cell>
          <cell r="C47" t="str">
            <v>1*622M ATM Interface Pinch Board(Single-mode 40km)</v>
          </cell>
          <cell r="D47">
            <v>10723</v>
          </cell>
          <cell r="E47">
            <v>0</v>
          </cell>
          <cell r="F47">
            <v>0</v>
          </cell>
          <cell r="G47">
            <v>0</v>
          </cell>
          <cell r="L47">
            <v>0</v>
          </cell>
          <cell r="M47" t="str">
            <v>成品板-MD5500-H511O1HXC0-单STM-4光接口ATM扣板(单模长距离)</v>
          </cell>
        </row>
        <row r="48">
          <cell r="A48" t="str">
            <v>03033446</v>
          </cell>
          <cell r="B48" t="str">
            <v>H5-01HXB</v>
          </cell>
          <cell r="C48" t="str">
            <v>1*622M ATM Interface Pinch Board(Single-mode 15km)</v>
          </cell>
          <cell r="D48">
            <v>8193</v>
          </cell>
          <cell r="E48">
            <v>0</v>
          </cell>
          <cell r="F48">
            <v>0</v>
          </cell>
          <cell r="G48">
            <v>0</v>
          </cell>
          <cell r="L48">
            <v>0</v>
          </cell>
          <cell r="M48" t="str">
            <v>成品板-MD5500-H511O1HXB0-单STM-4光接口ATM扣板(单模中距离)</v>
          </cell>
        </row>
        <row r="49">
          <cell r="A49" t="str">
            <v>03033447</v>
          </cell>
          <cell r="B49" t="str">
            <v>H5-01HXA</v>
          </cell>
          <cell r="C49" t="str">
            <v>1*622M ATM Interface Pinch Board(Multi-mode 500m)</v>
          </cell>
          <cell r="D49">
            <v>4819</v>
          </cell>
          <cell r="E49">
            <v>0</v>
          </cell>
          <cell r="F49">
            <v>0</v>
          </cell>
          <cell r="G49">
            <v>0</v>
          </cell>
          <cell r="L49">
            <v>0</v>
          </cell>
          <cell r="M49" t="str">
            <v>成品板-MD5500-H511O1HXA0-单STM-4光接口ATM扣板(多模短距离)</v>
          </cell>
        </row>
        <row r="50">
          <cell r="B50" t="str">
            <v/>
          </cell>
          <cell r="C50" t="str">
            <v>Subtotal Price Price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</row>
        <row r="52">
          <cell r="A52">
            <v>2</v>
          </cell>
          <cell r="B52" t="str">
            <v>Power Supply</v>
          </cell>
          <cell r="M52" t="str">
            <v>2、电源设备</v>
          </cell>
        </row>
        <row r="53">
          <cell r="A53" t="str">
            <v xml:space="preserve">110 power supply </v>
          </cell>
        </row>
        <row r="54">
          <cell r="A54">
            <v>19020071</v>
          </cell>
          <cell r="B54" t="str">
            <v>SPD32SZ</v>
          </cell>
          <cell r="C54" t="str">
            <v>Lightning Protection Box,40KA,Remnant Voltage 1200V,Single Phase 110VAC</v>
          </cell>
          <cell r="D54">
            <v>440</v>
          </cell>
          <cell r="E54">
            <v>0</v>
          </cell>
          <cell r="F54">
            <v>0</v>
          </cell>
          <cell r="G54">
            <v>0</v>
          </cell>
          <cell r="H54">
            <v>1</v>
          </cell>
          <cell r="I54">
            <v>1</v>
          </cell>
          <cell r="J54">
            <v>1</v>
          </cell>
          <cell r="K54">
            <v>1</v>
          </cell>
          <cell r="L54">
            <v>4</v>
          </cell>
        </row>
        <row r="55">
          <cell r="A55" t="str">
            <v>02400313</v>
          </cell>
          <cell r="B55" t="str">
            <v>W2451ZB</v>
          </cell>
          <cell r="C55" t="str">
            <v>48V75A Power System  Distribution  Rack</v>
          </cell>
          <cell r="D55">
            <v>783</v>
          </cell>
          <cell r="E55">
            <v>0</v>
          </cell>
          <cell r="F55">
            <v>0</v>
          </cell>
          <cell r="G55">
            <v>0</v>
          </cell>
          <cell r="H55">
            <v>1</v>
          </cell>
          <cell r="I55">
            <v>1</v>
          </cell>
          <cell r="J55">
            <v>1</v>
          </cell>
          <cell r="K55">
            <v>1</v>
          </cell>
          <cell r="L55">
            <v>4</v>
          </cell>
        </row>
        <row r="56">
          <cell r="A56" t="str">
            <v>02130479</v>
          </cell>
          <cell r="B56" t="str">
            <v>HRS800-9000B</v>
          </cell>
          <cell r="C56" t="str">
            <v>48V15A-B rectifier</v>
          </cell>
          <cell r="D56">
            <v>663</v>
          </cell>
          <cell r="E56">
            <v>0</v>
          </cell>
          <cell r="F56">
            <v>0</v>
          </cell>
          <cell r="G56">
            <v>0</v>
          </cell>
          <cell r="H56">
            <v>3</v>
          </cell>
          <cell r="I56">
            <v>3</v>
          </cell>
          <cell r="J56">
            <v>3</v>
          </cell>
          <cell r="K56">
            <v>3</v>
          </cell>
          <cell r="L56">
            <v>12</v>
          </cell>
        </row>
        <row r="57">
          <cell r="A57" t="str">
            <v xml:space="preserve">220 power supply </v>
          </cell>
        </row>
        <row r="58">
          <cell r="A58" t="str">
            <v>02100044</v>
          </cell>
          <cell r="B58" t="str">
            <v>SPD213SZ</v>
          </cell>
          <cell r="C58" t="str">
            <v>HONET,H33G0SPDA,AN Cabinet Built-In 220V Single Phase Lightning Protection Box (SPD213SZ)</v>
          </cell>
          <cell r="D58">
            <v>377</v>
          </cell>
          <cell r="E58">
            <v>0</v>
          </cell>
          <cell r="F58">
            <v>0</v>
          </cell>
          <cell r="G58">
            <v>0</v>
          </cell>
          <cell r="H58">
            <v>1</v>
          </cell>
          <cell r="I58">
            <v>1</v>
          </cell>
          <cell r="J58">
            <v>1</v>
          </cell>
          <cell r="K58">
            <v>1</v>
          </cell>
          <cell r="L58">
            <v>4</v>
          </cell>
          <cell r="M58" t="str">
            <v>组件-防雷箱</v>
          </cell>
        </row>
        <row r="59">
          <cell r="A59" t="str">
            <v>02130440</v>
          </cell>
          <cell r="B59" t="str">
            <v>HRS800-9000</v>
          </cell>
          <cell r="C59" t="str">
            <v>AC/DC Converter,220VAC,48V/15A</v>
          </cell>
          <cell r="D59">
            <v>663</v>
          </cell>
          <cell r="E59">
            <v>0</v>
          </cell>
          <cell r="F59">
            <v>0</v>
          </cell>
          <cell r="G59">
            <v>0</v>
          </cell>
          <cell r="H59">
            <v>3</v>
          </cell>
          <cell r="I59">
            <v>3</v>
          </cell>
          <cell r="J59">
            <v>3</v>
          </cell>
          <cell r="K59">
            <v>3</v>
          </cell>
          <cell r="L59">
            <v>12</v>
          </cell>
          <cell r="M59" t="str">
            <v>电源模块-220VAC-48V/15A</v>
          </cell>
        </row>
        <row r="60">
          <cell r="A60" t="str">
            <v>02400290</v>
          </cell>
          <cell r="B60" t="str">
            <v>W1451ZB/X2</v>
          </cell>
          <cell r="C60" t="str">
            <v>W1451ZB/X2-4875 Power System For HONET Distribution Shelf</v>
          </cell>
          <cell r="D60">
            <v>783</v>
          </cell>
          <cell r="E60">
            <v>0</v>
          </cell>
          <cell r="F60">
            <v>0</v>
          </cell>
          <cell r="G60">
            <v>0</v>
          </cell>
          <cell r="H60">
            <v>1</v>
          </cell>
          <cell r="I60">
            <v>1</v>
          </cell>
          <cell r="J60">
            <v>1</v>
          </cell>
          <cell r="K60">
            <v>1</v>
          </cell>
          <cell r="L60">
            <v>4</v>
          </cell>
          <cell r="M60" t="str">
            <v>配电插框-W1451ZB/X2-4875电源系统接入网专用配电插框</v>
          </cell>
        </row>
        <row r="61">
          <cell r="A61" t="str">
            <v>monitoring and battery series is common for 110 v/220v power system</v>
          </cell>
        </row>
        <row r="62">
          <cell r="A62" t="str">
            <v>02311031</v>
          </cell>
          <cell r="B62" t="str">
            <v>PSM-B2</v>
          </cell>
          <cell r="C62" t="str">
            <v>M2451Z,PSM-b2,Power System Controller</v>
          </cell>
          <cell r="D62">
            <v>1145</v>
          </cell>
          <cell r="E62">
            <v>0</v>
          </cell>
          <cell r="F62">
            <v>0</v>
          </cell>
          <cell r="G62">
            <v>0</v>
          </cell>
          <cell r="H62">
            <v>1</v>
          </cell>
          <cell r="I62">
            <v>1</v>
          </cell>
          <cell r="J62">
            <v>1</v>
          </cell>
          <cell r="K62">
            <v>1</v>
          </cell>
          <cell r="L62">
            <v>4</v>
          </cell>
          <cell r="M62" t="str">
            <v>监控模块-M2451Z-PSM-B2系统监控模块</v>
          </cell>
        </row>
        <row r="63">
          <cell r="A63">
            <v>24020002</v>
          </cell>
          <cell r="B63" t="str">
            <v>GPL121000</v>
          </cell>
          <cell r="C63" t="str">
            <v>Rechargeable Battery,VRLA Battery,12V,100Ah,Single Cell,Dimensions Varies According to Manufacturer</v>
          </cell>
          <cell r="D63">
            <v>277</v>
          </cell>
          <cell r="E63">
            <v>0</v>
          </cell>
          <cell r="F63">
            <v>0</v>
          </cell>
          <cell r="G63">
            <v>0</v>
          </cell>
          <cell r="H63">
            <v>4</v>
          </cell>
          <cell r="I63">
            <v>4</v>
          </cell>
          <cell r="J63">
            <v>4</v>
          </cell>
          <cell r="K63">
            <v>4</v>
          </cell>
          <cell r="L63">
            <v>16</v>
          </cell>
          <cell r="M63" t="str">
            <v>蓄电池-阀控式密封铅酸蓄电池-12V-100Ah-单体-不同厂家尺寸不同</v>
          </cell>
        </row>
        <row r="64">
          <cell r="A64" t="str">
            <v>02232726</v>
          </cell>
          <cell r="C64" t="str">
            <v>MA/MD VRLA Battery Shelf Components</v>
          </cell>
          <cell r="D64">
            <v>217</v>
          </cell>
          <cell r="E64">
            <v>0</v>
          </cell>
          <cell r="F64">
            <v>0</v>
          </cell>
          <cell r="G64">
            <v>0</v>
          </cell>
          <cell r="H64">
            <v>1</v>
          </cell>
          <cell r="I64">
            <v>1</v>
          </cell>
          <cell r="J64">
            <v>1</v>
          </cell>
          <cell r="K64">
            <v>1</v>
          </cell>
          <cell r="L64">
            <v>4</v>
          </cell>
          <cell r="M64" t="str">
            <v>组件/附件-HONET-MA/MD蓄电池架套件(8个/2组蓄电池空间)</v>
          </cell>
        </row>
        <row r="65">
          <cell r="C65" t="str">
            <v>Subtotal Price Price</v>
          </cell>
          <cell r="E65">
            <v>0</v>
          </cell>
          <cell r="F65">
            <v>0</v>
          </cell>
          <cell r="G65">
            <v>0</v>
          </cell>
          <cell r="H65">
            <v>8831</v>
          </cell>
          <cell r="I65">
            <v>8831</v>
          </cell>
          <cell r="J65">
            <v>8831</v>
          </cell>
          <cell r="K65">
            <v>8831</v>
          </cell>
          <cell r="L65">
            <v>35324</v>
          </cell>
        </row>
        <row r="66">
          <cell r="B66" t="str">
            <v/>
          </cell>
        </row>
        <row r="67">
          <cell r="A67">
            <v>3</v>
          </cell>
          <cell r="B67" t="str">
            <v>Installation Materials</v>
          </cell>
          <cell r="M67" t="str">
            <v>3、安装材料</v>
          </cell>
        </row>
        <row r="68">
          <cell r="A68">
            <v>3.1</v>
          </cell>
          <cell r="B68" t="str">
            <v>Optional part</v>
          </cell>
        </row>
        <row r="69">
          <cell r="A69" t="str">
            <v>06100139</v>
          </cell>
          <cell r="C69" t="str">
            <v>Desktop,P4 1.5GHz Or Above/128M/40G/FDD/CDROM/4PCI+1(PCI/ISA Sharing)/AGP Video Card/Integrated 10&amp;1</v>
          </cell>
          <cell r="D69">
            <v>1024</v>
          </cell>
          <cell r="E69">
            <v>0</v>
          </cell>
          <cell r="F69">
            <v>0</v>
          </cell>
          <cell r="G69">
            <v>0</v>
          </cell>
          <cell r="L69">
            <v>0</v>
          </cell>
          <cell r="M69" t="str">
            <v>台式微机-P4 1.5GHz或以上/128M/40G/软驱/CDROM/4PCI+1(PCI/ISA共用)/AGP显卡/集成10&amp;100M网卡/集成声卡/音</v>
          </cell>
        </row>
        <row r="70">
          <cell r="A70">
            <v>50020027</v>
          </cell>
          <cell r="C70" t="str">
            <v>HUB,10Mbps,16*RJ45,1*BNC,1*AUI,100-240VAC,Non-Intelligent Equipment Rack,110V,220V Automatic  Switchover</v>
          </cell>
          <cell r="D70">
            <v>61</v>
          </cell>
          <cell r="E70">
            <v>0</v>
          </cell>
          <cell r="F70">
            <v>0</v>
          </cell>
          <cell r="G70">
            <v>0</v>
          </cell>
          <cell r="L70">
            <v>0</v>
          </cell>
          <cell r="M70" t="str">
            <v>集线器-10Mbps-16*RJ45口-1*BNC口-1*AUI口-100~240VAC-非智能机架型-110v,220v自动切换</v>
          </cell>
        </row>
        <row r="71">
          <cell r="A71">
            <v>3.2</v>
          </cell>
          <cell r="B71" t="str">
            <v>External optical cable</v>
          </cell>
          <cell r="L71">
            <v>0</v>
          </cell>
          <cell r="M71" t="str">
            <v>3.2   外部成套光缆</v>
          </cell>
        </row>
        <row r="72">
          <cell r="A72" t="str">
            <v>14130001</v>
          </cell>
          <cell r="C72" t="str">
            <v>adapter FC-FC-2</v>
          </cell>
          <cell r="D72">
            <v>11</v>
          </cell>
          <cell r="E72">
            <v>0</v>
          </cell>
          <cell r="F72">
            <v>0</v>
          </cell>
          <cell r="G72">
            <v>0</v>
          </cell>
          <cell r="L72">
            <v>0</v>
          </cell>
          <cell r="M72" t="str">
            <v>适配器-FC-FC-2-银白色-外壳:金属-套筒:氧化锆-圆形</v>
          </cell>
        </row>
        <row r="73">
          <cell r="A73" t="str">
            <v>14130134</v>
          </cell>
          <cell r="C73" t="str">
            <v>adapter SC-SC-2</v>
          </cell>
          <cell r="D73">
            <v>11</v>
          </cell>
          <cell r="E73">
            <v>0</v>
          </cell>
          <cell r="F73">
            <v>0</v>
          </cell>
          <cell r="G73">
            <v>0</v>
          </cell>
          <cell r="L73">
            <v>0</v>
          </cell>
          <cell r="M73" t="str">
            <v>适配器-SC-SC-2-蓝色-外壳:塑料-套筒:氧化锆-方形</v>
          </cell>
        </row>
        <row r="74">
          <cell r="A74" t="str">
            <v>14130164</v>
          </cell>
          <cell r="C74" t="str">
            <v>Optical Connector-MTRJ-2SC/PC-multi mode -2mm side by side-10m</v>
          </cell>
          <cell r="D74">
            <v>83</v>
          </cell>
          <cell r="E74">
            <v>0</v>
          </cell>
          <cell r="F74">
            <v>0</v>
          </cell>
          <cell r="G74">
            <v>0</v>
          </cell>
          <cell r="L74">
            <v>0</v>
          </cell>
          <cell r="M74" t="str">
            <v>光纤连接器-MTRJ-2SC/PC-多模-2mm并排-10m</v>
          </cell>
        </row>
        <row r="75">
          <cell r="A75" t="str">
            <v>14130174</v>
          </cell>
          <cell r="C75" t="str">
            <v>Optical Connector-MTRJ-2FC/PC-multi mode -2mm side by side-15m</v>
          </cell>
          <cell r="D75">
            <v>101</v>
          </cell>
          <cell r="E75">
            <v>0</v>
          </cell>
          <cell r="F75">
            <v>0</v>
          </cell>
          <cell r="G75">
            <v>0</v>
          </cell>
          <cell r="L75">
            <v>0</v>
          </cell>
          <cell r="M75" t="str">
            <v>光纤连接器-MTRJ-2FC/PC-多模-2mm并排-15m</v>
          </cell>
        </row>
        <row r="76">
          <cell r="A76" t="str">
            <v>14130181</v>
          </cell>
          <cell r="C76" t="str">
            <v>Optical Connector-MTRJ-2FC/PC-single mode -2mm side by side-30m</v>
          </cell>
          <cell r="D76">
            <v>131</v>
          </cell>
          <cell r="E76">
            <v>0</v>
          </cell>
          <cell r="F76">
            <v>0</v>
          </cell>
          <cell r="G76">
            <v>0</v>
          </cell>
          <cell r="L76">
            <v>0</v>
          </cell>
          <cell r="M76" t="str">
            <v>光纤连接器-MTRJ-2FC/PC-单模-2mm并排-30m</v>
          </cell>
        </row>
        <row r="77">
          <cell r="A77" t="str">
            <v>14130182</v>
          </cell>
          <cell r="C77" t="str">
            <v>Optical Connector-MTRJ-2SC/PC-single mode -2mm side by side-30m</v>
          </cell>
          <cell r="D77">
            <v>131</v>
          </cell>
          <cell r="E77">
            <v>0</v>
          </cell>
          <cell r="F77">
            <v>0</v>
          </cell>
          <cell r="G77">
            <v>0</v>
          </cell>
          <cell r="L77">
            <v>0</v>
          </cell>
          <cell r="M77" t="str">
            <v>光纤连接器-MTRJ-2SC/PC-单模-2mm并排-30m</v>
          </cell>
        </row>
        <row r="78">
          <cell r="A78" t="str">
            <v>14130153</v>
          </cell>
          <cell r="C78" t="str">
            <v>Optical Connector-FC/PC-SC/PC-Multi mode -3mm-10m</v>
          </cell>
          <cell r="D78">
            <v>38</v>
          </cell>
          <cell r="E78">
            <v>0</v>
          </cell>
          <cell r="F78">
            <v>0</v>
          </cell>
          <cell r="G78">
            <v>0</v>
          </cell>
          <cell r="L78">
            <v>0</v>
          </cell>
          <cell r="M78" t="str">
            <v>光纤连接器-FC/PC-SC/PC-多模-3mm-10m</v>
          </cell>
        </row>
        <row r="79">
          <cell r="A79" t="str">
            <v>14130113</v>
          </cell>
          <cell r="C79" t="str">
            <v>Optical Connector-FC/PC-SC/PC-single mode -3mm-30m</v>
          </cell>
          <cell r="D79">
            <v>50</v>
          </cell>
          <cell r="E79">
            <v>0</v>
          </cell>
          <cell r="F79">
            <v>0</v>
          </cell>
          <cell r="G79">
            <v>0</v>
          </cell>
          <cell r="L79">
            <v>0</v>
          </cell>
          <cell r="M79" t="str">
            <v>光纤连接器-FC/PC-SC/PC-单模-3mm-30m</v>
          </cell>
        </row>
        <row r="80">
          <cell r="A80" t="str">
            <v>14130147</v>
          </cell>
          <cell r="C80" t="str">
            <v>Optical Connector,SC/PC-SC/PC,Singlemode,3mm,20m</v>
          </cell>
          <cell r="D80">
            <v>42</v>
          </cell>
          <cell r="E80">
            <v>0</v>
          </cell>
          <cell r="F80">
            <v>0</v>
          </cell>
          <cell r="G80">
            <v>0</v>
          </cell>
          <cell r="H80" t="e">
            <v>#REF!</v>
          </cell>
          <cell r="I80" t="e">
            <v>#REF!</v>
          </cell>
          <cell r="J80" t="e">
            <v>#REF!</v>
          </cell>
          <cell r="K80" t="e">
            <v>#REF!</v>
          </cell>
          <cell r="L80" t="e">
            <v>#REF!</v>
          </cell>
          <cell r="M80" t="str">
            <v>光纤连接器-SC/PC-SC/PC-单模-3mm-20m</v>
          </cell>
        </row>
        <row r="81">
          <cell r="A81" t="str">
            <v>14130125</v>
          </cell>
          <cell r="C81" t="str">
            <v>Optical Connector-SC/PC-SC/PC-Multi mode -3mm-30m</v>
          </cell>
          <cell r="D81">
            <v>74</v>
          </cell>
          <cell r="E81">
            <v>0</v>
          </cell>
          <cell r="F81">
            <v>0</v>
          </cell>
          <cell r="G81">
            <v>0</v>
          </cell>
          <cell r="L81">
            <v>0</v>
          </cell>
          <cell r="M81" t="str">
            <v>光纤连接器-SC/PC-SC/PC-多模-3mm-30m</v>
          </cell>
        </row>
        <row r="82">
          <cell r="A82">
            <v>3.3</v>
          </cell>
          <cell r="B82" t="str">
            <v>External set cable</v>
          </cell>
          <cell r="M82" t="str">
            <v>3.3  外部成套电缆</v>
          </cell>
        </row>
        <row r="83">
          <cell r="A83" t="str">
            <v>04040976</v>
          </cell>
          <cell r="C83" t="str">
            <v>H511CESC to DDF 8*E1 cable-20m</v>
          </cell>
          <cell r="D83">
            <v>267</v>
          </cell>
          <cell r="E83">
            <v>0</v>
          </cell>
          <cell r="F83">
            <v>0</v>
          </cell>
          <cell r="G83">
            <v>0</v>
          </cell>
          <cell r="L83">
            <v>0</v>
          </cell>
          <cell r="M83" t="str">
            <v>采购电缆-MD5500 H511CESC到DDF 8E1电缆20m-DB68PIN公(侧出线注塑)/2*(SFYZ-75-2-1*8)</v>
          </cell>
        </row>
        <row r="84">
          <cell r="A84" t="str">
            <v>04041107</v>
          </cell>
          <cell r="C84" t="str">
            <v>H511CESC to DDF 8*E1 cable-20m-120ohm</v>
          </cell>
          <cell r="D84">
            <v>119</v>
          </cell>
          <cell r="E84">
            <v>0</v>
          </cell>
          <cell r="F84">
            <v>0</v>
          </cell>
          <cell r="G84">
            <v>0</v>
          </cell>
          <cell r="L84">
            <v>0</v>
          </cell>
          <cell r="M84" t="str">
            <v>采购电缆-MA5100 H511CESC到DDF 120欧姆8E1电缆20m-DB68PIN公/120欧姆32芯屏蔽双绞线</v>
          </cell>
        </row>
        <row r="85">
          <cell r="A85" t="str">
            <v>04022624</v>
          </cell>
          <cell r="C85" t="str">
            <v>DL2522-E1 trunk cable -75ohm-15m</v>
          </cell>
          <cell r="D85">
            <v>18</v>
          </cell>
          <cell r="E85">
            <v>0</v>
          </cell>
          <cell r="F85">
            <v>0</v>
          </cell>
          <cell r="G85">
            <v>0</v>
          </cell>
          <cell r="L85">
            <v>0</v>
          </cell>
          <cell r="M85" t="str">
            <v>单根电缆-DL2522-E1中继电缆75欧15m-SMB/SYV75-2-1/BNC弯-CB10EDLA</v>
          </cell>
        </row>
        <row r="86">
          <cell r="A86" t="str">
            <v>04022627</v>
          </cell>
          <cell r="C86" t="str">
            <v>E1 trunk cable -75ohm-10m-dual SMB head</v>
          </cell>
          <cell r="D86">
            <v>12</v>
          </cell>
          <cell r="E86">
            <v>0</v>
          </cell>
          <cell r="F86">
            <v>0</v>
          </cell>
          <cell r="G86">
            <v>0</v>
          </cell>
          <cell r="L86">
            <v>0</v>
          </cell>
          <cell r="M86" t="str">
            <v>采购电缆-E1中继电缆75Ω10m-SMB/SYV75-2-1</v>
          </cell>
        </row>
        <row r="87">
          <cell r="A87" t="str">
            <v>04060318</v>
          </cell>
          <cell r="C87" t="str">
            <v>120ohm to 75ohm conversion cable-33m-1 channel</v>
          </cell>
          <cell r="D87">
            <v>44</v>
          </cell>
          <cell r="E87">
            <v>0</v>
          </cell>
          <cell r="F87">
            <v>0</v>
          </cell>
          <cell r="G87">
            <v>0</v>
          </cell>
          <cell r="L87">
            <v>0</v>
          </cell>
          <cell r="M87" t="str">
            <v>外部单根-120欧姆与75欧姆1路转接电缆33m-SMB直母/SYV-75-2-1（30m）+CTP转接板+8芯120欧姆双绞线（3m）</v>
          </cell>
        </row>
        <row r="88">
          <cell r="A88" t="str">
            <v>04060319</v>
          </cell>
          <cell r="C88" t="str">
            <v>120ohm to 75ohm conversion cable-33m-2 channel</v>
          </cell>
          <cell r="D88">
            <v>85</v>
          </cell>
          <cell r="E88">
            <v>0</v>
          </cell>
          <cell r="F88">
            <v>0</v>
          </cell>
          <cell r="G88">
            <v>0</v>
          </cell>
          <cell r="L88">
            <v>0</v>
          </cell>
          <cell r="M88" t="str">
            <v>外部单根-120欧姆与75欧姆2路转接电缆33m-2*SMB直母/2*SYV-75-2-1（30m）+CTP转接板+8芯120欧姆双绞线（3m）</v>
          </cell>
        </row>
        <row r="89">
          <cell r="A89" t="str">
            <v>04023275</v>
          </cell>
          <cell r="C89" t="str">
            <v>10m network cable</v>
          </cell>
          <cell r="D89">
            <v>14</v>
          </cell>
          <cell r="E89">
            <v>0</v>
          </cell>
          <cell r="F89">
            <v>0</v>
          </cell>
          <cell r="G89">
            <v>0</v>
          </cell>
          <cell r="L89">
            <v>0</v>
          </cell>
          <cell r="M89" t="str">
            <v>采购电缆-标准网线10m-8PIN/8芯5类24AWG/8PIN-卡号台100兆-HUB接计算机终端-DL2761</v>
          </cell>
        </row>
        <row r="90">
          <cell r="A90" t="str">
            <v>04040970</v>
          </cell>
          <cell r="C90" t="str">
            <v>H511E8IT to DDF 4*E1 cable -20m-75ohm</v>
          </cell>
          <cell r="D90">
            <v>147</v>
          </cell>
          <cell r="E90">
            <v>0</v>
          </cell>
          <cell r="F90">
            <v>0</v>
          </cell>
          <cell r="G90">
            <v>0</v>
          </cell>
          <cell r="L90">
            <v>0</v>
          </cell>
          <cell r="M90" t="str">
            <v>采购电缆-MD5500 H511E8IT到DDF 4E1电缆20m-DB50PIN公(侧出线)/SFYZP-75-2-1*8</v>
          </cell>
        </row>
        <row r="91">
          <cell r="A91" t="str">
            <v>04040990</v>
          </cell>
          <cell r="C91" t="str">
            <v>H511E8IT to DDF 4*E1 cable -20m-120ohm</v>
          </cell>
          <cell r="D91">
            <v>79</v>
          </cell>
          <cell r="E91">
            <v>0</v>
          </cell>
          <cell r="F91">
            <v>0</v>
          </cell>
          <cell r="G91">
            <v>0</v>
          </cell>
          <cell r="L91">
            <v>0</v>
          </cell>
          <cell r="M91" t="str">
            <v>采购电缆-MA5100 H511E8IT到DDF 120欧姆4E1电缆20m-DB50PIN公/120欧姆16芯双绞线</v>
          </cell>
        </row>
        <row r="92">
          <cell r="A92" t="str">
            <v>04040459</v>
          </cell>
          <cell r="C92" t="str">
            <v>H511E8VD 4*V.35DCE cable-5m</v>
          </cell>
          <cell r="D92">
            <v>131</v>
          </cell>
          <cell r="E92">
            <v>0</v>
          </cell>
          <cell r="F92">
            <v>0</v>
          </cell>
          <cell r="G92">
            <v>0</v>
          </cell>
          <cell r="L92">
            <v>0</v>
          </cell>
          <cell r="M92" t="str">
            <v>采购电缆-MA/MD H511E8VD V.35DCE电缆5m-DB100PIN公/4*18芯28AWG屏蔽双绞/4*V.35DCE-34PIN母</v>
          </cell>
        </row>
        <row r="93">
          <cell r="A93" t="str">
            <v>04040618</v>
          </cell>
          <cell r="C93" t="str">
            <v>220V power cable</v>
          </cell>
          <cell r="D93">
            <v>30</v>
          </cell>
          <cell r="E93">
            <v>0</v>
          </cell>
          <cell r="F93">
            <v>0</v>
          </cell>
          <cell r="G93">
            <v>0</v>
          </cell>
          <cell r="L93">
            <v>0</v>
          </cell>
          <cell r="M93" t="str">
            <v>采购电缆-220V电源线(配4875电源)10m-2*H2.5/14D/(UL)SJT 3C*14AWG 黑圆/2*H2.5/14D</v>
          </cell>
        </row>
        <row r="94">
          <cell r="A94" t="str">
            <v>04040300</v>
          </cell>
          <cell r="C94" t="str">
            <v>Fire-resistant power cable-10m</v>
          </cell>
          <cell r="E94">
            <v>0</v>
          </cell>
          <cell r="F94">
            <v>0</v>
          </cell>
          <cell r="G94">
            <v>0</v>
          </cell>
        </row>
        <row r="95">
          <cell r="A95" t="str">
            <v>04040302</v>
          </cell>
          <cell r="C95" t="str">
            <v>Fire-resistant power cable-20m</v>
          </cell>
          <cell r="D95">
            <v>134</v>
          </cell>
          <cell r="E95">
            <v>0</v>
          </cell>
          <cell r="F95">
            <v>0</v>
          </cell>
          <cell r="G95">
            <v>0</v>
          </cell>
          <cell r="L95">
            <v>0</v>
          </cell>
          <cell r="M95" t="str">
            <v>采购电缆-B型机焊接机柜用PGND阻燃电源线20m-OT25-8/RVVZ25mm^2黄绿/OT25-8</v>
          </cell>
        </row>
        <row r="96">
          <cell r="A96" t="str">
            <v>04060213</v>
          </cell>
          <cell r="C96" t="str">
            <v>Fire-resistant power cable-20m</v>
          </cell>
          <cell r="D96">
            <v>132</v>
          </cell>
          <cell r="E96">
            <v>0</v>
          </cell>
          <cell r="F96">
            <v>0</v>
          </cell>
          <cell r="G96">
            <v>0</v>
          </cell>
          <cell r="L96">
            <v>0</v>
          </cell>
          <cell r="M96" t="str">
            <v>采购电缆-拼装机柜用-48V阻燃电源线20m-OT25-8/RVVZ25mm^2蓝/冷压端子25mm^2</v>
          </cell>
        </row>
        <row r="97">
          <cell r="A97" t="str">
            <v>04060219</v>
          </cell>
          <cell r="C97" t="str">
            <v>Fire-resistant power cable-20m</v>
          </cell>
          <cell r="D97">
            <v>132</v>
          </cell>
          <cell r="E97">
            <v>0</v>
          </cell>
          <cell r="F97">
            <v>0</v>
          </cell>
          <cell r="G97">
            <v>0</v>
          </cell>
          <cell r="L97">
            <v>0</v>
          </cell>
          <cell r="M97" t="str">
            <v>采购电缆-拼装机柜用GND阻燃电源线20m-OT25-8/RVVZ25mm^2黑/冷压端子25mm^2</v>
          </cell>
        </row>
        <row r="98">
          <cell r="C98" t="str">
            <v>Subtotal Price Price</v>
          </cell>
          <cell r="E98">
            <v>0</v>
          </cell>
          <cell r="F98">
            <v>0</v>
          </cell>
          <cell r="G98">
            <v>0</v>
          </cell>
          <cell r="H98" t="e">
            <v>#REF!</v>
          </cell>
          <cell r="I98" t="e">
            <v>#REF!</v>
          </cell>
          <cell r="J98" t="e">
            <v>#REF!</v>
          </cell>
          <cell r="K98" t="e">
            <v>#REF!</v>
          </cell>
          <cell r="L98" t="e">
            <v>#REF!</v>
          </cell>
        </row>
        <row r="100">
          <cell r="A100">
            <v>3.4</v>
          </cell>
          <cell r="B100" t="str">
            <v>Documentation</v>
          </cell>
          <cell r="M100" t="str">
            <v>3.4  成套资料</v>
          </cell>
        </row>
        <row r="101">
          <cell r="A101">
            <v>31130653</v>
          </cell>
          <cell r="C101" t="str">
            <v>Package of Documents-HONET MD5500 Media Distribution Module-(V100R002,V1.20)</v>
          </cell>
          <cell r="D101">
            <v>241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 t="str">
            <v>MD5500成套资料</v>
          </cell>
        </row>
        <row r="102">
          <cell r="C102" t="str">
            <v>Subtotal Price Price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</row>
        <row r="104">
          <cell r="A104">
            <v>4</v>
          </cell>
          <cell r="B104" t="str">
            <v>Software</v>
          </cell>
          <cell r="M104" t="str">
            <v>4、软件</v>
          </cell>
        </row>
        <row r="105">
          <cell r="A105">
            <v>4.0999999999999996</v>
          </cell>
          <cell r="B105" t="str">
            <v>BAS Characteristic Software</v>
          </cell>
          <cell r="M105" t="str">
            <v>4.1  BAS特性软件</v>
          </cell>
        </row>
        <row r="106">
          <cell r="A106" t="str">
            <v>88030681</v>
          </cell>
          <cell r="C106" t="str">
            <v>BAS Characteristic Software Function Package</v>
          </cell>
          <cell r="D106">
            <v>30120</v>
          </cell>
          <cell r="E106">
            <v>0</v>
          </cell>
          <cell r="F106">
            <v>0</v>
          </cell>
          <cell r="G106">
            <v>0</v>
          </cell>
          <cell r="L106">
            <v>0</v>
          </cell>
          <cell r="M106" t="str">
            <v>BAS特性软件功能包(选配)</v>
          </cell>
        </row>
        <row r="108">
          <cell r="A108">
            <v>4.2</v>
          </cell>
          <cell r="B108" t="str">
            <v>ATM Characteristic Software</v>
          </cell>
          <cell r="M108" t="str">
            <v>4.2  ATM特性软件</v>
          </cell>
        </row>
        <row r="109">
          <cell r="A109" t="str">
            <v>88030680</v>
          </cell>
          <cell r="C109" t="str">
            <v>ATM Characteristic Software Function Package</v>
          </cell>
          <cell r="D109">
            <v>12048</v>
          </cell>
          <cell r="E109">
            <v>0</v>
          </cell>
          <cell r="F109">
            <v>0</v>
          </cell>
          <cell r="G109">
            <v>0</v>
          </cell>
          <cell r="L109">
            <v>0</v>
          </cell>
          <cell r="M109" t="str">
            <v>ATM特性软件功能包(必配)</v>
          </cell>
        </row>
        <row r="111">
          <cell r="A111">
            <v>4.3</v>
          </cell>
          <cell r="B111" t="str">
            <v>V5 Characteristic Software</v>
          </cell>
          <cell r="M111" t="str">
            <v>4.3  V5 特性软件</v>
          </cell>
        </row>
        <row r="112">
          <cell r="A112" t="str">
            <v>88030009</v>
          </cell>
          <cell r="C112" t="str">
            <v xml:space="preserve"> V5 Characteristic Software Function Package</v>
          </cell>
          <cell r="D112">
            <v>43373</v>
          </cell>
          <cell r="E112">
            <v>0</v>
          </cell>
          <cell r="F112">
            <v>0</v>
          </cell>
          <cell r="G112">
            <v>0</v>
          </cell>
          <cell r="L112">
            <v>0</v>
          </cell>
          <cell r="M112" t="str">
            <v>V5 特性软件功能包(选配)</v>
          </cell>
        </row>
        <row r="113">
          <cell r="C113" t="str">
            <v>Subtotal Price Price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</row>
        <row r="115">
          <cell r="C115" t="str">
            <v>Total Price</v>
          </cell>
          <cell r="E115">
            <v>0</v>
          </cell>
          <cell r="F115">
            <v>0</v>
          </cell>
          <cell r="G115">
            <v>0</v>
          </cell>
          <cell r="H115" t="e">
            <v>#REF!</v>
          </cell>
          <cell r="I115" t="e">
            <v>#REF!</v>
          </cell>
          <cell r="J115" t="e">
            <v>#REF!</v>
          </cell>
          <cell r="K115" t="e">
            <v>#REF!</v>
          </cell>
          <cell r="L115" t="e">
            <v>#REF!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NR6"/>
      <sheetName val="Sheet1"/>
      <sheetName val="MNR7"/>
    </sheetNames>
    <sheetDataSet>
      <sheetData sheetId="0" refreshError="1">
        <row r="3">
          <cell r="A3" t="str">
            <v>AXD 155-3</v>
          </cell>
        </row>
        <row r="384">
          <cell r="A384" t="str">
            <v>SDXC</v>
          </cell>
        </row>
      </sheetData>
      <sheetData sheetId="1" refreshError="1"/>
      <sheetData sheetId="2" refreshError="1"/>
    </sheetDataSet>
  </externalBook>
</externalLink>
</file>

<file path=xl/externalLinks/externalLink1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onDataTemplate"/>
      <sheetName val="Customize"/>
      <sheetName val="Input"/>
      <sheetName val="MTool"/>
      <sheetName val="Area and population data"/>
      <sheetName val="Phases"/>
      <sheetName val="Results"/>
      <sheetName val="Traffic"/>
      <sheetName val="Coverage"/>
      <sheetName val="Site"/>
      <sheetName val="Propagation"/>
      <sheetName val="Mpole"/>
      <sheetName val="CE"/>
      <sheetName val="Advanced"/>
      <sheetName val="Link Budgets"/>
      <sheetName val="Balance"/>
      <sheetName val="RN Results"/>
      <sheetName val="Rev. History"/>
      <sheetName val="Phase Template"/>
      <sheetName val="Tools"/>
      <sheetName val="Defaults"/>
      <sheetName val="DL Noise Integral"/>
      <sheetName val="LNF"/>
      <sheetName val="CE Tool"/>
      <sheetName val="DL CCH Power Tool"/>
      <sheetName val="RN GLobals"/>
      <sheetName val="Transfer to Tnpt"/>
    </sheetNames>
    <sheetDataSet>
      <sheetData sheetId="0"/>
      <sheetData sheetId="1">
        <row r="8">
          <cell r="D8" t="str">
            <v>Speech 12.2</v>
          </cell>
        </row>
        <row r="9">
          <cell r="D9" t="str">
            <v>Speech Serv 2</v>
          </cell>
        </row>
        <row r="10">
          <cell r="D10" t="str">
            <v>CS 64</v>
          </cell>
          <cell r="H10" t="str">
            <v>TU 3</v>
          </cell>
        </row>
        <row r="11">
          <cell r="D11" t="str">
            <v>CS 57.6</v>
          </cell>
          <cell r="H11" t="str">
            <v>TU 50</v>
          </cell>
        </row>
        <row r="12">
          <cell r="D12" t="str">
            <v>CS Service 3</v>
          </cell>
          <cell r="H12" t="str">
            <v>RA 3</v>
          </cell>
        </row>
        <row r="13">
          <cell r="D13" t="str">
            <v>CS Service 4</v>
          </cell>
          <cell r="H13" t="str">
            <v xml:space="preserve">RA 50  </v>
          </cell>
        </row>
        <row r="14">
          <cell r="D14" t="str">
            <v>CS Service 5</v>
          </cell>
          <cell r="H14" t="str">
            <v>RA 120</v>
          </cell>
        </row>
        <row r="15">
          <cell r="D15" t="str">
            <v>PS 16/16</v>
          </cell>
          <cell r="H15" t="str">
            <v>Ped A 3</v>
          </cell>
        </row>
        <row r="16">
          <cell r="D16" t="str">
            <v>PS 64/64</v>
          </cell>
          <cell r="H16" t="str">
            <v>Ped B 3</v>
          </cell>
        </row>
        <row r="17">
          <cell r="D17" t="str">
            <v>PS 64/128</v>
          </cell>
          <cell r="H17" t="str">
            <v>Veh A 120</v>
          </cell>
        </row>
        <row r="18">
          <cell r="D18" t="str">
            <v>PS 64/384</v>
          </cell>
        </row>
        <row r="19">
          <cell r="D19" t="str">
            <v>PS Service 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1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41SM"/>
    </sheetNames>
    <definedNames>
      <definedName name="Module3.print_Click"/>
    </definedNames>
    <sheetDataSet>
      <sheetData sheetId="0" refreshError="1"/>
    </sheetDataSet>
  </externalBook>
</externalLink>
</file>

<file path=xl/externalLinks/externalLink1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 List"/>
      <sheetName val="Master Price List"/>
      <sheetName val="Configurations2"/>
      <sheetName val="Config-unbundle"/>
    </sheetNames>
    <sheetDataSet>
      <sheetData sheetId="0"/>
      <sheetData sheetId="1">
        <row r="8">
          <cell r="A8">
            <v>10001</v>
          </cell>
          <cell r="C8" t="str">
            <v>AF5</v>
          </cell>
          <cell r="D8" t="str">
            <v>Air Filter 5-Pack</v>
          </cell>
          <cell r="E8">
            <v>300</v>
          </cell>
          <cell r="F8" t="str">
            <v>C</v>
          </cell>
          <cell r="G8" t="str">
            <v>1 year</v>
          </cell>
          <cell r="H8" t="str">
            <v>Purchase at list price</v>
          </cell>
          <cell r="I8" t="str">
            <v>Purchase at list price</v>
          </cell>
          <cell r="J8" t="str">
            <v>Purchase at list price</v>
          </cell>
          <cell r="K8" t="str">
            <v>Purchase at list price</v>
          </cell>
          <cell r="L8" t="str">
            <v>Purchase at list price</v>
          </cell>
          <cell r="M8" t="str">
            <v>Purchase at list price</v>
          </cell>
        </row>
        <row r="9">
          <cell r="A9">
            <v>15001</v>
          </cell>
          <cell r="C9" t="str">
            <v>RED-DS3R16-PAK</v>
          </cell>
          <cell r="D9" t="str">
            <v>Red 1:6 DS3 TSU (incl: 7xTSU-155, 6xDS3-LIU1-1N, 1xDS3-LIU1-316MUX, and 1xDS3-MID-316) ** avail Rel 1.1**</v>
          </cell>
          <cell r="E9">
            <v>270000</v>
          </cell>
          <cell r="F9" t="str">
            <v>C</v>
          </cell>
          <cell r="G9" t="str">
            <v>1 year</v>
          </cell>
          <cell r="I9">
            <v>18900</v>
          </cell>
          <cell r="J9">
            <v>21600</v>
          </cell>
          <cell r="K9">
            <v>32400</v>
          </cell>
          <cell r="L9">
            <v>45900</v>
          </cell>
          <cell r="M9">
            <v>13500</v>
          </cell>
        </row>
        <row r="10">
          <cell r="A10">
            <v>15002</v>
          </cell>
          <cell r="C10" t="str">
            <v>SPR-CE-PAK</v>
          </cell>
          <cell r="D10" t="str">
            <v>Common Equipment Spares Kit (includes one of: CP, SIU, TIU, HDU), to be ordered at initial order only</v>
          </cell>
          <cell r="E10">
            <v>40000</v>
          </cell>
          <cell r="F10" t="str">
            <v>C</v>
          </cell>
          <cell r="G10" t="str">
            <v>1 year</v>
          </cell>
          <cell r="I10">
            <v>2800</v>
          </cell>
          <cell r="J10">
            <v>3200</v>
          </cell>
          <cell r="K10">
            <v>4800</v>
          </cell>
        </row>
        <row r="11">
          <cell r="A11">
            <v>20000</v>
          </cell>
          <cell r="C11" t="str">
            <v>SPR-RACK</v>
          </cell>
          <cell r="D11" t="str">
            <v>Rack-mountable Spares Cabinet for 1 Chassis worth of Spares</v>
          </cell>
          <cell r="E11">
            <v>6000</v>
          </cell>
          <cell r="F11" t="str">
            <v>C</v>
          </cell>
          <cell r="G11" t="str">
            <v>1 year</v>
          </cell>
          <cell r="H11" t="str">
            <v>Purchase at list price</v>
          </cell>
          <cell r="I11" t="str">
            <v>Purchase at list price</v>
          </cell>
          <cell r="J11" t="str">
            <v>Purchase at list price</v>
          </cell>
          <cell r="K11" t="str">
            <v>Purchase at list price</v>
          </cell>
          <cell r="L11" t="str">
            <v>Purchase at list price</v>
          </cell>
          <cell r="M11" t="str">
            <v>Purchase at list price</v>
          </cell>
        </row>
        <row r="12">
          <cell r="A12">
            <v>20001</v>
          </cell>
          <cell r="D12" t="str">
            <v>Rear safety shield covers entire back of ICS2000 chassis</v>
          </cell>
          <cell r="E12">
            <v>240</v>
          </cell>
          <cell r="F12" t="str">
            <v>A</v>
          </cell>
          <cell r="G12" t="str">
            <v>1 year</v>
          </cell>
          <cell r="H12" t="str">
            <v>Purchase at list price</v>
          </cell>
          <cell r="I12" t="str">
            <v>Purchase at list price</v>
          </cell>
          <cell r="J12" t="str">
            <v>Purchase at list price</v>
          </cell>
          <cell r="K12" t="str">
            <v>Purchase at list price</v>
          </cell>
          <cell r="L12" t="str">
            <v>Purchase at list price</v>
          </cell>
          <cell r="M12" t="str">
            <v>Purchase at list price</v>
          </cell>
        </row>
        <row r="13">
          <cell r="A13">
            <v>21000</v>
          </cell>
          <cell r="B13">
            <v>435186</v>
          </cell>
          <cell r="C13" t="str">
            <v>CHS</v>
          </cell>
          <cell r="D13" t="str">
            <v>Chassis (includes bare chassis, DC power distribution, mid-plane, fan tray assemblies, and CD-ROM documentation)</v>
          </cell>
          <cell r="E13">
            <v>40549.5</v>
          </cell>
          <cell r="F13" t="str">
            <v>C</v>
          </cell>
          <cell r="G13" t="str">
            <v>1 year</v>
          </cell>
          <cell r="I13">
            <v>2838.4650000000001</v>
          </cell>
          <cell r="J13">
            <v>3243.96</v>
          </cell>
          <cell r="K13">
            <v>4865.9399999999996</v>
          </cell>
          <cell r="L13">
            <v>6893.4150000000009</v>
          </cell>
          <cell r="M13">
            <v>2027.4749999999999</v>
          </cell>
        </row>
        <row r="14">
          <cell r="A14">
            <v>23000</v>
          </cell>
          <cell r="C14" t="str">
            <v>RED-CHS-PAK</v>
          </cell>
          <cell r="D14" t="str">
            <v>Redundant Chassis (includes CHS plus two of CP, SIU, HDU, TIU)</v>
          </cell>
          <cell r="E14">
            <v>120000</v>
          </cell>
          <cell r="F14" t="str">
            <v>C</v>
          </cell>
          <cell r="G14" t="str">
            <v>1 year</v>
          </cell>
          <cell r="I14">
            <v>8400</v>
          </cell>
          <cell r="J14">
            <v>9600</v>
          </cell>
          <cell r="K14">
            <v>14400</v>
          </cell>
          <cell r="L14">
            <v>20400</v>
          </cell>
          <cell r="M14">
            <v>6000</v>
          </cell>
        </row>
        <row r="15">
          <cell r="A15">
            <v>29001</v>
          </cell>
          <cell r="D15" t="str">
            <v>Front Filler Panel</v>
          </cell>
          <cell r="E15">
            <v>100</v>
          </cell>
          <cell r="F15" t="str">
            <v>A</v>
          </cell>
          <cell r="G15" t="str">
            <v>1 year</v>
          </cell>
          <cell r="H15" t="str">
            <v>Purchase at list price</v>
          </cell>
          <cell r="I15" t="str">
            <v>Purchase at list price</v>
          </cell>
          <cell r="J15" t="str">
            <v>Purchase at list price</v>
          </cell>
          <cell r="K15" t="str">
            <v>Purchase at list price</v>
          </cell>
          <cell r="L15" t="str">
            <v>Purchase at list price</v>
          </cell>
          <cell r="M15" t="str">
            <v>Purchase at list price</v>
          </cell>
        </row>
        <row r="16">
          <cell r="A16">
            <v>29002</v>
          </cell>
          <cell r="D16" t="str">
            <v>Rear Filler Panel</v>
          </cell>
          <cell r="E16">
            <v>100</v>
          </cell>
          <cell r="F16" t="str">
            <v>A</v>
          </cell>
          <cell r="G16" t="str">
            <v>1 year</v>
          </cell>
          <cell r="H16" t="str">
            <v>Purchase at list price</v>
          </cell>
          <cell r="I16" t="str">
            <v>Purchase at list price</v>
          </cell>
          <cell r="J16" t="str">
            <v>Purchase at list price</v>
          </cell>
          <cell r="K16" t="str">
            <v>Purchase at list price</v>
          </cell>
          <cell r="L16" t="str">
            <v>Purchase at list price</v>
          </cell>
          <cell r="M16" t="str">
            <v>Purchase at list price</v>
          </cell>
        </row>
        <row r="17">
          <cell r="A17">
            <v>29003</v>
          </cell>
          <cell r="D17" t="str">
            <v>TIU Blank Panel</v>
          </cell>
          <cell r="E17">
            <v>100</v>
          </cell>
          <cell r="F17" t="str">
            <v>A</v>
          </cell>
          <cell r="G17" t="str">
            <v>1 year</v>
          </cell>
          <cell r="H17" t="str">
            <v>Purchase at list price</v>
          </cell>
          <cell r="I17" t="str">
            <v>Purchase at list price</v>
          </cell>
          <cell r="J17" t="str">
            <v>Purchase at list price</v>
          </cell>
          <cell r="K17" t="str">
            <v>Purchase at list price</v>
          </cell>
          <cell r="L17" t="str">
            <v>Purchase at list price</v>
          </cell>
          <cell r="M17" t="str">
            <v>Purchase at list price</v>
          </cell>
        </row>
        <row r="18">
          <cell r="A18">
            <v>29004</v>
          </cell>
          <cell r="D18" t="str">
            <v>SIU Blank Panel</v>
          </cell>
          <cell r="E18">
            <v>100</v>
          </cell>
          <cell r="F18" t="str">
            <v>A</v>
          </cell>
          <cell r="G18" t="str">
            <v>1 year</v>
          </cell>
          <cell r="H18" t="str">
            <v>Purchase at list price</v>
          </cell>
          <cell r="I18" t="str">
            <v>Purchase at list price</v>
          </cell>
          <cell r="J18" t="str">
            <v>Purchase at list price</v>
          </cell>
          <cell r="K18" t="str">
            <v>Purchase at list price</v>
          </cell>
          <cell r="L18" t="str">
            <v>Purchase at list price</v>
          </cell>
          <cell r="M18" t="str">
            <v>Purchase at list price</v>
          </cell>
        </row>
        <row r="19">
          <cell r="A19">
            <v>29005</v>
          </cell>
          <cell r="D19" t="str">
            <v>HDU Blank Panel</v>
          </cell>
          <cell r="E19">
            <v>100</v>
          </cell>
          <cell r="F19" t="str">
            <v>A</v>
          </cell>
          <cell r="G19" t="str">
            <v>1 year</v>
          </cell>
          <cell r="H19" t="str">
            <v>Purchase at list price</v>
          </cell>
          <cell r="I19" t="str">
            <v>Purchase at list price</v>
          </cell>
          <cell r="J19" t="str">
            <v>Purchase at list price</v>
          </cell>
          <cell r="K19" t="str">
            <v>Purchase at list price</v>
          </cell>
          <cell r="L19" t="str">
            <v>Purchase at list price</v>
          </cell>
          <cell r="M19" t="str">
            <v>Purchase at list price</v>
          </cell>
        </row>
        <row r="20">
          <cell r="A20">
            <v>30100</v>
          </cell>
          <cell r="B20">
            <v>262015</v>
          </cell>
          <cell r="C20" t="str">
            <v>TSU-155</v>
          </cell>
          <cell r="D20" t="str">
            <v>TDM Service Unit - 155M for OC3 or DS3 LIU1s</v>
          </cell>
          <cell r="E20">
            <v>41250</v>
          </cell>
          <cell r="F20" t="str">
            <v>C</v>
          </cell>
          <cell r="G20" t="str">
            <v>1 year</v>
          </cell>
          <cell r="I20">
            <v>2887.5</v>
          </cell>
          <cell r="J20">
            <v>3300</v>
          </cell>
          <cell r="K20">
            <v>4950</v>
          </cell>
          <cell r="L20">
            <v>7012.5</v>
          </cell>
          <cell r="M20">
            <v>2062.5</v>
          </cell>
        </row>
        <row r="21">
          <cell r="A21">
            <v>30201</v>
          </cell>
          <cell r="B21">
            <v>262016</v>
          </cell>
          <cell r="C21" t="str">
            <v>CP</v>
          </cell>
          <cell r="D21" t="str">
            <v>Control Processor Module</v>
          </cell>
          <cell r="E21">
            <v>44250</v>
          </cell>
          <cell r="F21" t="str">
            <v>C</v>
          </cell>
          <cell r="G21" t="str">
            <v>1 year</v>
          </cell>
          <cell r="I21">
            <v>3097.5</v>
          </cell>
          <cell r="J21">
            <v>3540</v>
          </cell>
          <cell r="K21">
            <v>5310</v>
          </cell>
          <cell r="L21">
            <v>7522.5</v>
          </cell>
          <cell r="M21">
            <v>2212.5</v>
          </cell>
        </row>
        <row r="22">
          <cell r="A22">
            <v>30300</v>
          </cell>
          <cell r="B22">
            <v>262017</v>
          </cell>
          <cell r="C22" t="str">
            <v>ASU-155</v>
          </cell>
          <cell r="D22" t="str">
            <v>ATM Service Unit - 155M for OC3 or DS3 LIU1s</v>
          </cell>
          <cell r="E22">
            <v>35700</v>
          </cell>
          <cell r="F22" t="str">
            <v>C</v>
          </cell>
          <cell r="G22" t="str">
            <v>1 year</v>
          </cell>
          <cell r="I22">
            <v>2499</v>
          </cell>
          <cell r="J22">
            <v>2856</v>
          </cell>
          <cell r="K22">
            <v>4284</v>
          </cell>
          <cell r="L22">
            <v>6069</v>
          </cell>
          <cell r="M22">
            <v>1785</v>
          </cell>
        </row>
        <row r="23">
          <cell r="A23">
            <v>30400</v>
          </cell>
          <cell r="B23">
            <v>262018</v>
          </cell>
          <cell r="C23" t="str">
            <v>SIU</v>
          </cell>
          <cell r="D23" t="str">
            <v xml:space="preserve">System Interface Unit </v>
          </cell>
          <cell r="E23">
            <v>2250</v>
          </cell>
          <cell r="F23" t="str">
            <v>C</v>
          </cell>
          <cell r="G23" t="str">
            <v>1 year</v>
          </cell>
          <cell r="I23">
            <v>157.5</v>
          </cell>
          <cell r="J23">
            <v>180</v>
          </cell>
          <cell r="K23">
            <v>270</v>
          </cell>
          <cell r="L23">
            <v>382.5</v>
          </cell>
          <cell r="M23">
            <v>112.5</v>
          </cell>
        </row>
        <row r="24">
          <cell r="A24">
            <v>30500</v>
          </cell>
          <cell r="B24">
            <v>262019</v>
          </cell>
          <cell r="C24" t="str">
            <v>TIU</v>
          </cell>
          <cell r="D24" t="str">
            <v>Timing Interface Unit</v>
          </cell>
          <cell r="E24">
            <v>8250</v>
          </cell>
          <cell r="F24" t="str">
            <v>C</v>
          </cell>
          <cell r="G24" t="str">
            <v>1 year</v>
          </cell>
          <cell r="I24">
            <v>577.5</v>
          </cell>
          <cell r="J24">
            <v>660</v>
          </cell>
          <cell r="K24">
            <v>990</v>
          </cell>
          <cell r="L24">
            <v>1402.5</v>
          </cell>
          <cell r="M24">
            <v>412.5</v>
          </cell>
        </row>
        <row r="25">
          <cell r="A25">
            <v>31000</v>
          </cell>
          <cell r="B25">
            <v>435185</v>
          </cell>
          <cell r="C25" t="str">
            <v>Fan Tray</v>
          </cell>
          <cell r="D25" t="str">
            <v>Fan Tray Assemblies</v>
          </cell>
          <cell r="E25">
            <v>7150</v>
          </cell>
          <cell r="F25" t="str">
            <v>C</v>
          </cell>
          <cell r="G25" t="str">
            <v>1 year</v>
          </cell>
          <cell r="H25" t="str">
            <v>Purchase at list price</v>
          </cell>
          <cell r="I25" t="str">
            <v>Purchase at list price</v>
          </cell>
          <cell r="J25" t="str">
            <v>Purchase at list price</v>
          </cell>
          <cell r="K25" t="str">
            <v>Purchase at list price</v>
          </cell>
          <cell r="L25" t="str">
            <v>Purchase at list price</v>
          </cell>
          <cell r="M25" t="str">
            <v>Purchase at list price</v>
          </cell>
        </row>
        <row r="26">
          <cell r="A26">
            <v>31200</v>
          </cell>
          <cell r="C26" t="str">
            <v>TSP</v>
          </cell>
          <cell r="D26" t="str">
            <v>Time Slot Processor **available Rel 2.x, includes the following software:
- G.711 Codec
- Echo Cancellation (G.168)
- Tone Generation / Detection</v>
          </cell>
          <cell r="E26">
            <v>50000</v>
          </cell>
          <cell r="F26" t="str">
            <v>C</v>
          </cell>
          <cell r="G26" t="str">
            <v>1 year</v>
          </cell>
          <cell r="H26">
            <v>1500</v>
          </cell>
          <cell r="I26">
            <v>3000</v>
          </cell>
          <cell r="J26">
            <v>4000</v>
          </cell>
          <cell r="K26">
            <v>6000</v>
          </cell>
          <cell r="L26">
            <v>8500</v>
          </cell>
          <cell r="M26">
            <v>2500</v>
          </cell>
        </row>
        <row r="27">
          <cell r="A27">
            <v>31400</v>
          </cell>
          <cell r="C27" t="str">
            <v>ASU-622</v>
          </cell>
          <cell r="D27" t="str">
            <v>ATM Service Unit - 622M for QuadOC3/OC12 LIU2s   **available Rel 1.1**</v>
          </cell>
          <cell r="E27">
            <v>49000</v>
          </cell>
          <cell r="F27" t="str">
            <v>C</v>
          </cell>
          <cell r="G27" t="str">
            <v>1 year</v>
          </cell>
          <cell r="I27">
            <v>3430</v>
          </cell>
          <cell r="J27">
            <v>3920</v>
          </cell>
          <cell r="K27">
            <v>5880</v>
          </cell>
          <cell r="L27">
            <v>8330</v>
          </cell>
          <cell r="M27">
            <v>2450</v>
          </cell>
        </row>
        <row r="28">
          <cell r="A28">
            <v>31700</v>
          </cell>
          <cell r="B28">
            <v>262021</v>
          </cell>
          <cell r="C28" t="str">
            <v>HDU</v>
          </cell>
          <cell r="D28" t="str">
            <v>Hard Drive Unit</v>
          </cell>
          <cell r="E28">
            <v>4100</v>
          </cell>
          <cell r="F28" t="str">
            <v>C</v>
          </cell>
          <cell r="G28" t="str">
            <v>1 year</v>
          </cell>
          <cell r="I28">
            <v>287</v>
          </cell>
          <cell r="J28">
            <v>328</v>
          </cell>
          <cell r="K28">
            <v>492</v>
          </cell>
          <cell r="L28">
            <v>697</v>
          </cell>
          <cell r="M28">
            <v>205</v>
          </cell>
        </row>
        <row r="29">
          <cell r="A29">
            <v>32802</v>
          </cell>
          <cell r="B29">
            <v>262030</v>
          </cell>
          <cell r="C29" t="str">
            <v>OC3-LIM1-SMIR</v>
          </cell>
          <cell r="D29" t="str">
            <v>OC3 Line Interface Module, Single Mode/Intermediate Range, use two per OC3 LIU1</v>
          </cell>
          <cell r="E29">
            <v>3750</v>
          </cell>
          <cell r="F29" t="str">
            <v>C</v>
          </cell>
          <cell r="G29" t="str">
            <v>1 year</v>
          </cell>
          <cell r="I29">
            <v>187.5</v>
          </cell>
          <cell r="J29">
            <v>225</v>
          </cell>
          <cell r="K29">
            <v>375</v>
          </cell>
          <cell r="L29">
            <v>562.5</v>
          </cell>
          <cell r="M29">
            <v>112.5</v>
          </cell>
        </row>
        <row r="30">
          <cell r="A30">
            <v>33100</v>
          </cell>
          <cell r="C30" t="str">
            <v>DS3-MID-316</v>
          </cell>
          <cell r="D30" t="str">
            <v>1:N Midplane (for use with 34400 and 33300 only)</v>
          </cell>
          <cell r="E30">
            <v>3800</v>
          </cell>
          <cell r="F30" t="str">
            <v>C</v>
          </cell>
          <cell r="G30" t="str">
            <v>1 year</v>
          </cell>
          <cell r="I30">
            <v>190</v>
          </cell>
          <cell r="J30">
            <v>228</v>
          </cell>
          <cell r="K30">
            <v>380</v>
          </cell>
          <cell r="L30">
            <v>570</v>
          </cell>
          <cell r="M30">
            <v>114</v>
          </cell>
        </row>
        <row r="31">
          <cell r="A31">
            <v>33300</v>
          </cell>
          <cell r="C31" t="str">
            <v>DS3-LIU1-316MUX</v>
          </cell>
          <cell r="D31" t="str">
            <v>1:6 Redundant DS3 Line Interface Unit Mux Card for 1:N DS3 LIU's (34400's) and Midplane (33100)</v>
          </cell>
          <cell r="E31">
            <v>3500</v>
          </cell>
          <cell r="F31" t="str">
            <v>C</v>
          </cell>
          <cell r="G31" t="str">
            <v>1 year</v>
          </cell>
          <cell r="I31">
            <v>175</v>
          </cell>
          <cell r="J31">
            <v>210</v>
          </cell>
          <cell r="K31">
            <v>350</v>
          </cell>
          <cell r="L31">
            <v>525</v>
          </cell>
          <cell r="M31">
            <v>105</v>
          </cell>
        </row>
        <row r="32">
          <cell r="A32">
            <v>33500</v>
          </cell>
          <cell r="C32" t="str">
            <v>OC3/12-LIU2-4</v>
          </cell>
          <cell r="D32" t="str">
            <v>Dual OC3/OC12 Line Interface Unit, APS, use with LIM2 **available Rel 1.1**</v>
          </cell>
          <cell r="E32">
            <v>4100</v>
          </cell>
          <cell r="F32" t="str">
            <v>C</v>
          </cell>
          <cell r="G32" t="str">
            <v>1 year</v>
          </cell>
          <cell r="I32">
            <v>205</v>
          </cell>
          <cell r="J32">
            <v>246</v>
          </cell>
          <cell r="K32">
            <v>410</v>
          </cell>
          <cell r="L32">
            <v>615</v>
          </cell>
          <cell r="M32">
            <v>123</v>
          </cell>
        </row>
        <row r="33">
          <cell r="A33">
            <v>33600</v>
          </cell>
          <cell r="C33" t="str">
            <v>OC3/12-LIU2-8R</v>
          </cell>
          <cell r="D33" t="str">
            <v>Quad OC3/OC12 Line Interface Unit, Redundant, APS, use with LIM2  ** available Rel 1.1**</v>
          </cell>
          <cell r="E33">
            <v>4850</v>
          </cell>
          <cell r="F33" t="str">
            <v>C</v>
          </cell>
          <cell r="G33" t="str">
            <v>1 year</v>
          </cell>
          <cell r="I33">
            <v>242.5</v>
          </cell>
          <cell r="J33">
            <v>291</v>
          </cell>
          <cell r="K33">
            <v>485</v>
          </cell>
          <cell r="L33">
            <v>727.5</v>
          </cell>
          <cell r="M33">
            <v>145.5</v>
          </cell>
        </row>
        <row r="34">
          <cell r="A34">
            <v>33700</v>
          </cell>
          <cell r="C34" t="str">
            <v>OC12-LIM2-SMIR</v>
          </cell>
          <cell r="D34" t="str">
            <v>OC12 Line Interface Module, Single Mode/Intermediate Range, use with LIU2  **available Rel 1.1**</v>
          </cell>
          <cell r="E34">
            <v>3750</v>
          </cell>
          <cell r="F34" t="str">
            <v>C</v>
          </cell>
          <cell r="G34" t="str">
            <v>1 year</v>
          </cell>
          <cell r="I34">
            <v>187.5</v>
          </cell>
          <cell r="J34">
            <v>225</v>
          </cell>
          <cell r="K34">
            <v>375</v>
          </cell>
          <cell r="L34">
            <v>562.5</v>
          </cell>
          <cell r="M34">
            <v>112.5</v>
          </cell>
        </row>
        <row r="35">
          <cell r="A35">
            <v>33900</v>
          </cell>
          <cell r="C35" t="str">
            <v>OC3-LIM2-SMIR</v>
          </cell>
          <cell r="D35" t="str">
            <v>OC3 Line Interface Module, Single Mode/Intermediate Range, use with LIU2 **available Rel 1.1**</v>
          </cell>
          <cell r="E35">
            <v>3750</v>
          </cell>
          <cell r="F35" t="str">
            <v>C</v>
          </cell>
          <cell r="G35" t="str">
            <v>1 year</v>
          </cell>
          <cell r="I35">
            <v>187.5</v>
          </cell>
          <cell r="J35">
            <v>225</v>
          </cell>
          <cell r="K35">
            <v>375</v>
          </cell>
          <cell r="L35">
            <v>562.5</v>
          </cell>
          <cell r="M35">
            <v>112.5</v>
          </cell>
        </row>
        <row r="36">
          <cell r="A36">
            <v>34000</v>
          </cell>
          <cell r="B36">
            <v>262023</v>
          </cell>
          <cell r="C36" t="str">
            <v>DS3-LIU1-3</v>
          </cell>
          <cell r="D36" t="str">
            <v>DS3 Line Interface Unit, 3 port BNC (formerly 30603)</v>
          </cell>
          <cell r="E36">
            <v>7299.5</v>
          </cell>
          <cell r="F36" t="str">
            <v>C</v>
          </cell>
          <cell r="G36" t="str">
            <v>1 year</v>
          </cell>
          <cell r="I36">
            <v>364.97500000000002</v>
          </cell>
          <cell r="J36">
            <v>437.97</v>
          </cell>
          <cell r="K36">
            <v>729.95</v>
          </cell>
          <cell r="L36">
            <v>1094.925</v>
          </cell>
          <cell r="M36">
            <v>218.98500000000001</v>
          </cell>
        </row>
        <row r="37">
          <cell r="A37">
            <v>34100</v>
          </cell>
          <cell r="B37">
            <v>262027</v>
          </cell>
          <cell r="C37" t="str">
            <v>DS3-LIU1-3R</v>
          </cell>
          <cell r="D37" t="str">
            <v>1:1 Redundant DS3 Line Interface Unit, 3 port BNC (formerly 32103)</v>
          </cell>
          <cell r="E37">
            <v>8799.5</v>
          </cell>
          <cell r="F37" t="str">
            <v>C</v>
          </cell>
          <cell r="G37" t="str">
            <v>1 year</v>
          </cell>
          <cell r="I37">
            <v>439.97500000000002</v>
          </cell>
          <cell r="J37">
            <v>527.97</v>
          </cell>
          <cell r="K37">
            <v>879.95</v>
          </cell>
          <cell r="L37">
            <v>1319.925</v>
          </cell>
          <cell r="M37">
            <v>263.98500000000001</v>
          </cell>
        </row>
        <row r="38">
          <cell r="A38">
            <v>34200</v>
          </cell>
          <cell r="B38">
            <v>262026</v>
          </cell>
          <cell r="C38" t="str">
            <v>OC3-LIU1-1</v>
          </cell>
          <cell r="D38" t="str">
            <v>OC3 Line Interface Unit, 1+1 APS (formerly 30702) ** APS available Rel 1.1**</v>
          </cell>
          <cell r="E38">
            <v>4100</v>
          </cell>
          <cell r="F38" t="str">
            <v>C</v>
          </cell>
          <cell r="G38" t="str">
            <v>1 year</v>
          </cell>
          <cell r="I38">
            <v>205</v>
          </cell>
          <cell r="J38">
            <v>246</v>
          </cell>
          <cell r="K38">
            <v>410</v>
          </cell>
          <cell r="L38">
            <v>615</v>
          </cell>
          <cell r="M38">
            <v>123</v>
          </cell>
        </row>
        <row r="39">
          <cell r="A39">
            <v>34300</v>
          </cell>
          <cell r="B39">
            <v>262028</v>
          </cell>
          <cell r="C39" t="str">
            <v>OC3-LIU1-1R</v>
          </cell>
          <cell r="D39" t="str">
            <v>1:1 Redundant OC3 Line Interface Unit, 1+1 APS (formerly 32202) ** APS available Rel 1.1**</v>
          </cell>
          <cell r="E39">
            <v>4850</v>
          </cell>
          <cell r="F39" t="str">
            <v>C</v>
          </cell>
          <cell r="G39" t="str">
            <v>1 year</v>
          </cell>
          <cell r="I39">
            <v>242.5</v>
          </cell>
          <cell r="J39">
            <v>291</v>
          </cell>
          <cell r="K39">
            <v>485</v>
          </cell>
          <cell r="L39">
            <v>727.5</v>
          </cell>
          <cell r="M39">
            <v>145.5</v>
          </cell>
        </row>
        <row r="40">
          <cell r="A40">
            <v>34400</v>
          </cell>
          <cell r="C40" t="str">
            <v>DS3-LIU1-31N</v>
          </cell>
          <cell r="D40" t="str">
            <v>1:N Redundant DS3 Line Interface Unit, 3 port BNC ** available Rel 1.1**</v>
          </cell>
          <cell r="E40">
            <v>7300</v>
          </cell>
          <cell r="F40" t="str">
            <v>C</v>
          </cell>
          <cell r="G40" t="str">
            <v>1 year</v>
          </cell>
          <cell r="I40">
            <v>365</v>
          </cell>
          <cell r="J40">
            <v>438</v>
          </cell>
          <cell r="K40">
            <v>730</v>
          </cell>
          <cell r="L40">
            <v>1095</v>
          </cell>
          <cell r="M40">
            <v>219</v>
          </cell>
        </row>
        <row r="41">
          <cell r="A41">
            <v>40001</v>
          </cell>
          <cell r="C41" t="str">
            <v>ICSG-DUP-T1</v>
          </cell>
          <cell r="D41" t="str">
            <v>DUPLEX Signaling Gateway Base Software (Multi-Switch, T1 Link Drivers) ~ redundant license, runs on two SUN Netra platforms</v>
          </cell>
          <cell r="E41">
            <v>100000</v>
          </cell>
          <cell r="F41" t="str">
            <v>A</v>
          </cell>
          <cell r="G41" t="str">
            <v>90 days</v>
          </cell>
          <cell r="H41" t="str">
            <v>?</v>
          </cell>
          <cell r="I41" t="str">
            <v>?</v>
          </cell>
          <cell r="J41" t="str">
            <v>?</v>
          </cell>
          <cell r="K41" t="str">
            <v>?</v>
          </cell>
          <cell r="L41" t="str">
            <v>?</v>
          </cell>
          <cell r="M41" t="str">
            <v>?</v>
          </cell>
        </row>
        <row r="42">
          <cell r="A42">
            <v>40002</v>
          </cell>
          <cell r="D42" t="str">
            <v>ICView BMP Current Release with Documentation</v>
          </cell>
          <cell r="E42">
            <v>15000</v>
          </cell>
          <cell r="F42" t="str">
            <v>A</v>
          </cell>
          <cell r="G42" t="str">
            <v>90 days</v>
          </cell>
          <cell r="H42">
            <v>450</v>
          </cell>
          <cell r="I42">
            <v>600</v>
          </cell>
          <cell r="J42">
            <v>600</v>
          </cell>
          <cell r="K42">
            <v>600</v>
          </cell>
          <cell r="L42">
            <v>600</v>
          </cell>
          <cell r="M42">
            <v>600</v>
          </cell>
        </row>
        <row r="43">
          <cell r="A43">
            <v>40004</v>
          </cell>
          <cell r="D43" t="str">
            <v>ICView EMS Base Software plus full documentation, Current Release per ICView Management System</v>
          </cell>
          <cell r="E43">
            <v>23000</v>
          </cell>
          <cell r="F43" t="str">
            <v>C</v>
          </cell>
          <cell r="G43" t="str">
            <v>90 days</v>
          </cell>
          <cell r="H43">
            <v>690</v>
          </cell>
          <cell r="I43">
            <v>920</v>
          </cell>
          <cell r="J43">
            <v>920</v>
          </cell>
          <cell r="K43">
            <v>920</v>
          </cell>
          <cell r="L43">
            <v>920</v>
          </cell>
          <cell r="M43">
            <v>920</v>
          </cell>
        </row>
        <row r="44">
          <cell r="A44">
            <v>40006</v>
          </cell>
          <cell r="C44" t="str">
            <v>TSP-G726</v>
          </cell>
          <cell r="D44" t="str">
            <v>G.726 Codec (per TSP)</v>
          </cell>
          <cell r="E44">
            <v>10000</v>
          </cell>
          <cell r="F44" t="str">
            <v>A</v>
          </cell>
          <cell r="G44" t="str">
            <v>1 year</v>
          </cell>
          <cell r="H44">
            <v>300</v>
          </cell>
          <cell r="I44">
            <v>600</v>
          </cell>
          <cell r="J44">
            <v>800</v>
          </cell>
          <cell r="K44">
            <v>1200</v>
          </cell>
          <cell r="L44">
            <v>1700</v>
          </cell>
          <cell r="M44">
            <v>500</v>
          </cell>
        </row>
        <row r="45">
          <cell r="A45">
            <v>40008</v>
          </cell>
          <cell r="C45" t="str">
            <v>ICSG-DUP-V35</v>
          </cell>
          <cell r="D45" t="str">
            <v>DUPLEX Signaling Gateway Base Software (Multi-Switch, V.35 Link Drivers) ~ redundant license, runs on two SUN Netra platforms</v>
          </cell>
          <cell r="E45">
            <v>100000</v>
          </cell>
          <cell r="F45" t="str">
            <v>A</v>
          </cell>
          <cell r="G45" t="str">
            <v>90 days</v>
          </cell>
          <cell r="H45" t="str">
            <v>?</v>
          </cell>
          <cell r="I45" t="str">
            <v>?</v>
          </cell>
          <cell r="J45" t="str">
            <v>?</v>
          </cell>
          <cell r="K45" t="str">
            <v>?</v>
          </cell>
          <cell r="L45" t="str">
            <v>?</v>
          </cell>
          <cell r="M45" t="str">
            <v>?</v>
          </cell>
        </row>
        <row r="46">
          <cell r="A46">
            <v>40009</v>
          </cell>
          <cell r="C46" t="str">
            <v>ICSG-DUP-S-T1</v>
          </cell>
          <cell r="D46" t="str">
            <v xml:space="preserve">DUPLEX Signaling Gateway Base Software (Single or Dual Switch, T1 Link Drivers) ~ redundant license, runs on two SUN Netra platforms. </v>
          </cell>
          <cell r="E46">
            <v>40000</v>
          </cell>
          <cell r="F46" t="str">
            <v>A</v>
          </cell>
          <cell r="G46" t="str">
            <v>90 days</v>
          </cell>
          <cell r="H46" t="str">
            <v>?</v>
          </cell>
          <cell r="I46" t="str">
            <v>?</v>
          </cell>
          <cell r="J46" t="str">
            <v>?</v>
          </cell>
          <cell r="K46" t="str">
            <v>?</v>
          </cell>
          <cell r="L46" t="str">
            <v>?</v>
          </cell>
          <cell r="M46" t="str">
            <v>?</v>
          </cell>
        </row>
        <row r="47">
          <cell r="A47">
            <v>40010</v>
          </cell>
          <cell r="C47" t="str">
            <v>ICSG-DUP-S-V35</v>
          </cell>
          <cell r="D47" t="str">
            <v>DUPLEX Signaling Gateway Base Software (Single or Dual Switch, V.35 Link Drivers) ~ redundant license, runs on two SUN Netra platforms</v>
          </cell>
          <cell r="E47">
            <v>40000</v>
          </cell>
          <cell r="F47" t="str">
            <v>A</v>
          </cell>
          <cell r="G47" t="str">
            <v>90 days</v>
          </cell>
          <cell r="H47" t="str">
            <v>?</v>
          </cell>
          <cell r="I47" t="str">
            <v>?</v>
          </cell>
          <cell r="J47" t="str">
            <v>?</v>
          </cell>
          <cell r="K47" t="str">
            <v>?</v>
          </cell>
          <cell r="L47" t="str">
            <v>?</v>
          </cell>
          <cell r="M47" t="str">
            <v>?</v>
          </cell>
        </row>
        <row r="48">
          <cell r="A48">
            <v>40011</v>
          </cell>
          <cell r="C48" t="str">
            <v>ICSG-DUP-S-UPG</v>
          </cell>
          <cell r="D48" t="str">
            <v>DUPLEX Signaling Gateway Multi-Switch Upgrade for 40009 or 40010</v>
          </cell>
          <cell r="E48">
            <v>60000</v>
          </cell>
          <cell r="F48" t="str">
            <v>A</v>
          </cell>
          <cell r="G48" t="str">
            <v>90 days</v>
          </cell>
          <cell r="H48" t="str">
            <v>?</v>
          </cell>
          <cell r="I48" t="str">
            <v>?</v>
          </cell>
          <cell r="J48" t="str">
            <v>?</v>
          </cell>
          <cell r="K48" t="str">
            <v>?</v>
          </cell>
          <cell r="L48" t="str">
            <v>?</v>
          </cell>
          <cell r="M48" t="str">
            <v>?</v>
          </cell>
        </row>
        <row r="49">
          <cell r="A49">
            <v>42000</v>
          </cell>
          <cell r="D49" t="str">
            <v>ICS2000 Base System Software, Current Release per chassis</v>
          </cell>
          <cell r="E49">
            <v>2500</v>
          </cell>
          <cell r="F49" t="str">
            <v>C</v>
          </cell>
          <cell r="G49" t="str">
            <v>90 days</v>
          </cell>
          <cell r="H49">
            <v>2500</v>
          </cell>
          <cell r="I49" t="str">
            <v xml:space="preserve">Included </v>
          </cell>
          <cell r="J49" t="str">
            <v xml:space="preserve">Included </v>
          </cell>
          <cell r="K49" t="str">
            <v xml:space="preserve">Included </v>
          </cell>
          <cell r="L49" t="str">
            <v xml:space="preserve">Included </v>
          </cell>
          <cell r="M49" t="str">
            <v xml:space="preserve">Included </v>
          </cell>
        </row>
        <row r="50">
          <cell r="A50">
            <v>44001</v>
          </cell>
          <cell r="D50" t="str">
            <v>ICS2000 Base System Software, Current Release - Enterprise License</v>
          </cell>
          <cell r="E50">
            <v>1000000</v>
          </cell>
          <cell r="F50" t="str">
            <v>A</v>
          </cell>
          <cell r="G50" t="str">
            <v>90 days</v>
          </cell>
          <cell r="H50">
            <v>30000</v>
          </cell>
          <cell r="I50" t="str">
            <v xml:space="preserve">Included </v>
          </cell>
          <cell r="J50" t="str">
            <v xml:space="preserve">Included </v>
          </cell>
          <cell r="K50" t="str">
            <v xml:space="preserve">Included </v>
          </cell>
          <cell r="L50" t="str">
            <v xml:space="preserve">Included </v>
          </cell>
          <cell r="M50" t="str">
            <v xml:space="preserve">Included </v>
          </cell>
        </row>
        <row r="51">
          <cell r="A51">
            <v>50003</v>
          </cell>
          <cell r="D51" t="str">
            <v>SUN Enterprise 450, floor-standing SMG platform option (order link cards separately)</v>
          </cell>
          <cell r="E51">
            <v>24150</v>
          </cell>
          <cell r="F51" t="str">
            <v>A</v>
          </cell>
          <cell r="G51" t="str">
            <v>1 year</v>
          </cell>
          <cell r="H51" t="str">
            <v>?</v>
          </cell>
          <cell r="I51" t="str">
            <v>?</v>
          </cell>
          <cell r="J51" t="str">
            <v>?</v>
          </cell>
          <cell r="K51" t="str">
            <v>?</v>
          </cell>
          <cell r="L51" t="str">
            <v>?</v>
          </cell>
          <cell r="M51" t="str">
            <v>?</v>
          </cell>
        </row>
        <row r="52">
          <cell r="A52">
            <v>50006</v>
          </cell>
          <cell r="D52" t="str">
            <v>Netra ICSG for T1 (includes Ethernet Card &amp;1 8-link, single-port T1 Card)</v>
          </cell>
          <cell r="E52">
            <v>33400</v>
          </cell>
          <cell r="F52" t="str">
            <v>A</v>
          </cell>
          <cell r="G52" t="str">
            <v>1 year</v>
          </cell>
          <cell r="H52" t="str">
            <v>?</v>
          </cell>
          <cell r="I52" t="str">
            <v>?</v>
          </cell>
          <cell r="J52" t="str">
            <v>?</v>
          </cell>
          <cell r="K52" t="str">
            <v>?</v>
          </cell>
          <cell r="L52" t="str">
            <v>?</v>
          </cell>
          <cell r="M52" t="str">
            <v>?</v>
          </cell>
        </row>
        <row r="53">
          <cell r="A53">
            <v>50007</v>
          </cell>
          <cell r="D53" t="str">
            <v>Netra ICSG for V.35 (includes Ethernet Card,1 2xV.35 Link Card)</v>
          </cell>
          <cell r="E53">
            <v>25450</v>
          </cell>
          <cell r="F53" t="str">
            <v>A</v>
          </cell>
          <cell r="G53" t="str">
            <v>1 year</v>
          </cell>
          <cell r="H53" t="str">
            <v>?</v>
          </cell>
          <cell r="I53" t="str">
            <v>?</v>
          </cell>
          <cell r="J53" t="str">
            <v>?</v>
          </cell>
          <cell r="K53" t="str">
            <v>?</v>
          </cell>
          <cell r="L53" t="str">
            <v>?</v>
          </cell>
          <cell r="M53" t="str">
            <v>?</v>
          </cell>
        </row>
        <row r="54">
          <cell r="A54">
            <v>51002</v>
          </cell>
          <cell r="D54" t="str">
            <v>8-link, single-port T1 PCI Card</v>
          </cell>
          <cell r="E54">
            <v>17250</v>
          </cell>
          <cell r="F54" t="str">
            <v>A</v>
          </cell>
          <cell r="G54" t="str">
            <v>1 year</v>
          </cell>
          <cell r="H54" t="str">
            <v>?</v>
          </cell>
          <cell r="I54" t="str">
            <v>?</v>
          </cell>
          <cell r="J54" t="str">
            <v>?</v>
          </cell>
          <cell r="K54" t="str">
            <v>?</v>
          </cell>
          <cell r="L54" t="str">
            <v>?</v>
          </cell>
          <cell r="M54" t="str">
            <v>?</v>
          </cell>
        </row>
        <row r="55">
          <cell r="A55">
            <v>51003</v>
          </cell>
          <cell r="D55" t="str">
            <v>10/100 BaseT PCI Card</v>
          </cell>
          <cell r="E55">
            <v>1150</v>
          </cell>
          <cell r="F55" t="str">
            <v>A</v>
          </cell>
          <cell r="G55" t="str">
            <v>1 year</v>
          </cell>
          <cell r="H55" t="str">
            <v>?</v>
          </cell>
          <cell r="I55" t="str">
            <v>?</v>
          </cell>
          <cell r="J55" t="str">
            <v>?</v>
          </cell>
          <cell r="K55" t="str">
            <v>?</v>
          </cell>
          <cell r="L55" t="str">
            <v>?</v>
          </cell>
          <cell r="M55" t="str">
            <v>?</v>
          </cell>
        </row>
        <row r="56">
          <cell r="A56">
            <v>51005</v>
          </cell>
          <cell r="D56" t="str">
            <v>2xV.35 Link PCI Card</v>
          </cell>
          <cell r="E56">
            <v>9300</v>
          </cell>
          <cell r="F56" t="str">
            <v>A</v>
          </cell>
          <cell r="G56" t="str">
            <v>1 year</v>
          </cell>
          <cell r="H56" t="str">
            <v>?</v>
          </cell>
          <cell r="I56" t="str">
            <v>?</v>
          </cell>
          <cell r="J56" t="str">
            <v>?</v>
          </cell>
          <cell r="K56" t="str">
            <v>?</v>
          </cell>
          <cell r="L56" t="str">
            <v>?</v>
          </cell>
          <cell r="M56" t="str">
            <v>?</v>
          </cell>
        </row>
        <row r="57">
          <cell r="A57">
            <v>60100</v>
          </cell>
          <cell r="D57" t="str">
            <v>Standard Installation Services</v>
          </cell>
          <cell r="E57" t="str">
            <v>6% Net + T&amp;E</v>
          </cell>
          <cell r="F57" t="str">
            <v>A</v>
          </cell>
          <cell r="H57" t="str">
            <v>A</v>
          </cell>
          <cell r="I57" t="str">
            <v>A</v>
          </cell>
          <cell r="J57" t="str">
            <v>6% Net + T&amp;E</v>
          </cell>
          <cell r="L57" t="str">
            <v>A</v>
          </cell>
          <cell r="M57" t="str">
            <v>6% Net + T&amp;E</v>
          </cell>
        </row>
        <row r="58">
          <cell r="A58">
            <v>60200</v>
          </cell>
          <cell r="D58" t="str">
            <v>Premium Installation Services (full EF&amp;I services, including electrical, cabling, and rackwork as needed)</v>
          </cell>
          <cell r="E58" t="str">
            <v>Custom Quote</v>
          </cell>
          <cell r="F58" t="str">
            <v>A</v>
          </cell>
          <cell r="H58" t="str">
            <v>A</v>
          </cell>
          <cell r="I58" t="str">
            <v>A</v>
          </cell>
          <cell r="J58" t="str">
            <v>Custom Quote</v>
          </cell>
          <cell r="L58" t="str">
            <v>A</v>
          </cell>
          <cell r="M58" t="str">
            <v>Custom Quote</v>
          </cell>
        </row>
        <row r="59">
          <cell r="A59">
            <v>61100</v>
          </cell>
          <cell r="D59" t="str">
            <v>Extended Warranty</v>
          </cell>
          <cell r="E59" t="str">
            <v>3% net</v>
          </cell>
          <cell r="F59" t="str">
            <v>A</v>
          </cell>
          <cell r="H59" t="str">
            <v>A</v>
          </cell>
          <cell r="I59" t="str">
            <v>A</v>
          </cell>
          <cell r="J59" t="str">
            <v>3% net</v>
          </cell>
          <cell r="L59" t="str">
            <v>A</v>
          </cell>
          <cell r="M59" t="str">
            <v>3% net</v>
          </cell>
        </row>
        <row r="60">
          <cell r="A60">
            <v>61101</v>
          </cell>
          <cell r="D60" t="str">
            <v>Basic Support</v>
          </cell>
          <cell r="E60" t="str">
            <v>5% net</v>
          </cell>
          <cell r="F60" t="str">
            <v>A</v>
          </cell>
          <cell r="H60" t="str">
            <v>A</v>
          </cell>
          <cell r="I60" t="str">
            <v>A</v>
          </cell>
          <cell r="J60" t="str">
            <v>5% net</v>
          </cell>
          <cell r="L60" t="str">
            <v>A</v>
          </cell>
          <cell r="M60" t="str">
            <v>5% net</v>
          </cell>
        </row>
        <row r="61">
          <cell r="A61">
            <v>61102</v>
          </cell>
          <cell r="D61" t="str">
            <v>Premium Support</v>
          </cell>
          <cell r="E61" t="str">
            <v>12% net</v>
          </cell>
          <cell r="F61" t="str">
            <v>A</v>
          </cell>
          <cell r="H61" t="str">
            <v>A</v>
          </cell>
          <cell r="I61" t="str">
            <v>A</v>
          </cell>
          <cell r="J61" t="str">
            <v>12% net</v>
          </cell>
          <cell r="L61" t="str">
            <v>A</v>
          </cell>
          <cell r="M61" t="str">
            <v>12% net</v>
          </cell>
        </row>
        <row r="62">
          <cell r="A62">
            <v>62100</v>
          </cell>
          <cell r="D62" t="str">
            <v>Software Support</v>
          </cell>
          <cell r="E62" t="str">
            <v>3% net</v>
          </cell>
          <cell r="F62" t="str">
            <v>A</v>
          </cell>
          <cell r="H62" t="str">
            <v>A</v>
          </cell>
          <cell r="I62" t="str">
            <v>A</v>
          </cell>
          <cell r="J62" t="str">
            <v>3% net</v>
          </cell>
          <cell r="L62" t="str">
            <v>A</v>
          </cell>
          <cell r="M62" t="str">
            <v>3% net</v>
          </cell>
        </row>
        <row r="63">
          <cell r="A63">
            <v>63100</v>
          </cell>
          <cell r="D63" t="str">
            <v>Installation, Operations &amp; Maintenance, Convergent facility</v>
          </cell>
          <cell r="E63" t="str">
            <v>$2750 per student</v>
          </cell>
          <cell r="F63" t="str">
            <v>A</v>
          </cell>
          <cell r="H63" t="str">
            <v>A</v>
          </cell>
          <cell r="I63" t="str">
            <v>A</v>
          </cell>
          <cell r="J63" t="str">
            <v>$2750 per student</v>
          </cell>
          <cell r="L63" t="str">
            <v>A</v>
          </cell>
          <cell r="M63" t="str">
            <v>$2750 per student</v>
          </cell>
        </row>
        <row r="64">
          <cell r="A64">
            <v>68100</v>
          </cell>
          <cell r="D64" t="str">
            <v>Weekday Standard Business Hours (4 hour minimum)</v>
          </cell>
          <cell r="E64" t="str">
            <v>$250/hr + T&amp;E</v>
          </cell>
          <cell r="F64" t="str">
            <v>A</v>
          </cell>
          <cell r="H64" t="str">
            <v>A</v>
          </cell>
          <cell r="I64" t="str">
            <v>A</v>
          </cell>
          <cell r="J64" t="str">
            <v>$250/hr + T&amp;E</v>
          </cell>
          <cell r="L64" t="str">
            <v>A</v>
          </cell>
          <cell r="M64" t="str">
            <v>$250/hr + T&amp;E</v>
          </cell>
        </row>
        <row r="65">
          <cell r="A65">
            <v>68200</v>
          </cell>
          <cell r="D65" t="str">
            <v>Weekday Non-Standard Business Hours (4 hour minimum)</v>
          </cell>
          <cell r="E65" t="str">
            <v>$375/hr + T&amp;E</v>
          </cell>
          <cell r="F65" t="str">
            <v>A</v>
          </cell>
          <cell r="H65" t="str">
            <v>A</v>
          </cell>
          <cell r="I65" t="str">
            <v>A</v>
          </cell>
          <cell r="J65" t="str">
            <v>$375/hr + T&amp;E</v>
          </cell>
          <cell r="L65" t="str">
            <v>A</v>
          </cell>
          <cell r="M65" t="str">
            <v>$375/hr + T&amp;E</v>
          </cell>
        </row>
        <row r="66">
          <cell r="A66">
            <v>68300</v>
          </cell>
          <cell r="D66" t="str">
            <v>Weekend Hours (4 hour minimum)</v>
          </cell>
          <cell r="E66" t="str">
            <v>$500/hr + T&amp;E</v>
          </cell>
          <cell r="F66" t="str">
            <v>A</v>
          </cell>
          <cell r="H66" t="str">
            <v>A</v>
          </cell>
          <cell r="I66" t="str">
            <v>A</v>
          </cell>
          <cell r="J66" t="str">
            <v>$500/hr + T&amp;E</v>
          </cell>
          <cell r="L66" t="str">
            <v>A</v>
          </cell>
          <cell r="M66" t="str">
            <v>$500/hr + T&amp;E</v>
          </cell>
        </row>
        <row r="67">
          <cell r="A67">
            <v>68400</v>
          </cell>
          <cell r="D67" t="str">
            <v>Holiday Coverage</v>
          </cell>
          <cell r="E67" t="str">
            <v>Custom Quote</v>
          </cell>
          <cell r="F67" t="str">
            <v>A</v>
          </cell>
          <cell r="H67" t="str">
            <v>A</v>
          </cell>
          <cell r="I67" t="str">
            <v>A</v>
          </cell>
          <cell r="J67" t="str">
            <v>Custom Quote</v>
          </cell>
          <cell r="L67" t="str">
            <v>A</v>
          </cell>
          <cell r="M67" t="str">
            <v>Custom Quote</v>
          </cell>
        </row>
        <row r="68">
          <cell r="A68">
            <v>68500</v>
          </cell>
          <cell r="D68" t="str">
            <v>Travel &amp; Expenses</v>
          </cell>
          <cell r="E68" t="str">
            <v>Actual Costs</v>
          </cell>
          <cell r="F68" t="str">
            <v>A</v>
          </cell>
          <cell r="H68" t="str">
            <v>A</v>
          </cell>
          <cell r="I68" t="str">
            <v>A</v>
          </cell>
          <cell r="J68" t="str">
            <v>Actual Costs</v>
          </cell>
          <cell r="L68" t="str">
            <v>A</v>
          </cell>
          <cell r="M68" t="str">
            <v>Actual Costs</v>
          </cell>
        </row>
        <row r="69">
          <cell r="A69">
            <v>70000</v>
          </cell>
          <cell r="D69" t="str">
            <v>Additional Convergent Networks Documentation Sets (ICS and ICView) on CD</v>
          </cell>
          <cell r="E69">
            <v>2000</v>
          </cell>
          <cell r="F69" t="str">
            <v>A</v>
          </cell>
          <cell r="G69" t="str">
            <v>N/A</v>
          </cell>
        </row>
        <row r="70">
          <cell r="A70">
            <v>70001</v>
          </cell>
          <cell r="D70" t="str">
            <v xml:space="preserve">Convergent Networks Documentation Sets (ICS and ICView) Hard Copy. </v>
          </cell>
          <cell r="E70">
            <v>5000</v>
          </cell>
          <cell r="F70" t="str">
            <v>A</v>
          </cell>
          <cell r="G70" t="str">
            <v>N/A</v>
          </cell>
        </row>
        <row r="71">
          <cell r="A71">
            <v>80000</v>
          </cell>
          <cell r="D71" t="str">
            <v>V.35 to DB15 (DSR) Pig-Tail Connetor</v>
          </cell>
          <cell r="E71">
            <v>100</v>
          </cell>
          <cell r="F71" t="str">
            <v>A</v>
          </cell>
          <cell r="G71" t="str">
            <v>1 year</v>
          </cell>
          <cell r="H71" t="str">
            <v>Purchase at list price</v>
          </cell>
          <cell r="I71" t="str">
            <v>Purchase at list price</v>
          </cell>
          <cell r="J71" t="str">
            <v>Purchase at list price</v>
          </cell>
          <cell r="K71" t="str">
            <v>Purchase at list price</v>
          </cell>
          <cell r="L71" t="str">
            <v>Purchase at list price</v>
          </cell>
          <cell r="M71" t="str">
            <v>Purchase at list price</v>
          </cell>
        </row>
        <row r="72">
          <cell r="A72">
            <v>80001</v>
          </cell>
          <cell r="D72" t="str">
            <v>V.35 to DB15 (Non-DSR) Pig-Tail Connector for Tekelec Eagle STP (for use with 50006 or 51005)</v>
          </cell>
          <cell r="E72">
            <v>100</v>
          </cell>
          <cell r="F72" t="str">
            <v>A</v>
          </cell>
          <cell r="G72" t="str">
            <v>1 year</v>
          </cell>
          <cell r="H72" t="str">
            <v>Purchase at list price</v>
          </cell>
          <cell r="I72" t="str">
            <v>Purchase at list price</v>
          </cell>
          <cell r="J72" t="str">
            <v>Purchase at list price</v>
          </cell>
          <cell r="K72" t="str">
            <v>Purchase at list price</v>
          </cell>
          <cell r="L72" t="str">
            <v>Purchase at list price</v>
          </cell>
          <cell r="M72" t="str">
            <v>Purchase at list price</v>
          </cell>
        </row>
        <row r="73">
          <cell r="A73" t="str">
            <v>RD-90003</v>
          </cell>
          <cell r="C73" t="str">
            <v>RED-CT-PAK</v>
          </cell>
          <cell r="D73" t="str">
            <v>Redundant Chassis Bundle with TSU (includes 23000(1), 30100(2), 34400(1), 33100(1), 33300(1))</v>
          </cell>
          <cell r="E73">
            <v>195000</v>
          </cell>
          <cell r="F73" t="str">
            <v>C</v>
          </cell>
          <cell r="G73" t="str">
            <v>1 year</v>
          </cell>
          <cell r="I73">
            <v>13650</v>
          </cell>
          <cell r="J73">
            <v>15600</v>
          </cell>
          <cell r="K73">
            <v>23400</v>
          </cell>
          <cell r="L73">
            <v>33150</v>
          </cell>
          <cell r="M73">
            <v>9750</v>
          </cell>
        </row>
      </sheetData>
      <sheetData sheetId="2"/>
      <sheetData sheetId="3"/>
    </sheetDataSet>
  </externalBook>
</externalLink>
</file>

<file path=xl/externalLinks/externalLink1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 History"/>
      <sheetName val="MSC Dimensioner"/>
      <sheetName val="Feature Selection List"/>
      <sheetName val="Verdi Output"/>
      <sheetName val="MSC Product Characteristics"/>
      <sheetName val="cash flow template"/>
      <sheetName val="BMOC Calc Summary"/>
      <sheetName val="BMOC Calc Extra Costs per Year"/>
      <sheetName val="BMOC Calc Detailed"/>
      <sheetName val="Pivot 2"/>
      <sheetName val="Data Sheet 2"/>
      <sheetName val="Sheet1"/>
      <sheetName val="Main Sheet"/>
      <sheetName val="Data Sheet"/>
      <sheetName val="TempData"/>
    </sheetNames>
    <sheetDataSet>
      <sheetData sheetId="0"/>
      <sheetData sheetId="1">
        <row r="7">
          <cell r="C7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BS Indoor"/>
      <sheetName val="SUM"/>
      <sheetName val="BSC detail"/>
      <sheetName val="CLP Y1"/>
      <sheetName val="Trans"/>
      <sheetName val="example"/>
      <sheetName val="2G-Subs"/>
      <sheetName val="Ph2"/>
      <sheetName val="Price"/>
      <sheetName val="2G Summary"/>
      <sheetName val="2G detail"/>
      <sheetName val="Read me!"/>
      <sheetName val="Input"/>
      <sheetName val="Calculation"/>
      <sheetName val="PP R9.1"/>
      <sheetName val="PP spec R9.1"/>
      <sheetName val="blockdiagram R9.1"/>
      <sheetName val="Module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MS Configuration"/>
      <sheetName val="Module1"/>
      <sheetName val="Module3"/>
      <sheetName val="SALES ITEMS"/>
      <sheetName val="TENDER"/>
      <sheetName val="Delivery InformationX"/>
    </sheetNames>
    <sheetDataSet>
      <sheetData sheetId="0"/>
      <sheetData sheetId="1" refreshError="1"/>
      <sheetData sheetId="2" refreshError="1"/>
      <sheetData sheetId="3"/>
      <sheetData sheetId="4"/>
      <sheetData sheetId="5"/>
    </sheetDataSet>
  </externalBook>
</externalLink>
</file>

<file path=xl/externalLinks/externalLink1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#REF"/>
    </sheetNames>
    <sheetDataSet>
      <sheetData sheetId="0"/>
      <sheetData sheetId="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EP LCC"/>
      <sheetName val="Ericsson table"/>
      <sheetName val="800 TPS (400+400)"/>
      <sheetName val="WAP Annex-Rev B"/>
      <sheetName val="Price Table"/>
      <sheetName val="PATROL Software Licence"/>
      <sheetName val="Scenario2-25tpspull5push"/>
      <sheetName val="Services"/>
      <sheetName val="Training"/>
      <sheetName val="Scenario1-Greenfield"/>
      <sheetName val="historical support"/>
      <sheetName val="UPS"/>
      <sheetName val="Sun servers"/>
      <sheetName val="Proj Cal-1"/>
      <sheetName val="MIEP migration Rev B"/>
      <sheetName val="WAP to MIEP supp cal"/>
      <sheetName val="Support"/>
      <sheetName val="items to price"/>
      <sheetName val="Audit Services"/>
      <sheetName val="parameters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/>
      <sheetData sheetId="7" refreshError="1"/>
      <sheetData sheetId="8" refreshError="1"/>
      <sheetData sheetId="9" refreshError="1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</sheetDataSet>
  </externalBook>
</externalLink>
</file>

<file path=xl/externalLinks/externalLink1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"/>
      <sheetName val="Definitions"/>
      <sheetName val="Module list"/>
      <sheetName val="Customer specific Price"/>
      <sheetName val="Station sheet"/>
      <sheetName val="6300"/>
      <sheetName val="Service installation"/>
      <sheetName val="Summary"/>
      <sheetName val="Conf. sh. #1"/>
      <sheetName val="Conf. sh. #2"/>
      <sheetName val="Conf. sh. #3"/>
      <sheetName val="Conf. sh. #4"/>
      <sheetName val="6300 Conf. sh. #5"/>
      <sheetName val="Total Prices"/>
      <sheetName val="CU-item split"/>
      <sheetName val="NM21 Sizing"/>
    </sheetNames>
    <sheetDataSet>
      <sheetData sheetId="0"/>
      <sheetData sheetId="1" refreshError="1">
        <row r="14">
          <cell r="B14" t="str">
            <v>Yes</v>
          </cell>
        </row>
        <row r="100">
          <cell r="A100" t="str">
            <v>No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1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 for Use"/>
      <sheetName val="Instructions for Removing Costs"/>
      <sheetName val="MU Instructions "/>
      <sheetName val="Summary"/>
      <sheetName val="Currency &amp; Site Names"/>
      <sheetName val="Discount Tables"/>
      <sheetName val="MNR6"/>
      <sheetName val="MNR7"/>
      <sheetName val="WDM"/>
      <sheetName val="Mechanics"/>
      <sheetName val="DCN"/>
      <sheetName val="SYNC"/>
      <sheetName val="MANAGEMENT"/>
      <sheetName val="S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6">
          <cell r="C6">
            <v>1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head List"/>
      <sheetName val="Summary"/>
      <sheetName val="Services Breakdown"/>
      <sheetName val="Training"/>
      <sheetName val="Maintenance"/>
      <sheetName val="Summary Old"/>
      <sheetName val="Java R 1"/>
      <sheetName val="Java R 2"/>
    </sheetNames>
    <sheetDataSet>
      <sheetData sheetId="0"/>
      <sheetData sheetId="1"/>
      <sheetData sheetId="2">
        <row r="23">
          <cell r="D23">
            <v>1.6949152542372878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1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MS Configuration"/>
      <sheetName val="Module1"/>
      <sheetName val="Module3"/>
      <sheetName val="SALES ITEMS"/>
      <sheetName val="TENDER"/>
      <sheetName val="Delivery Information"/>
    </sheetNames>
    <sheetDataSet>
      <sheetData sheetId="0"/>
      <sheetData sheetId="1" refreshError="1"/>
      <sheetData sheetId="2" refreshError="1"/>
      <sheetData sheetId="3">
        <row r="2">
          <cell r="E2" t="str">
            <v>GLP</v>
          </cell>
        </row>
      </sheetData>
      <sheetData sheetId="4"/>
      <sheetData sheetId="5"/>
    </sheetDataSet>
  </externalBook>
</externalLink>
</file>

<file path=xl/externalLinks/externalLink1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externalLinks/externalLink1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S1 3G Radio"/>
      <sheetName val="MS1 3G IB Swaps"/>
    </sheetNames>
    <sheetDataSet>
      <sheetData sheetId="0"/>
      <sheetData sheetId="1" refreshError="1"/>
    </sheetDataSet>
  </externalBook>
</externalLink>
</file>

<file path=xl/externalLinks/externalLink1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Sheet"/>
      <sheetName val="Template"/>
      <sheetName val="RBS Spares"/>
      <sheetName val="Radio Optional Features"/>
    </sheetNames>
    <sheetDataSet>
      <sheetData sheetId="0"/>
      <sheetData sheetId="1"/>
      <sheetData sheetId="2"/>
      <sheetData sheetId="3"/>
    </sheetDataSet>
  </externalBook>
</externalLink>
</file>

<file path=xl/externalLinks/externalLink1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 Schedule"/>
      <sheetName val="XXXXXX"/>
      <sheetName val="Training Summary"/>
      <sheetName val="Training Pricing"/>
      <sheetName val="Contents"/>
      <sheetName val="Base Data"/>
      <sheetName val="Aust Labour Rate"/>
      <sheetName val="Other Labour Rate"/>
      <sheetName val="Serv-Mat Cost Data"/>
      <sheetName val="PM Res Plan"/>
      <sheetName val="PM Tools"/>
      <sheetName val="PM General"/>
      <sheetName val="PM Summary"/>
      <sheetName val="PM Gold"/>
      <sheetName val="RF Plan Res Plan"/>
      <sheetName val="RF Plan Tools"/>
      <sheetName val="RF Plan General"/>
      <sheetName val="RF Plan Summary"/>
      <sheetName val="RF Plan Gold"/>
      <sheetName val="NSS Res Plan"/>
      <sheetName val="NSS General"/>
      <sheetName val="NSS Summary"/>
      <sheetName val="NSS Gold"/>
      <sheetName val="BSS Res Plan"/>
      <sheetName val="BSS Tools"/>
      <sheetName val="BSS General"/>
      <sheetName val="BSS Summary"/>
      <sheetName val="BSS Gold"/>
      <sheetName val="Nokia Material"/>
      <sheetName val="Vendor Material"/>
      <sheetName val="Vendor General"/>
      <sheetName val="Vendor Material Summary"/>
      <sheetName val="Vendor Material Gold"/>
      <sheetName val="RF Material BOM"/>
      <sheetName val="RF Mat General"/>
      <sheetName val="RF Mat Summary "/>
      <sheetName val="RF Mat Gold"/>
      <sheetName val="Civil Works - Input"/>
      <sheetName val="Civil-Install General"/>
      <sheetName val="Civil-Install Summary"/>
      <sheetName val="Civil-Install Gold"/>
      <sheetName val="TX Material"/>
      <sheetName val="TX General"/>
      <sheetName val="TX Summary"/>
      <sheetName val="TX Gold"/>
      <sheetName val="Customer Price Summary"/>
      <sheetName val="Final Summary"/>
      <sheetName val="Final Gold"/>
      <sheetName val="Mobitel Submission - NDC Ver"/>
      <sheetName val="Mobitel Submission "/>
      <sheetName val="Cashflow"/>
      <sheetName val="Cashflow Chart"/>
      <sheetName val="Submission Docume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/>
    </sheetDataSet>
  </externalBook>
</externalLink>
</file>

<file path=xl/externalLinks/externalLink1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1"/>
      <sheetName val="Page2"/>
      <sheetName val="Instructions"/>
      <sheetName val="Calcul sheets =&gt;"/>
      <sheetName val="Unit Fixed costs"/>
      <sheetName val="Others Table"/>
      <sheetName val="Input Table"/>
      <sheetName val="Instructions Input"/>
    </sheetNames>
    <sheetDataSet>
      <sheetData sheetId="0"/>
      <sheetData sheetId="1"/>
      <sheetData sheetId="2"/>
      <sheetData sheetId="3"/>
      <sheetData sheetId="4" refreshError="1"/>
      <sheetData sheetId="5"/>
      <sheetData sheetId="6" refreshError="1">
        <row r="3">
          <cell r="S3" t="str">
            <v>Paris HQ RAC Mono BD</v>
          </cell>
        </row>
        <row r="4">
          <cell r="J4" t="str">
            <v>Installation Material</v>
          </cell>
          <cell r="S4" t="str">
            <v>Paris HQ RAC Multi BD</v>
          </cell>
        </row>
        <row r="5">
          <cell r="J5" t="str">
            <v>Test Equipment</v>
          </cell>
          <cell r="S5" t="str">
            <v>Area RAC Mono BD</v>
          </cell>
        </row>
        <row r="6">
          <cell r="J6" t="str">
            <v>Racks (not from LP)</v>
          </cell>
          <cell r="S6" t="str">
            <v>Area RAC Multi BD</v>
          </cell>
        </row>
        <row r="7">
          <cell r="J7" t="str">
            <v>NMS OEMs (not from LP)</v>
          </cell>
          <cell r="S7" t="str">
            <v>IPIS Multi BD</v>
          </cell>
        </row>
        <row r="8">
          <cell r="J8" t="str">
            <v>DDF</v>
          </cell>
          <cell r="S8" t="str">
            <v>Other</v>
          </cell>
        </row>
        <row r="9">
          <cell r="J9" t="str">
            <v>Towers</v>
          </cell>
        </row>
        <row r="10">
          <cell r="J10" t="str">
            <v>Power System</v>
          </cell>
        </row>
        <row r="11">
          <cell r="J11" t="str">
            <v>SSU</v>
          </cell>
        </row>
        <row r="12">
          <cell r="J12" t="str">
            <v>Shelters</v>
          </cell>
        </row>
        <row r="13">
          <cell r="J13" t="str">
            <v>Antennas</v>
          </cell>
        </row>
        <row r="14">
          <cell r="J14" t="str">
            <v>Wave Guide</v>
          </cell>
        </row>
      </sheetData>
      <sheetData sheetId="7"/>
    </sheetDataSet>
  </externalBook>
</externalLink>
</file>

<file path=xl/externalLinks/externalLink1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General Info"/>
      <sheetName val="Fixed Parameters"/>
      <sheetName val="Input data"/>
      <sheetName val="Parameter Input Sales"/>
      <sheetName val="Parameter Input Costs of Sales"/>
      <sheetName val="Parameter Input Op Ex"/>
      <sheetName val="Risk Analysis"/>
      <sheetName val="Cost of Capital"/>
      <sheetName val="Main"/>
      <sheetName val="Phase 1"/>
      <sheetName val="Phase 2"/>
      <sheetName val="Phase 3"/>
      <sheetName val="Phase 4"/>
      <sheetName val="Summary"/>
      <sheetName val="Hidden Discounts"/>
      <sheetName val="Listin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W2" t="str">
            <v>EACH BU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SSS 13000"/>
      <sheetName val="Parameter"/>
    </sheetNames>
    <sheetDataSet>
      <sheetData sheetId="0" refreshError="1"/>
      <sheetData sheetId="1" refreshError="1">
        <row r="3">
          <cell r="B3">
            <v>0.8</v>
          </cell>
        </row>
        <row r="5">
          <cell r="B5">
            <v>1</v>
          </cell>
        </row>
      </sheetData>
    </sheetDataSet>
  </externalBook>
</externalLink>
</file>

<file path=xl/externalLinks/externalLink1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ging Principle"/>
      <sheetName val="Summary - Internal 1"/>
      <sheetName val="Summary - Payment Term 1"/>
      <sheetName val="Summary - Payment Term 2"/>
      <sheetName val="Consulting Pricing"/>
      <sheetName val="WAP Annex-Rev B"/>
      <sheetName val="SNF Rev B"/>
      <sheetName val="ViG - Phase 1 &amp; 2 - rev B"/>
      <sheetName val="ECDS - Phase 1 - rev B"/>
      <sheetName val="SCS Pricing 17 Jan 03"/>
      <sheetName val="Application Development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v History"/>
      <sheetName val="User guide"/>
      <sheetName val="MSC Product Characteristics"/>
      <sheetName val="MSC Dimensioner"/>
      <sheetName val="2Verdi"/>
      <sheetName val="Feature Selection List"/>
      <sheetName val="Verdi Output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1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nder Information"/>
      <sheetName val="Revenue Summary"/>
      <sheetName val="Invoice Summary"/>
      <sheetName val="Spare part AXE501"/>
      <sheetName val="Spare part RBS2000"/>
      <sheetName val="Spare part DC Power"/>
    </sheetNames>
    <sheetDataSet>
      <sheetData sheetId="0">
        <row r="11">
          <cell r="C11">
            <v>0.03</v>
          </cell>
        </row>
        <row r="12">
          <cell r="C12">
            <v>0.2</v>
          </cell>
        </row>
        <row r="15">
          <cell r="C15">
            <v>0.25794648831091066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1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fo"/>
      <sheetName val="HW on Central Site"/>
      <sheetName val="HW on Peripheral Sites"/>
      <sheetName val="Software"/>
      <sheetName val="Services"/>
      <sheetName val="Summary"/>
      <sheetName val="Spare Parts"/>
      <sheetName val="Installation Material"/>
    </sheetNames>
    <sheetDataSet>
      <sheetData sheetId="0"/>
      <sheetData sheetId="1"/>
      <sheetData sheetId="2" refreshError="1">
        <row r="6">
          <cell r="A6" t="str">
            <v>Hardware on Central Site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 for Use"/>
      <sheetName val="Instructions for Removing Costs"/>
      <sheetName val="MU Instructions "/>
      <sheetName val="Summary"/>
      <sheetName val="Currency &amp; Site Names"/>
      <sheetName val="Discount Tables"/>
      <sheetName val="MNR6"/>
      <sheetName val="MNR7"/>
      <sheetName val="WDM"/>
      <sheetName val="Mechanics"/>
      <sheetName val="DCN"/>
      <sheetName val="SYNC"/>
      <sheetName val="MANAGEMENT"/>
      <sheetName val="S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4">
          <cell r="C14" t="str">
            <v>AMD4 as XC</v>
          </cell>
        </row>
        <row r="16">
          <cell r="C16" t="str">
            <v>ADM4 as Collector + 5k group</v>
          </cell>
        </row>
        <row r="17">
          <cell r="C17" t="str">
            <v>ADM4 5kgroup</v>
          </cell>
        </row>
        <row r="18">
          <cell r="C18" t="str">
            <v>Tripoli stm16 backbone</v>
          </cell>
        </row>
        <row r="19">
          <cell r="C19" t="str">
            <v>KM4 stm16 ring</v>
          </cell>
        </row>
        <row r="20">
          <cell r="C20" t="str">
            <v>Madar at Tripoli</v>
          </cell>
        </row>
        <row r="21">
          <cell r="C21" t="str">
            <v>stm16 pt-pt far end trab</v>
          </cell>
        </row>
        <row r="22">
          <cell r="C22" t="str">
            <v>stm16 pt-pt near end trab</v>
          </cell>
        </row>
        <row r="23">
          <cell r="C23" t="str">
            <v>Janzur</v>
          </cell>
        </row>
        <row r="24">
          <cell r="C24" t="str">
            <v>stm16 pt-pt near end swan/azza</v>
          </cell>
        </row>
        <row r="25">
          <cell r="C25" t="str">
            <v>Anjila</v>
          </cell>
        </row>
        <row r="26">
          <cell r="C26" t="str">
            <v>fuehat local</v>
          </cell>
        </row>
        <row r="27">
          <cell r="C27" t="str">
            <v>Circuit Emulator site</v>
          </cell>
        </row>
        <row r="28">
          <cell r="C28" t="str">
            <v>Benghazi stm16 backbone</v>
          </cell>
        </row>
        <row r="29">
          <cell r="C29" t="str">
            <v>Madar at Benghazi</v>
          </cell>
        </row>
        <row r="30">
          <cell r="C30" t="str">
            <v>Riad and Sabri</v>
          </cell>
        </row>
        <row r="31">
          <cell r="C31" t="str">
            <v>Sync at Azzawia st.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fo"/>
      <sheetName val="HW on Central Site"/>
      <sheetName val="HW on Peripheral Sites"/>
      <sheetName val="Software"/>
      <sheetName val="Services"/>
      <sheetName val="Summary"/>
      <sheetName val="Spare Parts"/>
      <sheetName val="Installation Material"/>
    </sheetNames>
    <sheetDataSet>
      <sheetData sheetId="0" refreshError="1"/>
      <sheetData sheetId="1" refreshError="1"/>
      <sheetData sheetId="2">
        <row r="6">
          <cell r="A6" t="str">
            <v>Hardware on Central Site</v>
          </cell>
        </row>
      </sheetData>
      <sheetData sheetId="3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"/>
      <sheetName val="carriers_ph7"/>
      <sheetName val="#REF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使用方法"/>
      <sheetName val="contents"/>
      <sheetName val="S_B_pole"/>
      <sheetName val="C_B_pole"/>
      <sheetName val="S_B_tower"/>
      <sheetName val="C_B_tower"/>
      <sheetName val="S_B_sepa"/>
      <sheetName val="C_B_sepa"/>
      <sheetName val="S_T_pole_ac"/>
      <sheetName val="C_T_pole_ac"/>
      <sheetName val="S_T_pole_solar"/>
      <sheetName val="C_T_pole_solar"/>
      <sheetName val="S_T_tower_ac"/>
      <sheetName val="C_T_tower_ac"/>
      <sheetName val="S_T_tower_solar"/>
      <sheetName val="C_T_tower_solar"/>
      <sheetName val="S_D_pole_ac"/>
      <sheetName val="C_D_pole_ac"/>
      <sheetName val="S_D_pole_solar"/>
      <sheetName val="C_D_pole_solar"/>
      <sheetName val="S_D_tower_ac"/>
      <sheetName val="C_D_tower_ac"/>
      <sheetName val="S_D_tower_solar"/>
      <sheetName val="C_D_tower_solar"/>
      <sheetName val="S_C_pole_ac"/>
      <sheetName val="C_C_pole_ac"/>
      <sheetName val="S_C_tower_ac"/>
      <sheetName val="C_C_tower_ac"/>
      <sheetName val="S_C_pole_solar"/>
      <sheetName val="C_C_pole_solar"/>
      <sheetName val="S_C_tower_solar"/>
      <sheetName val="C_C_tower_solar"/>
      <sheetName val="S_FT1_ac"/>
      <sheetName val="C_FT1_ac"/>
      <sheetName val="S_FT2_ac"/>
      <sheetName val="C_FT2_ac"/>
      <sheetName val="S_FT3_ac"/>
      <sheetName val="C_FT3_ac"/>
      <sheetName val="S_FT1_solar"/>
      <sheetName val="C_FT1_solar"/>
      <sheetName val="S_FT2_solar"/>
      <sheetName val="C_FT2_solar"/>
      <sheetName val="S_FT3_solar"/>
      <sheetName val="C_FT3_solar"/>
    </sheetNames>
    <sheetDataSet>
      <sheetData sheetId="0"/>
      <sheetData sheetId="1" refreshError="1">
        <row r="30">
          <cell r="E30" t="str">
            <v>Subcontractor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1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externalLinks/externalLink1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TN"/>
      <sheetName val="RCU"/>
      <sheetName val="Data"/>
      <sheetName val="RCU List"/>
      <sheetName val="Remain Fiber"/>
      <sheetName val="Summary"/>
      <sheetName val="Map PT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lumes &amp; Notes"/>
      <sheetName val="R9 High-Level Time Plan "/>
      <sheetName val="R9_BSS_Inc.2"/>
      <sheetName val="Assumpt_Cons"/>
    </sheetNames>
    <sheetDataSet>
      <sheetData sheetId="0"/>
      <sheetData sheetId="1"/>
      <sheetData sheetId="2"/>
      <sheetData sheetId="3"/>
    </sheetDataSet>
  </externalBook>
</externalLink>
</file>

<file path=xl/externalLinks/externalLink1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uration_NMT_GSM"/>
      <sheetName val="Config"/>
    </sheetNames>
    <sheetDataSet>
      <sheetData sheetId="0" refreshError="1"/>
      <sheetData sheetId="1"/>
    </sheetDataSet>
  </externalBook>
</externalLink>
</file>

<file path=xl/externalLinks/externalLink1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40WM-R1.0-LP99"/>
      <sheetName val="Outil"/>
      <sheetName val="Detail Outil"/>
      <sheetName val="Spares"/>
    </sheetNames>
    <sheetDataSet>
      <sheetData sheetId="0"/>
      <sheetData sheetId="1" refreshError="1">
        <row r="23">
          <cell r="C23">
            <v>0</v>
          </cell>
        </row>
      </sheetData>
      <sheetData sheetId="2"/>
      <sheetData sheetId="3"/>
    </sheetDataSet>
  </externalBook>
</externalLink>
</file>

<file path=xl/externalLinks/externalLink1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ercial Summary J20 R1.5"/>
      <sheetName val="1SGSN 3.0 &amp; GGSN J20 R1.5"/>
      <sheetName val="2TEMS"/>
      <sheetName val="3Project Service"/>
      <sheetName val="4support service"/>
      <sheetName val="5pro service"/>
      <sheetName val="6training"/>
      <sheetName val="1 GSN 2.2"/>
      <sheetName val="2 mgt sys"/>
      <sheetName val="3 DNS &amp; 7 Firewall"/>
      <sheetName val="4 BGw R8.0"/>
      <sheetName val="5 PCU"/>
      <sheetName val="6 WGP4.0 upgrade"/>
      <sheetName val="8 BGw R9.1"/>
      <sheetName val="9Other"/>
      <sheetName val="              END              "/>
      <sheetName val="2nd SGSN 3.0"/>
      <sheetName val="Index"/>
      <sheetName val="J20Model1"/>
    </sheetNames>
    <sheetDataSet>
      <sheetData sheetId="0"/>
      <sheetData sheetId="1" refreshError="1">
        <row r="2">
          <cell r="T2">
            <v>44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D Operation hour PA21"/>
    </sheetNames>
    <sheetDataSet>
      <sheetData sheetId="0" refreshError="1"/>
    </sheetDataSet>
  </externalBook>
</externalLink>
</file>

<file path=xl/externalLinks/externalLink1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67006"/>
      <sheetName val="Summary"/>
      <sheetName val="Jasmine"/>
    </sheetNames>
    <sheetDataSet>
      <sheetData sheetId="0"/>
      <sheetData sheetId="1"/>
      <sheetData sheetId="2"/>
    </sheetDataSet>
  </externalBook>
</externalLink>
</file>

<file path=xl/externalLinks/externalLink1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COP_02"/>
    </sheetNames>
    <definedNames>
      <definedName name="Traitement"/>
    </definedNames>
    <sheetDataSet>
      <sheetData sheetId="0" refreshError="1"/>
    </sheetDataSet>
  </externalBook>
</externalLink>
</file>

<file path=xl/externalLinks/externalLink1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IF_01"/>
    </sheetNames>
    <definedNames>
      <definedName name="Traitement.Traitement"/>
    </definedNames>
    <sheetDataSet>
      <sheetData sheetId="0" refreshError="1"/>
    </sheetDataSet>
  </externalBook>
</externalLink>
</file>

<file path=xl/externalLinks/externalLink1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  <sheetName val="Summary sheet-1"/>
      <sheetName val="Service &amp; Support"/>
      <sheetName val="Service &amp; Support detail"/>
      <sheetName val="Cash Flow analysis"/>
      <sheetName val="IP Infrastructure"/>
      <sheetName val="Common Directory"/>
      <sheetName val="SNOS"/>
      <sheetName val="AAA"/>
      <sheetName val="PSEM"/>
      <sheetName val="Parlay"/>
      <sheetName val="Sheet2"/>
      <sheetName val="Pricing(100K Sub)-SetCC"/>
      <sheetName val="3rd party costs"/>
      <sheetName val="jambala"/>
      <sheetName val="netscreen prices"/>
      <sheetName val="SNAP-1"/>
      <sheetName val="SNAP-2"/>
      <sheetName val="cisco"/>
      <sheetName val="USC current HW"/>
      <sheetName val="Summary sheet_1"/>
    </sheetNames>
    <sheetDataSet>
      <sheetData sheetId="0"/>
      <sheetData sheetId="1">
        <row r="20">
          <cell r="C20">
            <v>0.3</v>
          </cell>
        </row>
      </sheetData>
      <sheetData sheetId="2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IRINGD"/>
    </sheetNames>
    <definedNames>
      <definedName name="TRY"/>
    </definedNames>
    <sheetDataSet>
      <sheetData sheetId="0" refreshError="1"/>
    </sheetDataSet>
  </externalBook>
</externalLink>
</file>

<file path=xl/externalLinks/externalLink1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fer"/>
    </sheetNames>
    <sheetDataSet>
      <sheetData sheetId="0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General Info"/>
      <sheetName val="Fixed Parameters"/>
      <sheetName val="Input data"/>
      <sheetName val="Parameter Input Sales"/>
      <sheetName val="Parameter Input Costs of Sales"/>
      <sheetName val="Parameter Input Op Ex"/>
      <sheetName val="Cost of Capital"/>
      <sheetName val="Main"/>
      <sheetName val="Phase 1"/>
      <sheetName val="Phase 2"/>
      <sheetName val="Phase 3"/>
      <sheetName val="Phase 4"/>
      <sheetName val="Summary"/>
      <sheetName val="Listings"/>
    </sheetNames>
    <sheetDataSet>
      <sheetData sheetId="0" refreshError="1"/>
      <sheetData sheetId="1" refreshError="1">
        <row r="2">
          <cell r="C2" t="str">
            <v>AIS</v>
          </cell>
        </row>
      </sheetData>
      <sheetData sheetId="2" refreshError="1"/>
      <sheetData sheetId="3" refreshError="1"/>
      <sheetData sheetId="4" refreshError="1">
        <row r="6">
          <cell r="E6">
            <v>7.2566272785563806</v>
          </cell>
        </row>
      </sheetData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 refreshError="1"/>
      <sheetData sheetId="14" refreshError="1">
        <row r="4">
          <cell r="C4" t="str">
            <v>k</v>
          </cell>
        </row>
      </sheetData>
    </sheetDataSet>
  </externalBook>
</externalLink>
</file>

<file path=xl/externalLinks/externalLink1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.handover"/>
      <sheetName val="#REF"/>
    </sheetNames>
    <sheetDataSet>
      <sheetData sheetId="0"/>
      <sheetData sheetId="1" refreshError="1"/>
    </sheetDataSet>
  </externalBook>
</externalLink>
</file>

<file path=xl/externalLinks/externalLink1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 fr. RND"/>
    </sheetNames>
    <sheetDataSet>
      <sheetData sheetId="0"/>
    </sheetDataSet>
  </externalBook>
</externalLink>
</file>

<file path=xl/externalLinks/externalLink1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!"/>
      <sheetName val="Input"/>
      <sheetName val="Calculation"/>
      <sheetName val="PP R7"/>
      <sheetName val="BOQ R7"/>
      <sheetName val="PP R8"/>
      <sheetName val="BOQ R8"/>
      <sheetName val="Block Diagram"/>
      <sheetName val="Prod_pack_spec"/>
      <sheetName val="Module8"/>
    </sheetNames>
    <sheetDataSet>
      <sheetData sheetId="0"/>
      <sheetData sheetId="1">
        <row r="3">
          <cell r="AF3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1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tor"/>
      <sheetName val="8 GHz 2x2 Ant 0.6 m."/>
    </sheetNames>
    <sheetDataSet>
      <sheetData sheetId="0">
        <row r="28">
          <cell r="D28">
            <v>1.07</v>
          </cell>
        </row>
      </sheetData>
      <sheetData sheetId="1"/>
    </sheetDataSet>
  </externalBook>
</externalLink>
</file>

<file path=xl/externalLinks/externalLink1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KT Summary"/>
      <sheetName val="MKT Summary FOR DENSE"/>
      <sheetName val="MKT Summary FOR OUTER"/>
      <sheetName val="Summary for SND"/>
      <sheetName val="Existing"/>
      <sheetName val="Existing - Site Format"/>
      <sheetName val="Site PH8A&amp;PH8.2"/>
      <sheetName val="Site PH9"/>
      <sheetName val="Site PH10"/>
      <sheetName val="Reboundary"/>
      <sheetName val="DPC Site"/>
      <sheetName val="Erlang Tab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fer"/>
      <sheetName val="offer2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rice List"/>
      <sheetName val="Service"/>
      <sheetName val="component proposal"/>
      <sheetName val="QuoteTotal"/>
      <sheetName val="INSTRUCTIONS"/>
      <sheetName val="parms"/>
      <sheetName val="component proposal graphics"/>
    </sheetNames>
    <sheetDataSet>
      <sheetData sheetId="0"/>
      <sheetData sheetId="1">
        <row r="7">
          <cell r="B7" t="str">
            <v xml:space="preserve"> </v>
          </cell>
          <cell r="D7" t="str">
            <v>Assembled viaIP 400 Hardware</v>
          </cell>
        </row>
        <row r="8">
          <cell r="A8" t="str">
            <v>CHASSIS</v>
          </cell>
        </row>
        <row r="9">
          <cell r="A9" t="str">
            <v>viaIP 400 Chassis</v>
          </cell>
          <cell r="B9" t="str">
            <v>55580-00001</v>
          </cell>
          <cell r="D9" t="str">
            <v>Main chassis for viaIP 400, 4 slot (includes dual power supply)</v>
          </cell>
          <cell r="E9" t="str">
            <v>4 slots cPCI Chassis supporting up to 4 functional cards in a variety of mix and match configurations.</v>
          </cell>
          <cell r="F9">
            <v>5950</v>
          </cell>
          <cell r="G9">
            <v>1</v>
          </cell>
          <cell r="H9">
            <v>5950</v>
          </cell>
        </row>
        <row r="10">
          <cell r="A10" t="str">
            <v>PS400 - AC</v>
          </cell>
          <cell r="B10" t="str">
            <v>55510-00001</v>
          </cell>
          <cell r="D10" t="str">
            <v>Additional Power Supply</v>
          </cell>
          <cell r="E10" t="str">
            <v xml:space="preserve"> </v>
          </cell>
          <cell r="F10">
            <v>950</v>
          </cell>
          <cell r="H10">
            <v>0</v>
          </cell>
        </row>
        <row r="11">
          <cell r="A11" t="str">
            <v>Assembled Plug-In Cards (Chassis price not included)</v>
          </cell>
        </row>
        <row r="12">
          <cell r="A12" t="str">
            <v>Multipoint Control Units (MCU)</v>
          </cell>
        </row>
        <row r="13">
          <cell r="A13" t="str">
            <v>mcu-30</v>
          </cell>
          <cell r="B13" t="str">
            <v>55588-00028</v>
          </cell>
          <cell r="C13" t="str">
            <v>Assembled in Chassis</v>
          </cell>
          <cell r="D13" t="str">
            <v>30 port MCU</v>
          </cell>
          <cell r="E13" t="str">
            <v>Optional Audio Transcoder module TCM-15 or TCM-30</v>
          </cell>
          <cell r="F13">
            <v>39950</v>
          </cell>
          <cell r="H13">
            <v>0</v>
          </cell>
        </row>
        <row r="14">
          <cell r="A14" t="str">
            <v>mcu-60</v>
          </cell>
          <cell r="B14" t="str">
            <v>55588-00030</v>
          </cell>
          <cell r="C14" t="str">
            <v>Assembled in Chassis</v>
          </cell>
          <cell r="D14" t="str">
            <v>60 port MCU</v>
          </cell>
          <cell r="E14" t="str">
            <v xml:space="preserve">Optional Audio Transcoder module TCM-15P or TCM-30P  </v>
          </cell>
          <cell r="F14">
            <v>64950</v>
          </cell>
          <cell r="H14">
            <v>0</v>
          </cell>
        </row>
        <row r="15">
          <cell r="A15" t="str">
            <v>mcu-100</v>
          </cell>
          <cell r="B15" t="str">
            <v>55588-00032</v>
          </cell>
          <cell r="C15" t="str">
            <v>Assembled in Chassis</v>
          </cell>
          <cell r="D15" t="str">
            <v>100 port MCU</v>
          </cell>
          <cell r="E15" t="str">
            <v xml:space="preserve">No Audio Transcoding  </v>
          </cell>
          <cell r="F15">
            <v>94950</v>
          </cell>
          <cell r="G15">
            <v>1</v>
          </cell>
          <cell r="H15">
            <v>94950</v>
          </cell>
        </row>
        <row r="16">
          <cell r="A16" t="str">
            <v>Video Processing Server (VPS)</v>
          </cell>
        </row>
        <row r="17">
          <cell r="A17" t="str">
            <v>VPS</v>
          </cell>
          <cell r="B17" t="str">
            <v>55576-00021</v>
          </cell>
          <cell r="C17" t="str">
            <v>Assembled in Chassis</v>
          </cell>
          <cell r="D17" t="str">
            <v>Video Processing Server and application. Works in conjunction with mcu card -- 6 rate matching conferences in Voice Activated mode, or 4 conferences in symmetric Continuous Presence mode</v>
          </cell>
          <cell r="E17" t="str">
            <v xml:space="preserve">Takes one slot in the chassis. Supports rate matching for 128k and 384k Voice Activated, or supports symmetric Continuous Presence thru gateway. </v>
          </cell>
          <cell r="F17">
            <v>17950</v>
          </cell>
          <cell r="G17">
            <v>1</v>
          </cell>
          <cell r="H17">
            <v>17950</v>
          </cell>
        </row>
        <row r="18">
          <cell r="A18" t="str">
            <v>Gateway (GW)</v>
          </cell>
        </row>
        <row r="19">
          <cell r="A19" t="str">
            <v xml:space="preserve">gw-P20 </v>
          </cell>
          <cell r="B19" t="str">
            <v>55582-00022</v>
          </cell>
          <cell r="C19" t="str">
            <v>Assembled in Chassis</v>
          </cell>
          <cell r="D19" t="str">
            <v>2 PRI Gateway card, H.323&lt;&gt;H.320
Supports G.711 and G.722</v>
          </cell>
          <cell r="E19" t="str">
            <v xml:space="preserve">Optional Audio Transcoder module TCM-20  </v>
          </cell>
          <cell r="F19">
            <v>39950</v>
          </cell>
          <cell r="H19">
            <v>0</v>
          </cell>
        </row>
        <row r="20">
          <cell r="A20" t="str">
            <v>Application Server (asNT)</v>
          </cell>
        </row>
        <row r="21">
          <cell r="A21" t="str">
            <v xml:space="preserve">asNT-10 </v>
          </cell>
          <cell r="B21" t="str">
            <v>55575-00021</v>
          </cell>
          <cell r="C21" t="str">
            <v>Assembled in Chassis</v>
          </cell>
          <cell r="D21" t="str">
            <v>Application Server Card- WIN 2000 Pro Operating System
Available as Non-System card only</v>
          </cell>
          <cell r="E21" t="str">
            <v>Integrated platform for optional application software : DCS, ECS 
(not recommended for RSS,limited fuctionality )</v>
          </cell>
          <cell r="F21">
            <v>9950</v>
          </cell>
          <cell r="G21">
            <v>1</v>
          </cell>
          <cell r="H21">
            <v>9950</v>
          </cell>
        </row>
        <row r="22">
          <cell r="A22" t="str">
            <v>asNT-10 Server</v>
          </cell>
          <cell r="B22" t="str">
            <v>55575-00022</v>
          </cell>
          <cell r="C22" t="str">
            <v>Assembled in Chassis</v>
          </cell>
          <cell r="D22" t="str">
            <v>Application Server Card- WIN 2000 Server Operating System
Available as Non-System card only</v>
          </cell>
          <cell r="E22" t="str">
            <v xml:space="preserve">Integrated platform  for optional application software :  DCS, ECS &amp; RSS  </v>
          </cell>
          <cell r="F22">
            <v>10950</v>
          </cell>
          <cell r="H22">
            <v>0</v>
          </cell>
        </row>
        <row r="23">
          <cell r="A23" t="str">
            <v>TRANSCODER Modules</v>
          </cell>
        </row>
        <row r="24">
          <cell r="A24" t="str">
            <v xml:space="preserve">Audio Transcoder Modules for gw-20 (Optional) </v>
          </cell>
        </row>
        <row r="25">
          <cell r="A25" t="str">
            <v xml:space="preserve">TCM-20 </v>
          </cell>
          <cell r="B25" t="str">
            <v>55520-00024</v>
          </cell>
          <cell r="C25" t="str">
            <v>Assembled on gateway Card</v>
          </cell>
          <cell r="D25" t="str">
            <v xml:space="preserve">Audio transcoder module for gw-P20, 20 channels
</v>
          </cell>
          <cell r="E25" t="str">
            <v>Supports G.711&lt;&gt;G.723 up to 46 (T1) and 60 (E1)audio only channels.  Supports G.711&lt;&gt;G.728 up to 20 audio/video channels</v>
          </cell>
          <cell r="F25">
            <v>16950</v>
          </cell>
          <cell r="H25">
            <v>0</v>
          </cell>
        </row>
        <row r="26">
          <cell r="A26" t="str">
            <v>Audio Transcoder Modules for MCU cards (Optional)</v>
          </cell>
        </row>
        <row r="27">
          <cell r="A27" t="str">
            <v xml:space="preserve">TCM-15 </v>
          </cell>
          <cell r="B27" t="str">
            <v>55520-00022</v>
          </cell>
          <cell r="C27" t="str">
            <v>Assembled on mcu Card</v>
          </cell>
          <cell r="D27" t="str">
            <v>Audio transcoder module for MCU-30, 15 channels</v>
          </cell>
          <cell r="E27" t="str">
            <v>Supports G.723.1, G.729 A/B, G.728, G.722</v>
          </cell>
          <cell r="F27">
            <v>13950</v>
          </cell>
          <cell r="H27">
            <v>0</v>
          </cell>
        </row>
        <row r="28">
          <cell r="A28" t="str">
            <v xml:space="preserve">TCM-30 </v>
          </cell>
          <cell r="B28" t="str">
            <v>55520-00023</v>
          </cell>
          <cell r="C28" t="str">
            <v>Assembled on mcu Card</v>
          </cell>
          <cell r="D28" t="str">
            <v>Audio transcoder module for MCU-30, 30 channels</v>
          </cell>
          <cell r="E28" t="str">
            <v>Supports G.72.13, G.729 A/B, G.728, G.722</v>
          </cell>
          <cell r="F28">
            <v>24950</v>
          </cell>
          <cell r="H28">
            <v>0</v>
          </cell>
        </row>
        <row r="29">
          <cell r="A29" t="str">
            <v xml:space="preserve">TCM-15P </v>
          </cell>
          <cell r="B29" t="str">
            <v>55520-00025</v>
          </cell>
          <cell r="C29" t="str">
            <v>Assembled on mcu Card</v>
          </cell>
          <cell r="D29" t="str">
            <v>Audio transcoder module for MCU-60 or MCU-100, 15 channels</v>
          </cell>
          <cell r="E29" t="str">
            <v>Supports G.723.1, G.729 A/B, G.728, G.722</v>
          </cell>
          <cell r="F29">
            <v>13950</v>
          </cell>
          <cell r="H29">
            <v>0</v>
          </cell>
        </row>
        <row r="30">
          <cell r="A30" t="str">
            <v xml:space="preserve">TCM-30P </v>
          </cell>
          <cell r="B30" t="str">
            <v>55520-00026</v>
          </cell>
          <cell r="C30" t="str">
            <v>Assembled on mcu Card</v>
          </cell>
          <cell r="D30" t="str">
            <v>Audio transcoder module for MCU-60, 30 channels</v>
          </cell>
          <cell r="E30" t="str">
            <v>Supports G.723.1, G.729 A/B, G.728, G.722</v>
          </cell>
          <cell r="F30">
            <v>24950</v>
          </cell>
          <cell r="H30">
            <v>0</v>
          </cell>
        </row>
        <row r="32">
          <cell r="A32" t="str">
            <v xml:space="preserve">All viaIP mcu and/or gateway configurations require a gatekeeper - either standalone ECS or installed on an asNT-10 card.  The embedded OnLAN gatekeeper can also control viaIP products, but has limited functionality. </v>
          </cell>
        </row>
        <row r="35">
          <cell r="C35" t="str">
            <v>ASSEMBLED viaIP APPLICATION SOFTWARE</v>
          </cell>
        </row>
        <row r="36">
          <cell r="A36" t="str">
            <v>viaIP SERVER APPLICATION SOFTWARE  (asNT-10 card required ; application pre-loaded on card) (DCS and RSS Optional)</v>
          </cell>
        </row>
        <row r="37">
          <cell r="A37" t="str">
            <v>All viaIP mcu and/or gateway configurations require a gatekeeper - either standalone ECS or installed on an asNT-10 card.  The embedded OnLAN gatekeeper can also control viaIP products, but has limited functionality.  NGK 100/200 replaced by ECS.</v>
          </cell>
        </row>
        <row r="38">
          <cell r="A38" t="str">
            <v>ECS Gatekeeper Software Options -- Windows 2000</v>
          </cell>
        </row>
        <row r="39">
          <cell r="A39" t="str">
            <v>ECS-100/asNT</v>
          </cell>
          <cell r="B39" t="str">
            <v>55596-00023</v>
          </cell>
          <cell r="C39" t="str">
            <v xml:space="preserve">Assembled on  asNT-10 application Card
</v>
          </cell>
          <cell r="D39" t="str">
            <v>Enhanced Communication Server Gatekeeper</v>
          </cell>
          <cell r="E39" t="str">
            <v>Supports 100 calls and 500 registrations.  Works in conjunction with alternate gatekeeper. Optional add-on Modules (Firewall soloution/3rd party call control). asNT card purchased separately.</v>
          </cell>
          <cell r="F39">
            <v>14950</v>
          </cell>
          <cell r="H39">
            <v>0</v>
          </cell>
        </row>
        <row r="40">
          <cell r="A40" t="str">
            <v xml:space="preserve">ECS-100/asNT/ Alternate gatekeeper </v>
          </cell>
          <cell r="B40" t="str">
            <v>55599-00023</v>
          </cell>
          <cell r="C40" t="str">
            <v xml:space="preserve">Assembled on  asNT-10 application Card
</v>
          </cell>
          <cell r="D40" t="str">
            <v>Hot standby slave gatekeeper to ECS-100/asNT</v>
          </cell>
          <cell r="E40" t="str">
            <v>If ECS-100/asNT master fails, slave automatically takes over. Works in conjunction with ECS-100/asNT. Optional add-on Modules (Firewall soloution/3rd party call control).  Requires additional asNT card or order standalone version.</v>
          </cell>
          <cell r="F40">
            <v>4950</v>
          </cell>
          <cell r="H40">
            <v>0</v>
          </cell>
        </row>
        <row r="41">
          <cell r="A41" t="str">
            <v>ECS-100 /asNT Pro</v>
          </cell>
          <cell r="B41" t="str">
            <v>55596-00027</v>
          </cell>
          <cell r="C41" t="str">
            <v xml:space="preserve">Assembled on  asNT-10 application Card
</v>
          </cell>
          <cell r="D41" t="str">
            <v>Enhanced Communication Server Gatekeeper -Pro</v>
          </cell>
          <cell r="E41" t="str">
            <v>ECS 100/asNT + Limited Hierarchy (lowest level only), Dial plan v2, Easy GW dialing and ENC. Works in conjunction with alternate gatekeeper. Optional add-on Modules (Firewall soloution/3rd party call control). asNT card purchased separately.</v>
          </cell>
          <cell r="F41">
            <v>21950</v>
          </cell>
          <cell r="H41">
            <v>0</v>
          </cell>
        </row>
        <row r="42">
          <cell r="A42" t="str">
            <v xml:space="preserve">ECS-100/asNT Pro Alternate gatekeeper </v>
          </cell>
          <cell r="B42" t="str">
            <v>55599-00027</v>
          </cell>
          <cell r="C42" t="str">
            <v xml:space="preserve">Assembled on  asNT-10 application Card
</v>
          </cell>
          <cell r="D42" t="str">
            <v>Hot standby slave gatekeeper to ECS-100/asNT Pro</v>
          </cell>
          <cell r="E42" t="str">
            <v>If ECS-100/asNT Pro master fails, slave automatically takes over. Works in conjunction with ECS-100/asNT Pro. Optional add-on Modules (Firewall soloution/3rd party call control).  Requires additional asNT card or order standalone version.</v>
          </cell>
          <cell r="F42">
            <v>7950</v>
          </cell>
          <cell r="H42">
            <v>0</v>
          </cell>
        </row>
        <row r="44">
          <cell r="A44" t="str">
            <v>ECS-200 /asNT</v>
          </cell>
          <cell r="B44" t="str">
            <v>55596-00022</v>
          </cell>
          <cell r="C44" t="str">
            <v xml:space="preserve">Assembled on  asNT-10 application Card
</v>
          </cell>
          <cell r="D44" t="str">
            <v>Enhanced Communication Server Gatekeeper</v>
          </cell>
          <cell r="E44" t="str">
            <v>Supports 200 calls and 1000 registrations. Works in conjunction with alternate gatekeeper. Optional add-on Modules (Firewall soloution/3rd party call control). asNT card purchased separately.</v>
          </cell>
          <cell r="F44">
            <v>24950</v>
          </cell>
          <cell r="H44">
            <v>0</v>
          </cell>
        </row>
        <row r="45">
          <cell r="A45" t="str">
            <v xml:space="preserve">ECS-200 /asNT/ Alternate gatekeeper </v>
          </cell>
          <cell r="B45" t="str">
            <v>55599-00022</v>
          </cell>
          <cell r="C45" t="str">
            <v xml:space="preserve">Assembled on  asNT-10 application Card
</v>
          </cell>
          <cell r="D45" t="str">
            <v>Hot standby slave gatekeeper to ECS-200 /asNT</v>
          </cell>
          <cell r="E45" t="str">
            <v>If ECS-200 /asNT master fails, slave automatically takes over. Works in conjunction with ECS-200 /asNT. Optional add-on Modules (Firewall soloution/3rd party call control). Requires additional asNT card or order standalone version.</v>
          </cell>
          <cell r="F45">
            <v>8950</v>
          </cell>
          <cell r="H45">
            <v>0</v>
          </cell>
        </row>
        <row r="46">
          <cell r="A46" t="str">
            <v>ECS-200 /asNT Pro</v>
          </cell>
          <cell r="B46" t="str">
            <v>55596-00026</v>
          </cell>
          <cell r="C46" t="str">
            <v xml:space="preserve">Assembled on  asNT-10 application Card
</v>
          </cell>
          <cell r="D46" t="str">
            <v>Enhanced Communication Server Gatekeeper - Pro</v>
          </cell>
          <cell r="E46" t="str">
            <v>ECS-200/asNT + Limited Hierarchy (lowest level only), Dial plan v2, Easy GW dialing and ENC. Works in conjunction with alternate gatekeeper. Optional add-on Modules (Firewall soloution/3rd party call control). asNT card purchased separately.</v>
          </cell>
          <cell r="F46">
            <v>33950</v>
          </cell>
          <cell r="H46">
            <v>0</v>
          </cell>
        </row>
        <row r="47">
          <cell r="A47" t="str">
            <v xml:space="preserve">ECS-200 /asNT Pro Alternate gatekeeper </v>
          </cell>
          <cell r="B47" t="str">
            <v>55599-00026</v>
          </cell>
          <cell r="C47" t="str">
            <v xml:space="preserve">Assembled on  asNT-10 application Card
</v>
          </cell>
          <cell r="D47" t="str">
            <v>Hot standby slave gatekeeper to ECS-200 /asNT Pro</v>
          </cell>
          <cell r="E47" t="str">
            <v>If ECS-200 /asNT Pro master fails, slave automatically takes over. Works in conjunction with ECS-200 /asNT Pro. Optional add-on Modules (Firewall soloution/3rd party call control). Requires additional asNT card or order standalone version.</v>
          </cell>
          <cell r="F47">
            <v>11950</v>
          </cell>
          <cell r="H47">
            <v>0</v>
          </cell>
        </row>
        <row r="49">
          <cell r="A49" t="str">
            <v>ECS-500 /asNT</v>
          </cell>
          <cell r="B49" t="str">
            <v>55596-00021</v>
          </cell>
          <cell r="C49" t="str">
            <v xml:space="preserve">Assembled on  asNT-10 application Card
</v>
          </cell>
          <cell r="D49" t="str">
            <v>Enhanced Communication Server Gatekeeper</v>
          </cell>
          <cell r="E49" t="str">
            <v>Supports 500 calls and 3000 registrations. Works in conjunction with alternate gatekeeper. Optional add-on Modules (Firewall soloution/3rd party call control). asNT card purchased separately.</v>
          </cell>
          <cell r="F49">
            <v>39950</v>
          </cell>
          <cell r="H49">
            <v>0</v>
          </cell>
        </row>
        <row r="50">
          <cell r="A50" t="str">
            <v xml:space="preserve">ECS-500 /asNT/ Alternate gatekeeper </v>
          </cell>
          <cell r="B50" t="str">
            <v>55599-00021</v>
          </cell>
          <cell r="C50" t="str">
            <v xml:space="preserve">Assembled on  asNT-10 application Card
</v>
          </cell>
          <cell r="D50" t="str">
            <v>Hot standby slave gatekeeper to ECS-500/asNT</v>
          </cell>
          <cell r="E50" t="str">
            <v>If ECS-500/asNT master fails, slave automatically takes over. Works in conjunction with ECS-500/asNT. Optional add-on Modules (Firewall soloution/3rd party call control). Requires additional asNT card or order standalone version.</v>
          </cell>
          <cell r="F50">
            <v>13950</v>
          </cell>
          <cell r="H50">
            <v>0</v>
          </cell>
        </row>
        <row r="51">
          <cell r="A51" t="str">
            <v>ECS-500 /asNT Pro</v>
          </cell>
          <cell r="B51" t="str">
            <v>55596-00025</v>
          </cell>
          <cell r="C51" t="str">
            <v xml:space="preserve">Assembled on  asNT-10 application Card
</v>
          </cell>
          <cell r="D51" t="str">
            <v>Enhanced Communication Server Gatekeeper-Pro</v>
          </cell>
          <cell r="E51" t="str">
            <v>ECS-500/asNT + Limited Hierarchy (lowest level only), Dial plan v2, Easy GW dialing and ENC. Works in conjunction with alternate gatekeeper. Optional add-on Modules (Firewall soloution/3rd party call control). asNT card purchased separately.</v>
          </cell>
          <cell r="F51">
            <v>49950</v>
          </cell>
          <cell r="H51">
            <v>0</v>
          </cell>
        </row>
        <row r="52">
          <cell r="A52" t="str">
            <v xml:space="preserve">ECS-500 /asNT Pro Alternate gatekeeper </v>
          </cell>
          <cell r="B52" t="str">
            <v>55599-00025</v>
          </cell>
          <cell r="C52" t="str">
            <v xml:space="preserve">Assembled on  asNT-10 application Card
</v>
          </cell>
          <cell r="D52" t="str">
            <v>Hot standby slave gatekeeper to ECS-500/asNT Pro</v>
          </cell>
          <cell r="E52" t="str">
            <v>If ECS-500/asNT Pro master fails, slave automatically takes over. Works in conjunction with ECS-500/asNT Pro. Optional add-on Modules (Firewall soloution/3rd party call control). Requires additional asNT card or order standalone version.</v>
          </cell>
          <cell r="F52">
            <v>16950</v>
          </cell>
          <cell r="H52">
            <v>0</v>
          </cell>
        </row>
        <row r="54">
          <cell r="A54" t="str">
            <v>ECS/asNT Pro MASTER</v>
          </cell>
          <cell r="B54" t="str">
            <v>55596-00029</v>
          </cell>
          <cell r="C54" t="str">
            <v xml:space="preserve">Assembled on  asNT-10 application Card
</v>
          </cell>
          <cell r="D54" t="str">
            <v>Enhanced Communication Server Gatekeeper-Pro MASTER</v>
          </cell>
          <cell r="E54" t="str">
            <v>Supports 500 calls and 3000 registrations. Full Hierarchy , Dial plan v2, Easy GW dialing, ENC, 3rd party call control. Works in conjunction with alternate gatekeeper. Optional add-on Firewall soloution Module. asNT card purchased separately.</v>
          </cell>
          <cell r="F54">
            <v>79950</v>
          </cell>
          <cell r="H54">
            <v>0</v>
          </cell>
        </row>
        <row r="55">
          <cell r="A55" t="str">
            <v xml:space="preserve">ECS/asNT Pro MASTER Alternate gatekeeper </v>
          </cell>
          <cell r="B55" t="str">
            <v>55599-00029</v>
          </cell>
          <cell r="C55" t="str">
            <v xml:space="preserve">Assembled on  asNT-10 application Card
</v>
          </cell>
          <cell r="D55" t="str">
            <v>Hot standby slave gatekeeper to ECS/asNT Pro MASTER</v>
          </cell>
          <cell r="E55" t="str">
            <v>If ECS/asNT Pro MASTER fails, slave automatically takes over. Works in conjunction with ECS/asNT Pro MASTER.  Optional add-on Firewall soloution Module. Requires additional asNT card or order standalone version.</v>
          </cell>
          <cell r="F55">
            <v>26950</v>
          </cell>
          <cell r="H55">
            <v>0</v>
          </cell>
        </row>
        <row r="56">
          <cell r="A56" t="str">
            <v>T.120 Data Collaboration Software (Optional)</v>
          </cell>
        </row>
        <row r="57">
          <cell r="A57" t="str">
            <v>DCS-30</v>
          </cell>
          <cell r="B57" t="str">
            <v>55595-00021</v>
          </cell>
          <cell r="C57" t="str">
            <v>Assembled on asNT Card</v>
          </cell>
          <cell r="D57" t="str">
            <v xml:space="preserve">T.120 Data Collaboration, 30 port </v>
          </cell>
          <cell r="E57" t="str">
            <v>Requires asNT-10 card.  Works in conjunction with the mcu-30/60/100</v>
          </cell>
          <cell r="F57">
            <v>5950</v>
          </cell>
          <cell r="H57">
            <v>0</v>
          </cell>
        </row>
        <row r="58">
          <cell r="A58" t="str">
            <v>DCS-60</v>
          </cell>
          <cell r="B58" t="str">
            <v>55595-00022</v>
          </cell>
          <cell r="C58" t="str">
            <v>Assembled on asNT Card</v>
          </cell>
          <cell r="D58" t="str">
            <v xml:space="preserve">T.120 Data Collaboration, 60 port </v>
          </cell>
          <cell r="E58" t="str">
            <v>Requires asNT-10 card.  Works in conjunction with the mcu-30/60/100</v>
          </cell>
          <cell r="F58">
            <v>11950</v>
          </cell>
          <cell r="H58">
            <v>0</v>
          </cell>
        </row>
        <row r="59">
          <cell r="A59" t="str">
            <v>DCS-100</v>
          </cell>
          <cell r="B59" t="str">
            <v>55595-00023</v>
          </cell>
          <cell r="C59" t="str">
            <v>Assembled on asNT Card</v>
          </cell>
          <cell r="D59" t="str">
            <v xml:space="preserve">T.120 Data Collaboration, 100 port </v>
          </cell>
          <cell r="E59" t="str">
            <v>Requires asNT-10 card.  Works in conjunction with the mcu-30/60/100</v>
          </cell>
          <cell r="F59">
            <v>19950</v>
          </cell>
          <cell r="H59">
            <v>0</v>
          </cell>
        </row>
        <row r="60">
          <cell r="A60" t="str">
            <v>DCS-300</v>
          </cell>
          <cell r="B60" t="str">
            <v>55595-00024</v>
          </cell>
          <cell r="C60" t="str">
            <v>Assembled on asNT Card</v>
          </cell>
          <cell r="D60" t="str">
            <v>T.120 Data Collaboration, 300 port</v>
          </cell>
          <cell r="E60" t="str">
            <v>Requires asNT-10 card.  Works in conjunction with the mcu-30/60/100</v>
          </cell>
          <cell r="F60">
            <v>44950</v>
          </cell>
          <cell r="H60">
            <v>0</v>
          </cell>
        </row>
        <row r="61">
          <cell r="A61" t="str">
            <v>Reservation and Scheduling Software (Optional)</v>
          </cell>
        </row>
        <row r="62">
          <cell r="A62" t="str">
            <v>RSS - 15</v>
          </cell>
          <cell r="B62" t="str">
            <v>55594-00021 PK1</v>
          </cell>
          <cell r="C62" t="str">
            <v>Assembled on  asNT-10 application Card</v>
          </cell>
          <cell r="D62" t="str">
            <v>Schedules the resources of viaIP/OnLAN products and other endpoints/resources.</v>
          </cell>
          <cell r="E62" t="str">
            <v xml:space="preserve">Requires asNT-10 card.  Supports 15 endpoints/150 resources.  </v>
          </cell>
          <cell r="F62">
            <v>3600</v>
          </cell>
          <cell r="H62">
            <v>0</v>
          </cell>
        </row>
        <row r="63">
          <cell r="A63" t="str">
            <v>RSS - 50</v>
          </cell>
          <cell r="B63" t="str">
            <v>55594-00021 PK2</v>
          </cell>
          <cell r="C63" t="str">
            <v>Assembled on  asNT-10 application Card</v>
          </cell>
          <cell r="D63" t="str">
            <v>Schedules the resources of viaIP/OnLAN products and other endpoints/resources.</v>
          </cell>
          <cell r="E63" t="str">
            <v>Requires asNT-10 card.  Supports 50 endpoints/500 resources.</v>
          </cell>
          <cell r="F63">
            <v>10950</v>
          </cell>
          <cell r="H63">
            <v>0</v>
          </cell>
        </row>
        <row r="64">
          <cell r="A64" t="str">
            <v>RSS - 100</v>
          </cell>
          <cell r="B64" t="str">
            <v>55594-00021 PK3</v>
          </cell>
          <cell r="C64" t="str">
            <v>Assembled on  asNT-10 application Card</v>
          </cell>
          <cell r="D64" t="str">
            <v>Schedules the resources of viaIP/OnLAN products and other endpoints/resources.</v>
          </cell>
          <cell r="E64" t="str">
            <v>Requires asNT-10 card.  Supports 100 endpoints/1000 resources.  External SQL database recommended for more than 100 ports.</v>
          </cell>
          <cell r="F64">
            <v>19950</v>
          </cell>
          <cell r="H64">
            <v>0</v>
          </cell>
        </row>
        <row r="65">
          <cell r="A65" t="str">
            <v>RSS PRO Package</v>
          </cell>
          <cell r="B65" t="str">
            <v>55594-00022</v>
          </cell>
          <cell r="C65" t="str">
            <v xml:space="preserve">Assembled on  asNT-10 application Card
</v>
          </cell>
          <cell r="D65" t="str">
            <v>Add on module to RSS 15/50/100 for multi-company support</v>
          </cell>
          <cell r="E65" t="str">
            <v>Defines a number of companies and their different resources - asNT Card required</v>
          </cell>
          <cell r="F65">
            <v>10000</v>
          </cell>
          <cell r="H65">
            <v>0</v>
          </cell>
        </row>
        <row r="66">
          <cell r="A66" t="str">
            <v>RSS- Order any combination of packages to fit the specific reservation requirements.  ECS, DCS and RSS can run on the same asNT-10 Server card. 
RSS is not recommended for Windows 2000 PRO because of limitation of 5 concurent browser sessions. 
If running</v>
          </cell>
        </row>
        <row r="67">
          <cell r="A67" t="str">
            <v>(For additions to existing systems, refer to separate Unassembled viaIP List for applicable product codes)</v>
          </cell>
        </row>
        <row r="90">
          <cell r="C90" t="str">
            <v>Non-Assembled viaIP APPLICATION SOFTWARE</v>
          </cell>
        </row>
        <row r="91">
          <cell r="A91" t="str">
            <v>SERVER APPLICATION SOFTWARE for asNT cards   (Appropriate asNT-10 Pro or Server card must also be ordered)</v>
          </cell>
        </row>
        <row r="92">
          <cell r="A92" t="str">
            <v>ECS Gatekeeper Software Options -- Windows 2000</v>
          </cell>
        </row>
        <row r="93">
          <cell r="A93" t="str">
            <v>ECS-100/asNT</v>
          </cell>
          <cell r="B93" t="str">
            <v>55596-00003</v>
          </cell>
          <cell r="C93" t="str">
            <v>Non-Assembled - Software Only</v>
          </cell>
          <cell r="D93" t="str">
            <v>Enhanced Communication Server Gatekeeper</v>
          </cell>
          <cell r="E93" t="str">
            <v>Supports 100 calls and 500 registrations.  . Works in conjunction with alternate gatekeeper. Optional add-on Modules (Firewall soloution/3rd party call control)</v>
          </cell>
          <cell r="F93">
            <v>14950</v>
          </cell>
          <cell r="H93">
            <v>0</v>
          </cell>
        </row>
        <row r="94">
          <cell r="A94" t="str">
            <v xml:space="preserve">ECS-100/asNT/ Alternate gatekeeper </v>
          </cell>
          <cell r="B94" t="str">
            <v>55599-00003</v>
          </cell>
          <cell r="C94" t="str">
            <v>Non-Assembled - Software Only</v>
          </cell>
          <cell r="D94" t="str">
            <v>Hot standby slave gatekeeper to ECS-100/asNT</v>
          </cell>
          <cell r="E94" t="str">
            <v>If ECS-100/asNT master fails, slave automatically takes over.   Works in conjunction with ECS-100/asNT. Optional add-on Modules (Firewall soloution/3rd party call control)</v>
          </cell>
          <cell r="F94">
            <v>4950</v>
          </cell>
          <cell r="H94">
            <v>0</v>
          </cell>
        </row>
        <row r="95">
          <cell r="A95" t="str">
            <v>ECS-100 /asNT Pro</v>
          </cell>
          <cell r="B95" t="str">
            <v>55596-00007</v>
          </cell>
          <cell r="C95" t="str">
            <v>Non-Assembled - Software Only</v>
          </cell>
          <cell r="D95" t="str">
            <v>Enhanced Communication Server Gatekeeper -Pro</v>
          </cell>
          <cell r="E95" t="str">
            <v>ECS 100/asNT + Limited Hierarchy (lowest level only), Dial plan v2, Easy GW dialing and ENC. Works in conjunction with alternate gatekeeper. . Optional add-on Modules (Firewall soloution/3rd party call control)</v>
          </cell>
          <cell r="F95">
            <v>21950</v>
          </cell>
          <cell r="H95">
            <v>0</v>
          </cell>
        </row>
        <row r="96">
          <cell r="A96" t="str">
            <v xml:space="preserve">ECS-100/asNT Pro Alternate gatekeeper </v>
          </cell>
          <cell r="B96" t="str">
            <v>55599-00007</v>
          </cell>
          <cell r="C96" t="str">
            <v>Non-Assembled - Software Only</v>
          </cell>
          <cell r="D96" t="str">
            <v>Hot standby slave gatekeeper to ECS-100/asNT Pro</v>
          </cell>
          <cell r="E96" t="str">
            <v>If ECS-100/asNT Pro master fails, slave automatically takes over.   Works in conjunction with ECS-100/asNT Pro. Optional add-on Modules (Firewall soloution/3rd party call control)</v>
          </cell>
          <cell r="F96">
            <v>7950</v>
          </cell>
          <cell r="H96">
            <v>0</v>
          </cell>
        </row>
        <row r="98">
          <cell r="A98" t="str">
            <v>ECS-200 /asNT</v>
          </cell>
          <cell r="B98" t="str">
            <v>55596-00002</v>
          </cell>
          <cell r="C98" t="str">
            <v>Non-Assembled - Software Only</v>
          </cell>
          <cell r="D98" t="str">
            <v>Enhanced Communication Server Gatekeeper</v>
          </cell>
          <cell r="E98" t="str">
            <v>Supports 200 calls and 1000 registrations.  . Works in conjunction with alternate gatekeeper. Optional add-on Modules (Firewall soloution/3rd party call control)</v>
          </cell>
          <cell r="F98">
            <v>24950</v>
          </cell>
          <cell r="H98">
            <v>0</v>
          </cell>
        </row>
        <row r="99">
          <cell r="A99" t="str">
            <v xml:space="preserve">ECS-200 /asNT/ Alternate gatekeeper </v>
          </cell>
          <cell r="B99" t="str">
            <v>55599-00002</v>
          </cell>
          <cell r="C99" t="str">
            <v>Non-Assembled - Software Only</v>
          </cell>
          <cell r="D99" t="str">
            <v>Hot standby slave gatekeeper to ECS-200 /asNT</v>
          </cell>
          <cell r="E99" t="str">
            <v>If ECS-200 /asNT master fails, slave automatically takes over.   Works in conjunction with ECS-200 /asNT. Optional add-on Modules (Firewall soloution/3rd party call control)</v>
          </cell>
          <cell r="F99">
            <v>8950</v>
          </cell>
          <cell r="H99">
            <v>0</v>
          </cell>
        </row>
        <row r="100">
          <cell r="A100" t="str">
            <v>ECS-200 /asNT Pro</v>
          </cell>
          <cell r="B100" t="str">
            <v>55596-00006</v>
          </cell>
          <cell r="C100" t="str">
            <v>Non-Assembled - Software Only</v>
          </cell>
          <cell r="D100" t="str">
            <v>Enhanced Communication Server Gatekeeper - Pro</v>
          </cell>
          <cell r="E100" t="str">
            <v>ECS-200/asNT + Limited Hierarchy (lowest level only), Dial plan v2, Easy GW dialing and ENC. Works in conjunction with alternate gatekeeper. . Optional add-on Modules (Firewall soloution/3rd party call control)</v>
          </cell>
          <cell r="F100">
            <v>33950</v>
          </cell>
          <cell r="H100">
            <v>0</v>
          </cell>
        </row>
        <row r="101">
          <cell r="A101" t="str">
            <v xml:space="preserve">ECS-200 /asNT Pro Alternate gatekeeper </v>
          </cell>
          <cell r="B101" t="str">
            <v>55599-00006</v>
          </cell>
          <cell r="C101" t="str">
            <v>Non-Assembled - Software Only</v>
          </cell>
          <cell r="D101" t="str">
            <v>Hot standby slave gatekeeper to ECS-200 /asNT Pro</v>
          </cell>
          <cell r="E101" t="str">
            <v>If ECS-200 /asNT Pro master fails, slave automatically takes over.   Works in conjunction with ECS-200 /asNT Pro. Optional add-on Modules (Firewall soloution/3rd party call control)</v>
          </cell>
          <cell r="F101">
            <v>11950</v>
          </cell>
          <cell r="H101">
            <v>0</v>
          </cell>
        </row>
        <row r="103">
          <cell r="A103" t="str">
            <v>ECS-500 /asNT</v>
          </cell>
          <cell r="B103" t="str">
            <v>55596-00001</v>
          </cell>
          <cell r="C103" t="str">
            <v>Non-Assembled - Software Only</v>
          </cell>
          <cell r="D103" t="str">
            <v>Enhanced Communication Server Gatekeeper</v>
          </cell>
          <cell r="E103" t="str">
            <v>Supports 500 calls and 3000 registrations.  . Works in conjunction with alternate gatekeeper. Optional add-on Modules (Firewall soloution/3rd party call control)</v>
          </cell>
          <cell r="F103">
            <v>39950</v>
          </cell>
          <cell r="H103">
            <v>0</v>
          </cell>
        </row>
        <row r="104">
          <cell r="A104" t="str">
            <v xml:space="preserve">ECS-500 /asNT/ Alternate gatekeeper </v>
          </cell>
          <cell r="B104" t="str">
            <v>55599-00001</v>
          </cell>
          <cell r="C104" t="str">
            <v>Non-Assembled - Software Only</v>
          </cell>
          <cell r="D104" t="str">
            <v>Hot standby slave gatekeeper to ECS-500/asNT</v>
          </cell>
          <cell r="E104" t="str">
            <v>If ECS-500/asNT master fails, slave automatically takes over.   Works in conjunction with ECS-500/asNT. Optional add-on Modules (Firewall soloution/3rd party call control)</v>
          </cell>
          <cell r="F104">
            <v>13950</v>
          </cell>
          <cell r="H104">
            <v>0</v>
          </cell>
        </row>
        <row r="105">
          <cell r="A105" t="str">
            <v>ECS-500 /asNT Pro</v>
          </cell>
          <cell r="B105" t="str">
            <v>55596-00005</v>
          </cell>
          <cell r="C105" t="str">
            <v>Non-Assembled - Software Only</v>
          </cell>
          <cell r="D105" t="str">
            <v>Enhanced Communication Server Gatekeeper-Pro</v>
          </cell>
          <cell r="E105" t="str">
            <v>ECS-500/asNT + Limited Hierarchy (lowest level only), Dial plan v2, Easy GW dialing and ENC. Works in conjunction with alternate gatekeeper. . Optional add-on Modules (Firewall soloution/3rd party call control)</v>
          </cell>
          <cell r="F105">
            <v>49950</v>
          </cell>
          <cell r="H105">
            <v>0</v>
          </cell>
        </row>
        <row r="106">
          <cell r="A106" t="str">
            <v xml:space="preserve">ECS-500 /asNT Pro Alternate gatekeeper </v>
          </cell>
          <cell r="B106" t="str">
            <v>55599-00005</v>
          </cell>
          <cell r="C106" t="str">
            <v>Non-Assembled - Software Only</v>
          </cell>
          <cell r="D106" t="str">
            <v>Hot standby slave gatekeeper to ECS-500/asNT Pro</v>
          </cell>
          <cell r="E106" t="str">
            <v>If ECS-500/asNT Pro master fails, slave automatically takes over.   Works in conjunction with ECS-500/asNT Pro. Optional add-on Modules (Firewall soloution/3rd party call control)</v>
          </cell>
          <cell r="F106">
            <v>16950</v>
          </cell>
          <cell r="H106">
            <v>0</v>
          </cell>
        </row>
        <row r="108">
          <cell r="A108" t="str">
            <v>ECS/asNT Pro MASTER</v>
          </cell>
          <cell r="B108" t="str">
            <v>55596-00009</v>
          </cell>
          <cell r="C108" t="str">
            <v>Non-Assembled - Software Only</v>
          </cell>
          <cell r="D108" t="str">
            <v>Enhanced Communication Server Gatekeeper-Pro MASTER</v>
          </cell>
          <cell r="E108" t="str">
            <v>Supports 500 calls and 3000 registrations. Full Hierarchy , Dial plan v2, Easy GW dialing, ENC, 3rd party call control. . Works in conjunction with alternate gatekeeper. Optional add-on Firewall soloution Module.</v>
          </cell>
          <cell r="F108">
            <v>79950</v>
          </cell>
          <cell r="H108">
            <v>0</v>
          </cell>
        </row>
        <row r="109">
          <cell r="A109" t="str">
            <v xml:space="preserve">ECS/asNT Pro MASTER Alternate gatekeeper </v>
          </cell>
          <cell r="B109" t="str">
            <v>55599-00009</v>
          </cell>
          <cell r="C109" t="str">
            <v>Non-Assembled - Software Only</v>
          </cell>
          <cell r="D109" t="str">
            <v>Hot standby slave gatekeeper to ECS/asNT Pro MASTER</v>
          </cell>
          <cell r="E109" t="str">
            <v>If ECS/asNT Pro MASTER fails, slave automatically takes over.   Works in conjunction with ECS/asNT Pro MASTER.  Optional add-on Firewall soloution Module.</v>
          </cell>
          <cell r="F109">
            <v>26950</v>
          </cell>
          <cell r="H109">
            <v>0</v>
          </cell>
        </row>
        <row r="110">
          <cell r="A110" t="str">
            <v>T.120 Data Collaboration Software (Optional)</v>
          </cell>
        </row>
        <row r="111">
          <cell r="A111" t="str">
            <v xml:space="preserve">DCS-30 </v>
          </cell>
          <cell r="B111" t="str">
            <v>55595-00001</v>
          </cell>
          <cell r="C111" t="str">
            <v>Non-Assembled - Software Only</v>
          </cell>
          <cell r="D111" t="str">
            <v>T.120 Data Collaboration Software Package for MCU 30/60/100</v>
          </cell>
          <cell r="E111" t="str">
            <v>Supports 30 Data Collaboration Ports.  Runs on customer provided  Windows 2000 Pro or Server platform.</v>
          </cell>
          <cell r="F111">
            <v>5950</v>
          </cell>
          <cell r="H111">
            <v>0</v>
          </cell>
        </row>
        <row r="112">
          <cell r="A112" t="str">
            <v>DCS-60</v>
          </cell>
          <cell r="B112" t="str">
            <v>55595-00002</v>
          </cell>
          <cell r="C112" t="str">
            <v>Non-Assembled - Software Only</v>
          </cell>
          <cell r="D112" t="str">
            <v>T.120 Data Collaboration Software Package for MCU 30/60/100</v>
          </cell>
          <cell r="E112" t="str">
            <v>Supports 60 Data Collaboration Ports.  Runs on customer provided Windows 2000 Pro or Server platform.</v>
          </cell>
          <cell r="F112">
            <v>11950</v>
          </cell>
          <cell r="H112">
            <v>0</v>
          </cell>
        </row>
        <row r="113">
          <cell r="A113" t="str">
            <v>DCS-100</v>
          </cell>
          <cell r="B113" t="str">
            <v>55595-00003</v>
          </cell>
          <cell r="C113" t="str">
            <v>Non-Assembled - Software Only</v>
          </cell>
          <cell r="D113" t="str">
            <v>T.120 Data Collaboration Software Package for MCU 30/60/100</v>
          </cell>
          <cell r="E113" t="str">
            <v>Supports 100 Data Collaboration Ports.  Runs on customer provided Windows 2000 Pro or Server platform.</v>
          </cell>
          <cell r="F113">
            <v>19950</v>
          </cell>
          <cell r="H113">
            <v>0</v>
          </cell>
        </row>
        <row r="114">
          <cell r="A114" t="str">
            <v>DCS-300</v>
          </cell>
          <cell r="B114" t="str">
            <v>55595-00004</v>
          </cell>
          <cell r="C114" t="str">
            <v>Non-Assembled - Software Only</v>
          </cell>
          <cell r="D114" t="str">
            <v>T.120 Data Collaboration Software Package for MCU 30/60/100</v>
          </cell>
          <cell r="E114" t="str">
            <v>Supports 300 Data Collaboration Ports.  Runs on customer provided Windows 2000 Pro or Server platform.</v>
          </cell>
          <cell r="F114">
            <v>44950</v>
          </cell>
          <cell r="H114">
            <v>0</v>
          </cell>
        </row>
        <row r="115">
          <cell r="A115" t="str">
            <v>Reservation and Scheduling Software (Optional)- see 'STANDALONE viaIP APPLICATION SOFTWARE' section</v>
          </cell>
        </row>
        <row r="116">
          <cell r="A116" t="str">
            <v>RSS- Order any combination of packages to fit the specific reservation requirements.  ECS, DCS and RSS can run on the same asNT-10 Server card.  RSS is not recommended for Windows 2000 PRO because of limitation of 5 concurent browser sessions.  If running</v>
          </cell>
        </row>
        <row r="118">
          <cell r="C118" t="str">
            <v>ECS Add-on Modules and Product Upgrades</v>
          </cell>
        </row>
        <row r="120">
          <cell r="A120" t="str">
            <v>Add-on Modules</v>
          </cell>
        </row>
        <row r="121">
          <cell r="A121" t="str">
            <v>3rd party call control *</v>
          </cell>
          <cell r="B121" t="str">
            <v>55597-00051</v>
          </cell>
          <cell r="C121" t="str">
            <v>part of ECS</v>
          </cell>
          <cell r="D121" t="str">
            <v>3rd party call control *</v>
          </cell>
          <cell r="E121" t="str">
            <v>Price is 60$ multiplied by # of Max conc. Calls. (e.g. ECS 100 --&gt; 6,000 $ ; ECS 500--&gt; 30,000$)</v>
          </cell>
          <cell r="F121">
            <v>0</v>
          </cell>
          <cell r="H121">
            <v>0</v>
          </cell>
        </row>
        <row r="122">
          <cell r="A122" t="str">
            <v>3rd party call control – Upgrade **</v>
          </cell>
          <cell r="B122" t="str">
            <v>55597-00103</v>
          </cell>
          <cell r="C122" t="str">
            <v>STANDALONE
Software</v>
          </cell>
          <cell r="D122" t="str">
            <v>3rd party call control – Upgrade **</v>
          </cell>
          <cell r="E122" t="str">
            <v>Price is 60$ multiplied by # of Max conc. Calls. (e.g. ECS 100 --&gt; 6,000 $ ; ECS 500--&gt; 30,00$)</v>
          </cell>
          <cell r="F122">
            <v>0</v>
          </cell>
          <cell r="H122">
            <v>0</v>
          </cell>
        </row>
        <row r="123">
          <cell r="A123" t="str">
            <v>Firewall Solution *</v>
          </cell>
          <cell r="B123" t="str">
            <v>55597-00052</v>
          </cell>
          <cell r="C123" t="str">
            <v>part of ECS</v>
          </cell>
          <cell r="D123" t="str">
            <v>Firewall Solution *</v>
          </cell>
          <cell r="E123" t="str">
            <v>Supports  20 concurrent calls via the Firewall.</v>
          </cell>
          <cell r="F123">
            <v>15000</v>
          </cell>
          <cell r="H123">
            <v>0</v>
          </cell>
        </row>
        <row r="124">
          <cell r="A124" t="str">
            <v>Firewall Solution – Upgrade **</v>
          </cell>
          <cell r="B124" t="str">
            <v>55597-00104</v>
          </cell>
          <cell r="C124" t="str">
            <v>STANDALONE
Software</v>
          </cell>
          <cell r="D124" t="str">
            <v>Firewall Solution – Upgrade **</v>
          </cell>
          <cell r="E124" t="str">
            <v>Supports  20 concurrent calls via the Firewall.</v>
          </cell>
          <cell r="F124">
            <v>15000</v>
          </cell>
          <cell r="H124">
            <v>0</v>
          </cell>
        </row>
        <row r="125">
          <cell r="A125" t="str">
            <v>Product Upgrades</v>
          </cell>
        </row>
        <row r="126">
          <cell r="A126" t="str">
            <v>ECS to ECS upgrade **</v>
          </cell>
          <cell r="B126" t="str">
            <v>55597-00105</v>
          </cell>
          <cell r="C126" t="str">
            <v>STANDALONE
Software</v>
          </cell>
          <cell r="D126" t="str">
            <v>ECS to ECS upgrade **</v>
          </cell>
          <cell r="E126" t="str">
            <v>Price equels the difference of the list price.</v>
          </cell>
          <cell r="F126">
            <v>0</v>
          </cell>
          <cell r="H126">
            <v>0</v>
          </cell>
        </row>
        <row r="127">
          <cell r="A127" t="str">
            <v>ECS packages to ECS Pro Master **</v>
          </cell>
          <cell r="B127" t="str">
            <v>55597-00106</v>
          </cell>
          <cell r="C127" t="str">
            <v>STANDALONE
Software</v>
          </cell>
          <cell r="D127" t="str">
            <v>ECS packages to ECS Pro Master **</v>
          </cell>
          <cell r="E127" t="str">
            <v>Price equels the difference of the list price.</v>
          </cell>
          <cell r="F127">
            <v>0</v>
          </cell>
          <cell r="H127">
            <v>0</v>
          </cell>
        </row>
        <row r="128">
          <cell r="A128" t="str">
            <v>ECS packages to ECS Pro **</v>
          </cell>
          <cell r="B128" t="str">
            <v>55597-00107</v>
          </cell>
          <cell r="C128" t="str">
            <v>STANDALONE
Software</v>
          </cell>
          <cell r="D128" t="str">
            <v>ECS packages to ECS Pro **</v>
          </cell>
          <cell r="E128" t="str">
            <v>Price equels the difference of the list price.</v>
          </cell>
          <cell r="F128">
            <v>0</v>
          </cell>
          <cell r="H128">
            <v>0</v>
          </cell>
        </row>
        <row r="129">
          <cell r="A129" t="str">
            <v>* Should be ordered as part of an ECS or ECS Alternate product.
** S/N and MAC Address should be provided with order.</v>
          </cell>
        </row>
        <row r="131">
          <cell r="C131" t="str">
            <v>STANDALONE viaIP APPLICATION SOFTWARE</v>
          </cell>
        </row>
        <row r="132">
          <cell r="A132" t="str">
            <v>STANDALONE SERVER APPLICATION SOFTWARE (Customer provides hardware platform as well as Windows 2000 Pro or Server operating sys. )</v>
          </cell>
        </row>
        <row r="133">
          <cell r="A133" t="str">
            <v>ECS Gatekeeper Software Options -- Windows 2000</v>
          </cell>
        </row>
        <row r="134">
          <cell r="A134" t="str">
            <v>ECS-50</v>
          </cell>
          <cell r="B134" t="str">
            <v>55597-00004</v>
          </cell>
          <cell r="C134" t="str">
            <v>STANDALONE
Software</v>
          </cell>
          <cell r="D134" t="str">
            <v>Enhanced Communication Server Gatekeeper</v>
          </cell>
          <cell r="E134" t="str">
            <v>Supports 50 calls and 250 registrations.  Runs on customer provided  Windows 2000 platform. Works in conjunction with alternate gatekeeper. Optional add-on Modules (Firewall soloution/3rd party call control)</v>
          </cell>
          <cell r="F134">
            <v>7500</v>
          </cell>
          <cell r="H134">
            <v>0</v>
          </cell>
        </row>
        <row r="135">
          <cell r="A135" t="str">
            <v xml:space="preserve">ECS-50 Alternate gatekeeper </v>
          </cell>
          <cell r="B135" t="str">
            <v>55598-00004</v>
          </cell>
          <cell r="C135" t="str">
            <v>STANDALONE
Software</v>
          </cell>
          <cell r="D135" t="str">
            <v>Hot standby slave gatekeeper to ECS-50</v>
          </cell>
          <cell r="E135" t="str">
            <v>If ECS-50 master fails, slave automatically takes over. Customer provides additional Windows platform. Works in conjunction with ECS-50. Optional add-on Modules (Firewall soloution/3rd party call control)</v>
          </cell>
          <cell r="F135">
            <v>2950</v>
          </cell>
          <cell r="H135">
            <v>0</v>
          </cell>
        </row>
        <row r="136">
          <cell r="A136" t="str">
            <v>ECS-50 Pro</v>
          </cell>
          <cell r="B136" t="str">
            <v>55597-00008</v>
          </cell>
          <cell r="C136" t="str">
            <v>STANDALONE
Software</v>
          </cell>
          <cell r="D136" t="str">
            <v>Enhanced Communication Server Gatekeeper - Pro</v>
          </cell>
          <cell r="E136" t="str">
            <v>ECS 50+ Limited Hierarchy (lowest level only), Dial plan v2, Easy GW dialing and ENC. Works in conjunction with alternate gatekeeper. Runs on customer provided  Windows 2000 platform. Optional add-on Modules (Firewall soloution/3rd party call control)</v>
          </cell>
          <cell r="F136">
            <v>12950</v>
          </cell>
          <cell r="H136">
            <v>0</v>
          </cell>
        </row>
        <row r="137">
          <cell r="A137" t="str">
            <v xml:space="preserve">ECS-50 Pro Alternate gatekeeper </v>
          </cell>
          <cell r="B137" t="str">
            <v>55598-00008</v>
          </cell>
          <cell r="C137" t="str">
            <v>STANDALONE
Software</v>
          </cell>
          <cell r="D137" t="str">
            <v>Hot standby slave gatekeeper to ECS-50 Pro</v>
          </cell>
          <cell r="E137" t="str">
            <v>If ECS-50 Pro master fails, slave automatically takes over. Customer provides additional Windows platform. Works in conjunction with ECS-50 Pro. Optional add-on Modules (Firewall soloution/3rd party call control)</v>
          </cell>
          <cell r="F137">
            <v>4950</v>
          </cell>
          <cell r="H137">
            <v>0</v>
          </cell>
        </row>
        <row r="139">
          <cell r="A139" t="str">
            <v>ECS-100</v>
          </cell>
          <cell r="B139" t="str">
            <v>55597-00003</v>
          </cell>
          <cell r="C139" t="str">
            <v>STANDALONE
Software</v>
          </cell>
          <cell r="D139" t="str">
            <v>Enhanced Communication Server Gatekeeper</v>
          </cell>
          <cell r="E139" t="str">
            <v>Supports 100 calls and 500 registrations.  Runs on customer provided  Windows 2000 platform. Works in conjunction with alternate gatekeeper. Optional add-on Modules (Firewall soloution/3rd party call control)</v>
          </cell>
          <cell r="F139">
            <v>14950</v>
          </cell>
          <cell r="H139">
            <v>0</v>
          </cell>
        </row>
        <row r="140">
          <cell r="A140" t="str">
            <v xml:space="preserve">ECS-100 Alternate gatekeeper </v>
          </cell>
          <cell r="B140" t="str">
            <v>55598-00003</v>
          </cell>
          <cell r="C140" t="str">
            <v>STANDALONE
Software</v>
          </cell>
          <cell r="D140" t="str">
            <v>Hot standby slave gatekeeper to ECS-100</v>
          </cell>
          <cell r="E140" t="str">
            <v>If ECS-100 master fails, slave automatically takes over. Customer provides additional Windows platform. Works in conjunction with ECS-100. Optional add-on Modules (Firewall soloution/3rd party call control)</v>
          </cell>
          <cell r="F140">
            <v>4950</v>
          </cell>
          <cell r="H140">
            <v>0</v>
          </cell>
        </row>
        <row r="141">
          <cell r="A141" t="str">
            <v>ECS-100 Pro</v>
          </cell>
          <cell r="B141" t="str">
            <v>55597-00007</v>
          </cell>
          <cell r="C141" t="str">
            <v>STANDALONE
Software</v>
          </cell>
          <cell r="D141" t="str">
            <v>Enhanced Communication Server Gatekeeper - Pro</v>
          </cell>
          <cell r="E141" t="str">
            <v>ECS 100 + Limited Hierarchy (lowest level only), Dial plan v2, Easy GW dialing and ENC. Works in conjunction with alternate gatekeeper. Runs on customer provided  Windows 2000 platform. Optional add-on Modules (Firewall soloution/3rd party call control)</v>
          </cell>
          <cell r="F141">
            <v>21950</v>
          </cell>
          <cell r="H141">
            <v>0</v>
          </cell>
        </row>
        <row r="142">
          <cell r="A142" t="str">
            <v xml:space="preserve">ECS-100 Pro Alternate gatekeeper </v>
          </cell>
          <cell r="B142" t="str">
            <v>55598-00007</v>
          </cell>
          <cell r="C142" t="str">
            <v>STANDALONE
Software</v>
          </cell>
          <cell r="D142" t="str">
            <v>Hot standby slave gatekeeper to ECS-50 Pro</v>
          </cell>
          <cell r="E142" t="str">
            <v>If ECS-100 Pro master fails, slave automatically takes over. Customer provides additional Windows platform. Works in conjunction with ECS-100 Pro. Optional add-on Modules (Firewall soloution/3rd party call control)</v>
          </cell>
          <cell r="F142">
            <v>7950</v>
          </cell>
          <cell r="H142">
            <v>0</v>
          </cell>
        </row>
        <row r="144">
          <cell r="A144" t="str">
            <v>ECS-200</v>
          </cell>
          <cell r="B144" t="str">
            <v>55597-00002</v>
          </cell>
          <cell r="C144" t="str">
            <v>STANDALONE
Software</v>
          </cell>
          <cell r="D144" t="str">
            <v>Enhanced Communication Server Gatekeeper</v>
          </cell>
          <cell r="E144" t="str">
            <v>Supports 200 calls and 1000 registrations.  Runs on customer provided  Windows 2000 platform. Works in conjunction with alternate gatekeeper. Optional add-on Modules (Firewall soloution/3rd party call control)</v>
          </cell>
          <cell r="F144">
            <v>24950</v>
          </cell>
          <cell r="H144">
            <v>0</v>
          </cell>
        </row>
        <row r="145">
          <cell r="A145" t="str">
            <v xml:space="preserve">ECS-200 Alternate gatekeeper </v>
          </cell>
          <cell r="B145" t="str">
            <v>55598-00002</v>
          </cell>
          <cell r="C145" t="str">
            <v>STANDALONE
Software</v>
          </cell>
          <cell r="D145" t="str">
            <v>Hot standby slave gatekeeper to ECS-200</v>
          </cell>
          <cell r="E145" t="str">
            <v>If ECS-200 master fails, slave automatically takes over. Customer provides additional Windows platform. Works in conjunction with ECS-200. Optional add-on Modules (Firewall soloution/3rd party call control)</v>
          </cell>
          <cell r="F145">
            <v>8950</v>
          </cell>
          <cell r="H145">
            <v>0</v>
          </cell>
        </row>
        <row r="146">
          <cell r="A146" t="str">
            <v>ECS-200 Pro</v>
          </cell>
          <cell r="B146" t="str">
            <v>55597-00006</v>
          </cell>
          <cell r="C146" t="str">
            <v>STANDALONE
Software</v>
          </cell>
          <cell r="D146" t="str">
            <v>Enhanced Communication Server Gatekeeper - Pro</v>
          </cell>
          <cell r="E146" t="str">
            <v>ECS 200 + Limited Hierarchy (lowest level only), Dial plan v2, Easy GW dialing and ENC. Works in conjunction with alternate gatekeeper. Runs on customer provided  Windows 2000 platform. Optional add-on Modules (Firewall soloution/3rd party call control)</v>
          </cell>
          <cell r="F146">
            <v>33950</v>
          </cell>
          <cell r="H146">
            <v>0</v>
          </cell>
        </row>
        <row r="147">
          <cell r="A147" t="str">
            <v xml:space="preserve">ECS-200 Pro Alternate gatekeeper </v>
          </cell>
          <cell r="B147" t="str">
            <v>55598-00006</v>
          </cell>
          <cell r="C147" t="str">
            <v>STANDALONE
Software</v>
          </cell>
          <cell r="D147" t="str">
            <v>Hot standby slave gatekeeper to ECS-200 Pro</v>
          </cell>
          <cell r="E147" t="str">
            <v>If ECS-200 Pro master fails, slave automatically takes over. Customer provides additional Windows platform. Works in conjunction with ECS-200 Pro. Optional add-on Modules (Firewall soloution/3rd party call control)</v>
          </cell>
          <cell r="F147">
            <v>11950</v>
          </cell>
          <cell r="H147">
            <v>0</v>
          </cell>
        </row>
        <row r="149">
          <cell r="A149" t="str">
            <v>ECS-500</v>
          </cell>
          <cell r="B149" t="str">
            <v>55597-00001</v>
          </cell>
          <cell r="C149" t="str">
            <v>STANDALONE
Software</v>
          </cell>
          <cell r="D149" t="str">
            <v>Enhanced Communication Server Gatekeeper</v>
          </cell>
          <cell r="E149" t="str">
            <v>Supports 500 calls and 3000 registrations.  Runs on customer provided  Windows 2000 platform. Works in conjunction with alternate gatekeeper. Optional add-on Modules (Firewall soloution/3rd party call control)</v>
          </cell>
          <cell r="F149">
            <v>39950</v>
          </cell>
          <cell r="G149">
            <v>1</v>
          </cell>
          <cell r="H149">
            <v>39950</v>
          </cell>
        </row>
        <row r="150">
          <cell r="A150" t="str">
            <v xml:space="preserve">ECS-500 Alternate gatekeeper </v>
          </cell>
          <cell r="B150" t="str">
            <v>55598-00001</v>
          </cell>
          <cell r="C150" t="str">
            <v>STANDALONE
Software</v>
          </cell>
          <cell r="D150" t="str">
            <v>Hot standby slave gatekeeper to ECS-500</v>
          </cell>
          <cell r="E150" t="str">
            <v>If ECS-500 master fails, slave automatically takes over. Customer provides additional Windows platform. Works in conjunction with ECS-500. Optional add-on Modules (Firewall soloution/3rd party call control)</v>
          </cell>
          <cell r="F150">
            <v>13950</v>
          </cell>
          <cell r="H150">
            <v>0</v>
          </cell>
        </row>
        <row r="151">
          <cell r="A151" t="str">
            <v>ECS-500 Pro</v>
          </cell>
          <cell r="B151" t="str">
            <v>55597-00005</v>
          </cell>
          <cell r="C151" t="str">
            <v>STANDALONE
Software</v>
          </cell>
          <cell r="D151" t="str">
            <v>Enhanced Communication Server Gatekeeper-Pro</v>
          </cell>
          <cell r="E151" t="str">
            <v>ECS 500 + Limited Hierarchy (lowest level only), Dial plan v2, Easy GW dialing and ENC. Works in conjunction with alternate gatekeeper. Runs on customer provided  Windows 2000 platform. Optional add-on Modules (Firewall soloution/3rd party call control)</v>
          </cell>
          <cell r="F151">
            <v>49950</v>
          </cell>
          <cell r="H151">
            <v>0</v>
          </cell>
        </row>
        <row r="152">
          <cell r="A152" t="str">
            <v xml:space="preserve">ECS-500 Alternate gatekeeper </v>
          </cell>
          <cell r="B152" t="str">
            <v>55598-00005</v>
          </cell>
          <cell r="C152" t="str">
            <v>STANDALONE
Software</v>
          </cell>
          <cell r="D152" t="str">
            <v>Hot standby slave gatekeeper to ECS-500 Pro</v>
          </cell>
          <cell r="E152" t="str">
            <v>If ECS-500 Pro master fails, slave automatically takes over. Customer provides additional Windows platform. Works in conjunction with ECS-500 Pro. Optional add-on Modules (Firewall soloution/3rd party call control)</v>
          </cell>
          <cell r="F152">
            <v>16950</v>
          </cell>
          <cell r="H152">
            <v>0</v>
          </cell>
        </row>
        <row r="154">
          <cell r="A154" t="str">
            <v>ECS Pro MASTER</v>
          </cell>
          <cell r="B154" t="str">
            <v>55597-00009</v>
          </cell>
          <cell r="C154" t="str">
            <v>STANDALONE
Software</v>
          </cell>
          <cell r="D154" t="str">
            <v>Enhanced Communication Server Gatekeeper-Pro MASTER</v>
          </cell>
          <cell r="E154" t="str">
            <v>Supports 500 calls and 3000 registrations. Full Hierarchy , Dial plan v2, Easy GW dialing, ENC, 3rd party call control. Runs on customer provided  Windows 2000 platform. Works in conjunction with alternate gatekeeper. Optional add-on Firewall soloution Mo</v>
          </cell>
          <cell r="F154">
            <v>79950</v>
          </cell>
          <cell r="H154">
            <v>0</v>
          </cell>
        </row>
        <row r="155">
          <cell r="A155" t="str">
            <v xml:space="preserve">ECS Pro MASTER Alternate gatekeeper </v>
          </cell>
          <cell r="B155" t="str">
            <v>55598-00009</v>
          </cell>
          <cell r="C155" t="str">
            <v>STANDALONE
Software</v>
          </cell>
          <cell r="D155" t="str">
            <v>Hot standby slave gatekeeper to ECS Pro MASTER</v>
          </cell>
          <cell r="E155" t="str">
            <v>If ECS Pro MASTER fails, slave automatically takes over. Customer provides additional Windows platform. Works in conjunction with ECS Pro MASTER.  Optional add-on Firewall soloution Module.</v>
          </cell>
          <cell r="F155">
            <v>26950</v>
          </cell>
          <cell r="H155">
            <v>0</v>
          </cell>
        </row>
        <row r="156">
          <cell r="A156" t="str">
            <v>T.120 Data Collaboration Software (Optional)</v>
          </cell>
        </row>
        <row r="157">
          <cell r="A157" t="str">
            <v>DCS-30</v>
          </cell>
          <cell r="B157" t="str">
            <v>55295-00001</v>
          </cell>
          <cell r="C157" t="str">
            <v>STANDALONE
Software</v>
          </cell>
          <cell r="D157" t="str">
            <v>T.120 Data Collaboration Software Package for viaIP MCU 30/60/100 &amp; MCU-323,   Runs on Customer Provided NT Server.</v>
          </cell>
          <cell r="E157" t="str">
            <v>Supports 30 Data Collaboration Ports</v>
          </cell>
          <cell r="F157">
            <v>5950</v>
          </cell>
          <cell r="H157">
            <v>0</v>
          </cell>
        </row>
        <row r="158">
          <cell r="A158" t="str">
            <v>Reservation and Scheduling Software (Optional)</v>
          </cell>
        </row>
        <row r="159">
          <cell r="A159" t="str">
            <v>RSS -15</v>
          </cell>
          <cell r="B159" t="str">
            <v>55594-00001</v>
          </cell>
          <cell r="C159" t="str">
            <v>Non-Assembled/
STANDALONE
Software</v>
          </cell>
          <cell r="D159" t="str">
            <v>Schedules the resources of viaIP/OnLAN products and other endpoints/resources.</v>
          </cell>
          <cell r="E159" t="str">
            <v>Runs on customer provided Windows 2000 Server platform.  Supports 15 endpoints/150 resources.</v>
          </cell>
          <cell r="F159">
            <v>3600</v>
          </cell>
          <cell r="H159">
            <v>0</v>
          </cell>
        </row>
        <row r="160">
          <cell r="A160" t="str">
            <v>RSS - 50</v>
          </cell>
          <cell r="B160" t="str">
            <v>55594-00001</v>
          </cell>
          <cell r="C160" t="str">
            <v>Non-Assembled/
STANDALONE
Software</v>
          </cell>
          <cell r="D160" t="str">
            <v>Schedules the resources of viaIP/OnLAN products and other endpoints/resources.</v>
          </cell>
          <cell r="E160" t="str">
            <v>Runs on customer provided Windows 2000  Server platform.  Supports 50 endpoints/500 resources.</v>
          </cell>
          <cell r="F160">
            <v>10950</v>
          </cell>
          <cell r="H160">
            <v>0</v>
          </cell>
        </row>
        <row r="161">
          <cell r="A161" t="str">
            <v>RSS - 100</v>
          </cell>
          <cell r="B161" t="str">
            <v>55594-00001</v>
          </cell>
          <cell r="C161" t="str">
            <v>Non-Assembled/
STANDALONE
Software</v>
          </cell>
          <cell r="D161" t="str">
            <v>Schedules the resources of viaIP/OnLAN products and other endpoints/resources.</v>
          </cell>
          <cell r="E161" t="str">
            <v>Runs on customer provided Windows 2000 Server platform.  Supports 100 endpoints/1000 resources.  External SQL database recommended for more than 100 ports.</v>
          </cell>
          <cell r="F161">
            <v>19950</v>
          </cell>
          <cell r="H161">
            <v>0</v>
          </cell>
        </row>
        <row r="162">
          <cell r="A162" t="str">
            <v>RSS PRO</v>
          </cell>
          <cell r="B162" t="str">
            <v>55594-00002</v>
          </cell>
          <cell r="C162" t="str">
            <v>Non-Assembled/
STANDALONE
Software</v>
          </cell>
          <cell r="D162" t="str">
            <v>Add on module to RSS 15/50/100 for multi-company support</v>
          </cell>
          <cell r="F162">
            <v>10000</v>
          </cell>
          <cell r="H162">
            <v>0</v>
          </cell>
        </row>
        <row r="163">
          <cell r="A163" t="str">
            <v>RSS</v>
          </cell>
          <cell r="B163" t="str">
            <v>55594-00101</v>
          </cell>
          <cell r="C163" t="str">
            <v>Upgrade</v>
          </cell>
          <cell r="D163" t="str">
            <v>Reservation and Scheduling Server</v>
          </cell>
          <cell r="E163" t="str">
            <v xml:space="preserve">Pricing for upgrade package according to above packages. - Mac address is required in advance </v>
          </cell>
          <cell r="H163">
            <v>0</v>
          </cell>
        </row>
        <row r="164">
          <cell r="A164" t="str">
            <v>RSS- Order any combination of packages to fit the specific reservation requirements.  ECS, DCS and RSS can run on the same asNT-10 Server card.  RSS is not recommended for Windows 2000 PRO because of limitation of 5 concurent browser sessions.  If running</v>
          </cell>
        </row>
        <row r="226">
          <cell r="F226">
            <v>0</v>
          </cell>
        </row>
        <row r="227">
          <cell r="F227">
            <v>0</v>
          </cell>
        </row>
        <row r="228">
          <cell r="F228">
            <v>0</v>
          </cell>
        </row>
        <row r="229">
          <cell r="F229">
            <v>0</v>
          </cell>
        </row>
        <row r="230">
          <cell r="F230">
            <v>0</v>
          </cell>
        </row>
        <row r="231">
          <cell r="F231">
            <v>0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50MSUITE Rel. 07.00.00"/>
      <sheetName val="SCHEDULE 11"/>
      <sheetName val="COEFFS"/>
    </sheetNames>
    <sheetDataSet>
      <sheetData sheetId="0"/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(PLM  Costs)"/>
      <sheetName val="R9 High-Level Time Plan "/>
      <sheetName val="R9_BSS_Inc.2"/>
      <sheetName val="Assumpt_Cons"/>
    </sheetNames>
    <sheetDataSet>
      <sheetData sheetId="0" refreshError="1"/>
      <sheetData sheetId="1" refreshError="1"/>
      <sheetData sheetId="2" refreshError="1"/>
      <sheetData sheetId="3" refreshError="1">
        <row r="13">
          <cell r="B13">
            <v>38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on CS core network"/>
      <sheetName val="Common PS core network"/>
      <sheetName val="UTRAN Denmark case #1"/>
      <sheetName val="UTRAN Denmark case #2"/>
      <sheetName val="EDGE-SWAP Denmark 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SCT2"/>
      <sheetName val="SCH"/>
      <sheetName val="CWT"/>
      <sheetName val="Adaption-TLC"/>
      <sheetName val="BTS-90A,450AH"/>
      <sheetName val="BTS-150A,450AH"/>
      <sheetName val="BTS-180A,450AH"/>
      <sheetName val="add to 150A"/>
      <sheetName val="add to 180A "/>
      <sheetName val="replacement"/>
      <sheetName val="colocate"/>
    </sheetNames>
    <sheetDataSet>
      <sheetData sheetId="0"/>
      <sheetData sheetId="1">
        <row r="15">
          <cell r="W15">
            <v>7.0000000000000007E-2</v>
          </cell>
        </row>
        <row r="16">
          <cell r="W16">
            <v>0.2</v>
          </cell>
        </row>
        <row r="17">
          <cell r="W17">
            <v>0.36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-Sheet"/>
      <sheetName val="Content-Section"/>
      <sheetName val="Impl_scd_AddSTM-1"/>
      <sheetName val="Price-Sum"/>
      <sheetName val="Price-Eqp't"/>
      <sheetName val="Price-Inst"/>
      <sheetName val="Q'ty_List"/>
      <sheetName val="Q'ty_List-Link"/>
      <sheetName val="Breakdown-Price-Link"/>
      <sheetName val="Remianing-Inst-Fee"/>
      <sheetName val="Add-Material"/>
      <sheetName val="#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 Cover"/>
      <sheetName val="User Guide"/>
      <sheetName val="Total Pricing"/>
      <sheetName val="Inputs"/>
      <sheetName val="Timing"/>
      <sheetName val="CND Tasks"/>
      <sheetName val="Data"/>
    </sheetNames>
    <sheetDataSet>
      <sheetData sheetId="0" refreshError="1"/>
      <sheetData sheetId="1" refreshError="1"/>
      <sheetData sheetId="2" refreshError="1"/>
      <sheetData sheetId="3" refreshError="1">
        <row r="5">
          <cell r="E5" t="str">
            <v>Core Network Design for Mobile Systems</v>
          </cell>
        </row>
        <row r="9">
          <cell r="E9" t="str">
            <v>USD</v>
          </cell>
          <cell r="F9" t="str">
            <v>$</v>
          </cell>
        </row>
        <row r="13">
          <cell r="K13" t="str">
            <v>Stage 1</v>
          </cell>
        </row>
        <row r="14">
          <cell r="K14" t="str">
            <v>Stage 2</v>
          </cell>
        </row>
        <row r="15">
          <cell r="K15" t="str">
            <v>Stage 3</v>
          </cell>
        </row>
        <row r="16">
          <cell r="K16" t="str">
            <v>Stage 4</v>
          </cell>
        </row>
      </sheetData>
      <sheetData sheetId="4" refreshError="1"/>
      <sheetData sheetId="5" refreshError="1"/>
      <sheetData sheetId="6" refreshError="1">
        <row r="15">
          <cell r="A15" t="str">
            <v>Start Up (inc. PM)</v>
          </cell>
        </row>
        <row r="16">
          <cell r="A16" t="str">
            <v>Information Gathering</v>
          </cell>
        </row>
        <row r="17">
          <cell r="A17" t="str">
            <v>Network Planning</v>
          </cell>
        </row>
        <row r="18">
          <cell r="A18" t="str">
            <v>Detailed Network Design</v>
          </cell>
        </row>
        <row r="19">
          <cell r="A19" t="str">
            <v>Acceptance &amp; Conclusion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IV_CTR"/>
    </sheetNames>
    <definedNames>
      <definedName name="Bouton_annuler"/>
    </definedNames>
    <sheetDataSet>
      <sheetData sheetId="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51SM"/>
    </sheetNames>
    <definedNames>
      <definedName name="BPDelete2"/>
      <definedName name="BPnext2"/>
      <definedName name="BpOK2"/>
      <definedName name="BPprev2"/>
      <definedName name="create2"/>
      <definedName name="delfeuille" refersTo="#REF!"/>
      <definedName name="print_Click"/>
      <definedName name="sauv2"/>
    </definedNames>
    <sheetDataSet>
      <sheetData sheetId="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HT費用率定義"/>
      <sheetName val="予算許容売価"/>
      <sheetName val="ﾗﾝｸ・費用率"/>
      <sheetName val="EXGO費率"/>
      <sheetName val="売価費率"/>
      <sheetName val="ﾗﾝｸ前提"/>
      <sheetName val="ﾗﾝｸ表"/>
      <sheetName val="社ﾗ前提"/>
      <sheetName val="社ﾗﾝｸ表"/>
    </sheetNames>
    <sheetDataSet>
      <sheetData sheetId="0" refreshError="1"/>
      <sheetData sheetId="1" refreshError="1">
        <row r="2">
          <cell r="B2">
            <v>0</v>
          </cell>
          <cell r="C2">
            <v>0</v>
          </cell>
          <cell r="G2">
            <v>0</v>
          </cell>
        </row>
        <row r="3">
          <cell r="B3">
            <v>1.145</v>
          </cell>
          <cell r="C3">
            <v>1</v>
          </cell>
          <cell r="D3">
            <v>12.6</v>
          </cell>
          <cell r="G3">
            <v>1.145</v>
          </cell>
          <cell r="H3">
            <v>12.6</v>
          </cell>
        </row>
        <row r="4">
          <cell r="B4">
            <v>1.107</v>
          </cell>
          <cell r="C4">
            <v>1</v>
          </cell>
          <cell r="D4">
            <v>8.5</v>
          </cell>
          <cell r="G4">
            <v>1.107</v>
          </cell>
          <cell r="H4">
            <v>8.5</v>
          </cell>
        </row>
        <row r="5">
          <cell r="B5">
            <v>1.1100000000000001</v>
          </cell>
          <cell r="C5">
            <v>1</v>
          </cell>
          <cell r="D5">
            <v>10.5</v>
          </cell>
          <cell r="G5">
            <v>1.1100000000000001</v>
          </cell>
          <cell r="H5">
            <v>10.5</v>
          </cell>
        </row>
        <row r="6">
          <cell r="B6">
            <v>1.107</v>
          </cell>
          <cell r="C6">
            <v>1</v>
          </cell>
          <cell r="D6">
            <v>8.5</v>
          </cell>
          <cell r="G6">
            <v>1.107</v>
          </cell>
          <cell r="H6">
            <v>8.5</v>
          </cell>
        </row>
        <row r="7">
          <cell r="C7">
            <v>0</v>
          </cell>
          <cell r="D7">
            <v>0</v>
          </cell>
          <cell r="H7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!"/>
      <sheetName val="Input"/>
      <sheetName val="Calculation"/>
      <sheetName val="PP R7"/>
      <sheetName val="BOQ R7"/>
      <sheetName val="PP R8"/>
      <sheetName val="BOQ R8"/>
      <sheetName val="Block Diagram"/>
      <sheetName val="Prod_pack_spec"/>
      <sheetName val="Module8"/>
    </sheetNames>
    <sheetDataSet>
      <sheetData sheetId="0"/>
      <sheetData sheetId="1">
        <row r="1">
          <cell r="AF1">
            <v>1</v>
          </cell>
        </row>
        <row r="2">
          <cell r="AF2">
            <v>0</v>
          </cell>
        </row>
        <row r="3">
          <cell r="AF3">
            <v>0</v>
          </cell>
        </row>
        <row r="4">
          <cell r="AF4">
            <v>0</v>
          </cell>
        </row>
        <row r="5">
          <cell r="AF5">
            <v>1</v>
          </cell>
        </row>
        <row r="6">
          <cell r="AF6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1 (2)"/>
      <sheetName val="CLP"/>
      <sheetName val="Jakarta"/>
      <sheetName val="CLP W1"/>
      <sheetName val="DATA"/>
      <sheetName val="ERLA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RF"/>
      <sheetName val="SingTel's Main Copy"/>
      <sheetName val="SingTel's RF Copy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-11"/>
      <sheetName val="Q-Cov1"/>
      <sheetName val="Q-Cov2"/>
      <sheetName val="Q-Rel"/>
      <sheetName val="Q-Buf"/>
      <sheetName val="Q-10C"/>
      <sheetName val="Q-10CfromNorth"/>
      <sheetName val="Q-11fromBKK"/>
      <sheetName val="Q-600VfromNorth"/>
      <sheetName val="Q-Center"/>
      <sheetName val="Q-Acc"/>
      <sheetName val="Q-NMS"/>
      <sheetName val="Q-Spare"/>
      <sheetName val="Q-WD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"/>
      <sheetName val="BSC_plan"/>
      <sheetName val="Summary"/>
      <sheetName val="NewSite"/>
      <sheetName val="Sectorized"/>
      <sheetName val="Ampher2000"/>
      <sheetName val="Relocate"/>
      <sheetName val="Expansion"/>
      <sheetName val="Replace"/>
      <sheetName val="Equipment"/>
      <sheetName val="QQ"/>
      <sheetName val="PP"/>
      <sheetName val="aa"/>
      <sheetName val="am"/>
      <sheetName val="end75"/>
      <sheetName val="Detail config existing network"/>
    </sheetNames>
    <sheetDataSet>
      <sheetData sheetId="0"/>
      <sheetData sheetId="1"/>
      <sheetData sheetId="2"/>
      <sheetData sheetId="3" refreshError="1">
        <row r="7">
          <cell r="C7" t="str">
            <v>KPT</v>
          </cell>
          <cell r="P7">
            <v>3</v>
          </cell>
          <cell r="Q7">
            <v>1</v>
          </cell>
          <cell r="R7">
            <v>4</v>
          </cell>
          <cell r="S7">
            <v>17.205140113830563</v>
          </cell>
        </row>
        <row r="8">
          <cell r="C8" t="str">
            <v>CRI</v>
          </cell>
          <cell r="P8">
            <v>3</v>
          </cell>
          <cell r="Q8">
            <v>1</v>
          </cell>
          <cell r="R8">
            <v>3</v>
          </cell>
          <cell r="S8">
            <v>11.213447570800781</v>
          </cell>
        </row>
        <row r="9">
          <cell r="C9" t="str">
            <v>MSI</v>
          </cell>
          <cell r="P9">
            <v>3</v>
          </cell>
          <cell r="Q9">
            <v>1</v>
          </cell>
          <cell r="R9">
            <v>3</v>
          </cell>
          <cell r="S9">
            <v>11.213447570800781</v>
          </cell>
        </row>
        <row r="10">
          <cell r="C10" t="str">
            <v>MSI</v>
          </cell>
          <cell r="P10">
            <v>2</v>
          </cell>
          <cell r="Q10">
            <v>1</v>
          </cell>
          <cell r="R10">
            <v>12</v>
          </cell>
          <cell r="S10">
            <v>79.100578308105469</v>
          </cell>
        </row>
        <row r="11">
          <cell r="C11" t="str">
            <v>CMI3</v>
          </cell>
          <cell r="P11">
            <v>3</v>
          </cell>
          <cell r="Q11">
            <v>1</v>
          </cell>
          <cell r="R11">
            <v>6</v>
          </cell>
          <cell r="S11">
            <v>29.188525199890137</v>
          </cell>
        </row>
        <row r="12">
          <cell r="C12" t="str">
            <v>CMI2</v>
          </cell>
          <cell r="P12">
            <v>3</v>
          </cell>
          <cell r="Q12">
            <v>1</v>
          </cell>
          <cell r="R12">
            <v>3</v>
          </cell>
          <cell r="S12">
            <v>11.213447570800781</v>
          </cell>
        </row>
        <row r="13">
          <cell r="C13" t="str">
            <v>CMI3</v>
          </cell>
          <cell r="P13">
            <v>3</v>
          </cell>
          <cell r="Q13">
            <v>1</v>
          </cell>
          <cell r="R13">
            <v>6</v>
          </cell>
          <cell r="S13">
            <v>29.188525199890137</v>
          </cell>
        </row>
        <row r="14">
          <cell r="C14" t="str">
            <v>CMI3</v>
          </cell>
          <cell r="P14">
            <v>3</v>
          </cell>
          <cell r="Q14">
            <v>1</v>
          </cell>
          <cell r="R14">
            <v>6</v>
          </cell>
          <cell r="S14">
            <v>29.188525199890137</v>
          </cell>
        </row>
        <row r="15">
          <cell r="C15" t="str">
            <v>PLK2</v>
          </cell>
          <cell r="P15">
            <v>3</v>
          </cell>
          <cell r="Q15">
            <v>1</v>
          </cell>
          <cell r="R15">
            <v>6</v>
          </cell>
          <cell r="S15">
            <v>29.188525199890137</v>
          </cell>
        </row>
        <row r="16">
          <cell r="C16" t="str">
            <v>CMI2</v>
          </cell>
          <cell r="P16">
            <v>3</v>
          </cell>
          <cell r="Q16">
            <v>1</v>
          </cell>
          <cell r="R16">
            <v>4</v>
          </cell>
          <cell r="S16">
            <v>17.205140113830566</v>
          </cell>
        </row>
        <row r="17">
          <cell r="C17" t="str">
            <v>PLK1</v>
          </cell>
          <cell r="P17">
            <v>3</v>
          </cell>
          <cell r="Q17">
            <v>1</v>
          </cell>
          <cell r="R17">
            <v>6</v>
          </cell>
          <cell r="S17">
            <v>29.188525199890137</v>
          </cell>
        </row>
        <row r="18">
          <cell r="C18" t="str">
            <v>PLK1</v>
          </cell>
          <cell r="P18">
            <v>3</v>
          </cell>
          <cell r="Q18">
            <v>1</v>
          </cell>
          <cell r="R18">
            <v>6</v>
          </cell>
          <cell r="S18">
            <v>29.188525199890137</v>
          </cell>
        </row>
        <row r="19">
          <cell r="C19" t="str">
            <v>NSN1</v>
          </cell>
          <cell r="P19">
            <v>3</v>
          </cell>
          <cell r="Q19">
            <v>1</v>
          </cell>
          <cell r="R19">
            <v>6</v>
          </cell>
          <cell r="S19">
            <v>29.188525199890137</v>
          </cell>
        </row>
        <row r="20">
          <cell r="C20" t="str">
            <v>CRI</v>
          </cell>
          <cell r="P20">
            <v>3</v>
          </cell>
          <cell r="Q20">
            <v>1</v>
          </cell>
          <cell r="R20">
            <v>6</v>
          </cell>
          <cell r="S20">
            <v>29.188525199890137</v>
          </cell>
        </row>
        <row r="21">
          <cell r="C21" t="str">
            <v>CMI3</v>
          </cell>
          <cell r="P21">
            <v>3</v>
          </cell>
          <cell r="Q21">
            <v>1</v>
          </cell>
          <cell r="R21">
            <v>6</v>
          </cell>
          <cell r="S21">
            <v>29.188525199890137</v>
          </cell>
        </row>
        <row r="22">
          <cell r="C22" t="str">
            <v>CMI3</v>
          </cell>
          <cell r="P22">
            <v>3</v>
          </cell>
          <cell r="Q22">
            <v>1</v>
          </cell>
          <cell r="R22">
            <v>6</v>
          </cell>
          <cell r="S22">
            <v>29.188525199890137</v>
          </cell>
        </row>
        <row r="23">
          <cell r="C23" t="str">
            <v>CMI3</v>
          </cell>
          <cell r="P23">
            <v>3</v>
          </cell>
          <cell r="Q23">
            <v>1</v>
          </cell>
          <cell r="R23">
            <v>6</v>
          </cell>
          <cell r="S23">
            <v>29.188525199890137</v>
          </cell>
        </row>
        <row r="24">
          <cell r="C24" t="str">
            <v>TAK</v>
          </cell>
          <cell r="P24">
            <v>3</v>
          </cell>
          <cell r="Q24">
            <v>1</v>
          </cell>
          <cell r="R24">
            <v>6</v>
          </cell>
          <cell r="S24">
            <v>29.188525199890137</v>
          </cell>
        </row>
        <row r="25">
          <cell r="C25" t="str">
            <v>NSN2</v>
          </cell>
          <cell r="P25">
            <v>3</v>
          </cell>
          <cell r="Q25">
            <v>1</v>
          </cell>
          <cell r="R25">
            <v>6</v>
          </cell>
          <cell r="S25">
            <v>29.188525199890137</v>
          </cell>
        </row>
        <row r="26">
          <cell r="C26" t="str">
            <v>PRE</v>
          </cell>
          <cell r="P26">
            <v>3</v>
          </cell>
          <cell r="Q26">
            <v>1</v>
          </cell>
          <cell r="R26">
            <v>6</v>
          </cell>
          <cell r="S26">
            <v>29.188525199890137</v>
          </cell>
        </row>
        <row r="27">
          <cell r="C27" t="str">
            <v>PRE</v>
          </cell>
          <cell r="P27">
            <v>3</v>
          </cell>
          <cell r="Q27">
            <v>1</v>
          </cell>
          <cell r="R27">
            <v>6</v>
          </cell>
          <cell r="S27">
            <v>29.188525199890137</v>
          </cell>
        </row>
        <row r="28">
          <cell r="C28" t="str">
            <v>CMI2</v>
          </cell>
          <cell r="P28">
            <v>3</v>
          </cell>
          <cell r="Q28">
            <v>1</v>
          </cell>
          <cell r="R28">
            <v>6</v>
          </cell>
          <cell r="S28">
            <v>29.188525199890137</v>
          </cell>
        </row>
        <row r="29">
          <cell r="C29" t="str">
            <v>LPG</v>
          </cell>
          <cell r="P29">
            <v>3</v>
          </cell>
          <cell r="Q29">
            <v>1</v>
          </cell>
          <cell r="R29">
            <v>6</v>
          </cell>
          <cell r="S29">
            <v>29.188525199890137</v>
          </cell>
        </row>
        <row r="30">
          <cell r="C30" t="str">
            <v>PLK1</v>
          </cell>
          <cell r="P30">
            <v>3</v>
          </cell>
          <cell r="Q30">
            <v>1</v>
          </cell>
          <cell r="R30">
            <v>6</v>
          </cell>
          <cell r="S30">
            <v>29.188525199890137</v>
          </cell>
        </row>
        <row r="31">
          <cell r="C31" t="str">
            <v>NSN1</v>
          </cell>
          <cell r="P31">
            <v>3</v>
          </cell>
          <cell r="Q31">
            <v>1</v>
          </cell>
          <cell r="R31">
            <v>6</v>
          </cell>
          <cell r="S31">
            <v>29.188525199890137</v>
          </cell>
        </row>
        <row r="32">
          <cell r="C32" t="str">
            <v>KPT</v>
          </cell>
          <cell r="P32">
            <v>3</v>
          </cell>
          <cell r="Q32">
            <v>1</v>
          </cell>
          <cell r="R32">
            <v>3</v>
          </cell>
          <cell r="S32">
            <v>11.213447570800781</v>
          </cell>
        </row>
        <row r="33">
          <cell r="C33" t="str">
            <v>KPT</v>
          </cell>
          <cell r="P33">
            <v>3</v>
          </cell>
          <cell r="Q33">
            <v>1</v>
          </cell>
          <cell r="R33">
            <v>3</v>
          </cell>
          <cell r="S33">
            <v>11.213447570800781</v>
          </cell>
        </row>
        <row r="34">
          <cell r="C34" t="str">
            <v>KPT</v>
          </cell>
          <cell r="P34">
            <v>3</v>
          </cell>
          <cell r="Q34">
            <v>1</v>
          </cell>
          <cell r="R34">
            <v>3</v>
          </cell>
          <cell r="S34">
            <v>11.213447570800781</v>
          </cell>
        </row>
        <row r="35">
          <cell r="C35" t="str">
            <v>NSN1</v>
          </cell>
          <cell r="P35">
            <v>1</v>
          </cell>
          <cell r="Q35">
            <v>1</v>
          </cell>
          <cell r="R35">
            <v>1</v>
          </cell>
          <cell r="S35">
            <v>3.7378158569335938</v>
          </cell>
        </row>
        <row r="36">
          <cell r="C36" t="str">
            <v>NSN1</v>
          </cell>
          <cell r="P36">
            <v>1</v>
          </cell>
          <cell r="Q36">
            <v>1</v>
          </cell>
          <cell r="R36">
            <v>1</v>
          </cell>
          <cell r="S36">
            <v>3.7378158569335938</v>
          </cell>
        </row>
        <row r="37">
          <cell r="C37" t="str">
            <v>NSN1</v>
          </cell>
          <cell r="P37">
            <v>3</v>
          </cell>
          <cell r="Q37">
            <v>1</v>
          </cell>
          <cell r="R37">
            <v>3</v>
          </cell>
          <cell r="S37">
            <v>11.213447570800781</v>
          </cell>
        </row>
        <row r="38">
          <cell r="C38" t="str">
            <v>NSN1</v>
          </cell>
          <cell r="P38">
            <v>3</v>
          </cell>
          <cell r="Q38">
            <v>1</v>
          </cell>
          <cell r="R38">
            <v>3</v>
          </cell>
          <cell r="S38">
            <v>11.213447570800781</v>
          </cell>
        </row>
        <row r="39">
          <cell r="C39" t="str">
            <v>NSN1</v>
          </cell>
          <cell r="P39">
            <v>3</v>
          </cell>
          <cell r="Q39">
            <v>1</v>
          </cell>
          <cell r="R39">
            <v>3</v>
          </cell>
          <cell r="S39">
            <v>11.213447570800781</v>
          </cell>
        </row>
        <row r="40">
          <cell r="C40" t="str">
            <v>CRI</v>
          </cell>
          <cell r="P40">
            <v>1</v>
          </cell>
          <cell r="Q40">
            <v>1</v>
          </cell>
          <cell r="R40">
            <v>1</v>
          </cell>
          <cell r="S40">
            <v>3.7378158569335938</v>
          </cell>
        </row>
        <row r="41">
          <cell r="C41" t="str">
            <v>CRI</v>
          </cell>
          <cell r="P41">
            <v>1</v>
          </cell>
          <cell r="Q41">
            <v>1</v>
          </cell>
          <cell r="R41">
            <v>1</v>
          </cell>
          <cell r="S41">
            <v>3.7378158569335938</v>
          </cell>
        </row>
        <row r="42">
          <cell r="C42" t="str">
            <v>CRI</v>
          </cell>
          <cell r="P42">
            <v>1</v>
          </cell>
          <cell r="Q42">
            <v>1</v>
          </cell>
          <cell r="R42">
            <v>1</v>
          </cell>
          <cell r="S42">
            <v>3.7378158569335938</v>
          </cell>
        </row>
        <row r="43">
          <cell r="C43" t="str">
            <v>CRI</v>
          </cell>
          <cell r="P43">
            <v>1</v>
          </cell>
          <cell r="Q43">
            <v>1</v>
          </cell>
          <cell r="R43">
            <v>1</v>
          </cell>
          <cell r="S43">
            <v>3.7378158569335938</v>
          </cell>
        </row>
        <row r="44">
          <cell r="C44" t="str">
            <v>CRI</v>
          </cell>
          <cell r="P44">
            <v>1</v>
          </cell>
          <cell r="Q44">
            <v>1</v>
          </cell>
          <cell r="R44">
            <v>1</v>
          </cell>
          <cell r="S44">
            <v>3.7378158569335938</v>
          </cell>
        </row>
        <row r="45">
          <cell r="C45" t="str">
            <v>CRI</v>
          </cell>
          <cell r="P45">
            <v>1</v>
          </cell>
          <cell r="Q45">
            <v>1</v>
          </cell>
          <cell r="R45">
            <v>1</v>
          </cell>
          <cell r="S45">
            <v>3.7378158569335938</v>
          </cell>
        </row>
        <row r="46">
          <cell r="C46" t="str">
            <v>CRI</v>
          </cell>
          <cell r="P46">
            <v>1</v>
          </cell>
          <cell r="Q46">
            <v>1</v>
          </cell>
          <cell r="R46">
            <v>1</v>
          </cell>
          <cell r="S46">
            <v>3.7378158569335938</v>
          </cell>
        </row>
        <row r="47">
          <cell r="C47" t="str">
            <v>CRI</v>
          </cell>
          <cell r="P47">
            <v>3</v>
          </cell>
          <cell r="Q47">
            <v>1</v>
          </cell>
          <cell r="R47">
            <v>3</v>
          </cell>
          <cell r="S47">
            <v>11.213447570800781</v>
          </cell>
        </row>
        <row r="48">
          <cell r="C48" t="str">
            <v>CRI</v>
          </cell>
          <cell r="P48">
            <v>1</v>
          </cell>
          <cell r="Q48">
            <v>1</v>
          </cell>
          <cell r="R48">
            <v>1</v>
          </cell>
          <cell r="S48">
            <v>3.7378158569335938</v>
          </cell>
        </row>
        <row r="49">
          <cell r="C49" t="str">
            <v>CRI</v>
          </cell>
          <cell r="P49">
            <v>1</v>
          </cell>
          <cell r="Q49">
            <v>1</v>
          </cell>
          <cell r="R49">
            <v>1</v>
          </cell>
          <cell r="S49">
            <v>3.7378158569335938</v>
          </cell>
        </row>
        <row r="50">
          <cell r="C50" t="str">
            <v>CRI</v>
          </cell>
          <cell r="P50">
            <v>1</v>
          </cell>
          <cell r="Q50">
            <v>1</v>
          </cell>
          <cell r="R50">
            <v>1</v>
          </cell>
          <cell r="S50">
            <v>3.7378158569335938</v>
          </cell>
        </row>
        <row r="51">
          <cell r="C51" t="str">
            <v>CRI</v>
          </cell>
          <cell r="P51">
            <v>1</v>
          </cell>
          <cell r="Q51">
            <v>1</v>
          </cell>
          <cell r="R51">
            <v>1</v>
          </cell>
          <cell r="S51">
            <v>3.7378158569335938</v>
          </cell>
        </row>
        <row r="52">
          <cell r="C52" t="str">
            <v>CRI</v>
          </cell>
          <cell r="P52">
            <v>1</v>
          </cell>
          <cell r="Q52">
            <v>1</v>
          </cell>
          <cell r="R52">
            <v>1</v>
          </cell>
          <cell r="S52">
            <v>3.7378158569335938</v>
          </cell>
        </row>
        <row r="53">
          <cell r="C53" t="str">
            <v>CRI</v>
          </cell>
          <cell r="P53">
            <v>1</v>
          </cell>
          <cell r="Q53">
            <v>1</v>
          </cell>
          <cell r="R53">
            <v>1</v>
          </cell>
          <cell r="S53">
            <v>3.7378158569335938</v>
          </cell>
        </row>
        <row r="54">
          <cell r="C54" t="str">
            <v>CRI</v>
          </cell>
          <cell r="P54">
            <v>1</v>
          </cell>
          <cell r="Q54">
            <v>1</v>
          </cell>
          <cell r="R54">
            <v>1</v>
          </cell>
          <cell r="S54">
            <v>3.7378158569335938</v>
          </cell>
        </row>
        <row r="55">
          <cell r="C55" t="str">
            <v>CRI</v>
          </cell>
          <cell r="P55">
            <v>1</v>
          </cell>
          <cell r="Q55">
            <v>1</v>
          </cell>
          <cell r="R55">
            <v>1</v>
          </cell>
          <cell r="S55">
            <v>3.7378158569335938</v>
          </cell>
        </row>
        <row r="56">
          <cell r="C56" t="str">
            <v>CMI2</v>
          </cell>
          <cell r="P56">
            <v>1</v>
          </cell>
          <cell r="Q56">
            <v>1</v>
          </cell>
          <cell r="R56">
            <v>1</v>
          </cell>
          <cell r="S56">
            <v>3.7378158569335938</v>
          </cell>
        </row>
        <row r="57">
          <cell r="C57" t="str">
            <v>CMI2</v>
          </cell>
          <cell r="P57">
            <v>1</v>
          </cell>
          <cell r="Q57">
            <v>1</v>
          </cell>
          <cell r="R57">
            <v>1</v>
          </cell>
          <cell r="S57">
            <v>3.7378158569335938</v>
          </cell>
        </row>
        <row r="58">
          <cell r="C58" t="str">
            <v>CMI2</v>
          </cell>
          <cell r="P58">
            <v>1</v>
          </cell>
          <cell r="Q58">
            <v>1</v>
          </cell>
          <cell r="R58">
            <v>1</v>
          </cell>
          <cell r="S58">
            <v>3.7378158569335938</v>
          </cell>
        </row>
        <row r="59">
          <cell r="C59" t="str">
            <v>CMI2</v>
          </cell>
          <cell r="P59">
            <v>1</v>
          </cell>
          <cell r="Q59">
            <v>1</v>
          </cell>
          <cell r="R59">
            <v>1</v>
          </cell>
          <cell r="S59">
            <v>3.7378158569335938</v>
          </cell>
        </row>
        <row r="60">
          <cell r="C60" t="str">
            <v>CMI2</v>
          </cell>
          <cell r="P60">
            <v>1</v>
          </cell>
          <cell r="Q60">
            <v>1</v>
          </cell>
          <cell r="R60">
            <v>1</v>
          </cell>
          <cell r="S60">
            <v>3.7378158569335938</v>
          </cell>
        </row>
        <row r="61">
          <cell r="C61" t="str">
            <v>CMI2</v>
          </cell>
          <cell r="P61">
            <v>1</v>
          </cell>
          <cell r="Q61">
            <v>1</v>
          </cell>
          <cell r="R61">
            <v>1</v>
          </cell>
          <cell r="S61">
            <v>3.7378158569335938</v>
          </cell>
        </row>
        <row r="62">
          <cell r="C62" t="str">
            <v>CMI2</v>
          </cell>
          <cell r="P62">
            <v>1</v>
          </cell>
          <cell r="Q62">
            <v>1</v>
          </cell>
          <cell r="R62">
            <v>1</v>
          </cell>
          <cell r="S62">
            <v>3.7378158569335938</v>
          </cell>
        </row>
        <row r="63">
          <cell r="C63" t="str">
            <v>CMI2</v>
          </cell>
          <cell r="P63">
            <v>1</v>
          </cell>
          <cell r="Q63">
            <v>1</v>
          </cell>
          <cell r="R63">
            <v>1</v>
          </cell>
          <cell r="S63">
            <v>3.7378158569335938</v>
          </cell>
        </row>
        <row r="64">
          <cell r="C64" t="str">
            <v>CMI2</v>
          </cell>
          <cell r="P64">
            <v>1</v>
          </cell>
          <cell r="Q64">
            <v>1</v>
          </cell>
          <cell r="R64">
            <v>1</v>
          </cell>
          <cell r="S64">
            <v>3.7378158569335938</v>
          </cell>
        </row>
        <row r="65">
          <cell r="C65" t="str">
            <v>CMI2</v>
          </cell>
          <cell r="P65">
            <v>1</v>
          </cell>
          <cell r="Q65">
            <v>1</v>
          </cell>
          <cell r="R65">
            <v>1</v>
          </cell>
          <cell r="S65">
            <v>3.7378158569335938</v>
          </cell>
        </row>
        <row r="66">
          <cell r="C66" t="str">
            <v>CMI3</v>
          </cell>
          <cell r="P66">
            <v>3</v>
          </cell>
          <cell r="Q66">
            <v>1</v>
          </cell>
          <cell r="R66">
            <v>3</v>
          </cell>
          <cell r="S66">
            <v>11.213447570800781</v>
          </cell>
        </row>
        <row r="67">
          <cell r="C67" t="str">
            <v>CMI2</v>
          </cell>
          <cell r="P67">
            <v>1</v>
          </cell>
          <cell r="Q67">
            <v>1</v>
          </cell>
          <cell r="R67">
            <v>1</v>
          </cell>
          <cell r="S67">
            <v>3.7378158569335938</v>
          </cell>
        </row>
        <row r="68">
          <cell r="C68" t="str">
            <v>CMI2</v>
          </cell>
          <cell r="P68">
            <v>1</v>
          </cell>
          <cell r="Q68">
            <v>1</v>
          </cell>
          <cell r="R68">
            <v>1</v>
          </cell>
          <cell r="S68">
            <v>3.7378158569335938</v>
          </cell>
        </row>
        <row r="69">
          <cell r="C69" t="str">
            <v>CMI3</v>
          </cell>
          <cell r="P69">
            <v>3</v>
          </cell>
          <cell r="Q69">
            <v>1</v>
          </cell>
          <cell r="R69">
            <v>3</v>
          </cell>
          <cell r="S69">
            <v>11.213447570800781</v>
          </cell>
        </row>
        <row r="70">
          <cell r="C70" t="str">
            <v>CMI2</v>
          </cell>
          <cell r="P70">
            <v>1</v>
          </cell>
          <cell r="Q70">
            <v>1</v>
          </cell>
          <cell r="R70">
            <v>1</v>
          </cell>
          <cell r="S70">
            <v>3.7378158569335938</v>
          </cell>
        </row>
        <row r="71">
          <cell r="C71" t="str">
            <v>CMI2</v>
          </cell>
          <cell r="P71">
            <v>1</v>
          </cell>
          <cell r="Q71">
            <v>1</v>
          </cell>
          <cell r="R71">
            <v>1</v>
          </cell>
          <cell r="S71">
            <v>3.7378158569335938</v>
          </cell>
        </row>
        <row r="72">
          <cell r="C72" t="str">
            <v>CMI2</v>
          </cell>
          <cell r="P72">
            <v>1</v>
          </cell>
          <cell r="Q72">
            <v>1</v>
          </cell>
          <cell r="R72">
            <v>1</v>
          </cell>
          <cell r="S72">
            <v>3.7378158569335938</v>
          </cell>
        </row>
        <row r="73">
          <cell r="C73" t="str">
            <v>TAK</v>
          </cell>
          <cell r="P73">
            <v>1</v>
          </cell>
          <cell r="Q73">
            <v>1</v>
          </cell>
          <cell r="R73">
            <v>1</v>
          </cell>
          <cell r="S73">
            <v>3.7378158569335938</v>
          </cell>
        </row>
        <row r="74">
          <cell r="C74" t="str">
            <v>TAK</v>
          </cell>
          <cell r="P74">
            <v>1</v>
          </cell>
          <cell r="Q74">
            <v>1</v>
          </cell>
          <cell r="R74">
            <v>1</v>
          </cell>
          <cell r="S74">
            <v>3.7378158569335938</v>
          </cell>
        </row>
        <row r="75">
          <cell r="C75" t="str">
            <v>TAK</v>
          </cell>
          <cell r="P75">
            <v>1</v>
          </cell>
          <cell r="Q75">
            <v>1</v>
          </cell>
          <cell r="R75">
            <v>1</v>
          </cell>
          <cell r="S75">
            <v>3.7378158569335938</v>
          </cell>
        </row>
        <row r="76">
          <cell r="C76" t="str">
            <v>TAK</v>
          </cell>
          <cell r="P76">
            <v>3</v>
          </cell>
          <cell r="Q76">
            <v>1</v>
          </cell>
          <cell r="R76">
            <v>3</v>
          </cell>
          <cell r="S76">
            <v>11.213447570800781</v>
          </cell>
        </row>
        <row r="77">
          <cell r="C77" t="str">
            <v>TAK</v>
          </cell>
          <cell r="P77">
            <v>1</v>
          </cell>
          <cell r="Q77">
            <v>1</v>
          </cell>
          <cell r="R77">
            <v>1</v>
          </cell>
          <cell r="S77">
            <v>3.7378158569335938</v>
          </cell>
        </row>
        <row r="78">
          <cell r="C78" t="str">
            <v>TAK</v>
          </cell>
          <cell r="P78">
            <v>1</v>
          </cell>
          <cell r="Q78">
            <v>1</v>
          </cell>
          <cell r="R78">
            <v>1</v>
          </cell>
          <cell r="S78">
            <v>3.7378158569335938</v>
          </cell>
        </row>
        <row r="79">
          <cell r="C79" t="str">
            <v>TAK</v>
          </cell>
          <cell r="P79">
            <v>3</v>
          </cell>
          <cell r="Q79">
            <v>1</v>
          </cell>
          <cell r="R79">
            <v>3</v>
          </cell>
          <cell r="S79">
            <v>11.213447570800781</v>
          </cell>
        </row>
        <row r="80">
          <cell r="C80" t="str">
            <v>TAK</v>
          </cell>
          <cell r="P80">
            <v>3</v>
          </cell>
          <cell r="Q80">
            <v>1</v>
          </cell>
          <cell r="R80">
            <v>3</v>
          </cell>
          <cell r="S80">
            <v>11.213447570800781</v>
          </cell>
        </row>
        <row r="81">
          <cell r="C81" t="str">
            <v>NSN2</v>
          </cell>
          <cell r="P81">
            <v>1</v>
          </cell>
          <cell r="Q81">
            <v>1</v>
          </cell>
          <cell r="R81">
            <v>1</v>
          </cell>
          <cell r="S81">
            <v>3.7378158569335938</v>
          </cell>
        </row>
        <row r="82">
          <cell r="C82" t="str">
            <v>NSN2</v>
          </cell>
          <cell r="P82">
            <v>3</v>
          </cell>
          <cell r="Q82">
            <v>1</v>
          </cell>
          <cell r="R82">
            <v>3</v>
          </cell>
          <cell r="S82">
            <v>11.213447570800781</v>
          </cell>
        </row>
        <row r="83">
          <cell r="C83" t="str">
            <v>NSN2</v>
          </cell>
          <cell r="P83">
            <v>1</v>
          </cell>
          <cell r="Q83">
            <v>1</v>
          </cell>
          <cell r="R83">
            <v>1</v>
          </cell>
          <cell r="S83">
            <v>3.7378158569335938</v>
          </cell>
        </row>
        <row r="84">
          <cell r="C84" t="str">
            <v>NSN2</v>
          </cell>
          <cell r="P84">
            <v>1</v>
          </cell>
          <cell r="Q84">
            <v>1</v>
          </cell>
          <cell r="R84">
            <v>1</v>
          </cell>
          <cell r="S84">
            <v>3.7378158569335938</v>
          </cell>
        </row>
        <row r="85">
          <cell r="C85" t="str">
            <v>NSN2</v>
          </cell>
          <cell r="P85">
            <v>1</v>
          </cell>
          <cell r="Q85">
            <v>1</v>
          </cell>
          <cell r="R85">
            <v>1</v>
          </cell>
          <cell r="S85">
            <v>3.7378158569335938</v>
          </cell>
        </row>
        <row r="86">
          <cell r="C86" t="str">
            <v>NSN2</v>
          </cell>
          <cell r="P86">
            <v>1</v>
          </cell>
          <cell r="Q86">
            <v>1</v>
          </cell>
          <cell r="R86">
            <v>1</v>
          </cell>
          <cell r="S86">
            <v>3.7378158569335938</v>
          </cell>
        </row>
        <row r="87">
          <cell r="C87" t="str">
            <v>NSN2</v>
          </cell>
          <cell r="P87">
            <v>1</v>
          </cell>
          <cell r="Q87">
            <v>1</v>
          </cell>
          <cell r="R87">
            <v>1</v>
          </cell>
          <cell r="S87">
            <v>3.7378158569335938</v>
          </cell>
        </row>
        <row r="88">
          <cell r="C88" t="str">
            <v>NSN2</v>
          </cell>
          <cell r="P88">
            <v>1</v>
          </cell>
          <cell r="Q88">
            <v>1</v>
          </cell>
          <cell r="R88">
            <v>1</v>
          </cell>
          <cell r="S88">
            <v>3.7378158569335938</v>
          </cell>
        </row>
        <row r="89">
          <cell r="C89" t="str">
            <v>NSN2</v>
          </cell>
          <cell r="P89">
            <v>1</v>
          </cell>
          <cell r="Q89">
            <v>1</v>
          </cell>
          <cell r="R89">
            <v>1</v>
          </cell>
          <cell r="S89">
            <v>3.7378158569335938</v>
          </cell>
        </row>
        <row r="90">
          <cell r="C90" t="str">
            <v>NSN2</v>
          </cell>
          <cell r="P90">
            <v>1</v>
          </cell>
          <cell r="Q90">
            <v>1</v>
          </cell>
          <cell r="R90">
            <v>1</v>
          </cell>
          <cell r="S90">
            <v>3.7378158569335938</v>
          </cell>
        </row>
        <row r="91">
          <cell r="C91" t="str">
            <v>PRE</v>
          </cell>
          <cell r="P91">
            <v>1</v>
          </cell>
          <cell r="Q91">
            <v>1</v>
          </cell>
          <cell r="R91">
            <v>1</v>
          </cell>
          <cell r="S91">
            <v>3.7378158569335938</v>
          </cell>
        </row>
        <row r="92">
          <cell r="C92" t="str">
            <v>PYO</v>
          </cell>
          <cell r="P92">
            <v>1</v>
          </cell>
          <cell r="Q92">
            <v>1</v>
          </cell>
          <cell r="R92">
            <v>1</v>
          </cell>
          <cell r="S92">
            <v>3.7378158569335938</v>
          </cell>
        </row>
        <row r="93">
          <cell r="C93" t="str">
            <v>PYO</v>
          </cell>
          <cell r="P93">
            <v>1</v>
          </cell>
          <cell r="Q93">
            <v>1</v>
          </cell>
          <cell r="R93">
            <v>1</v>
          </cell>
          <cell r="S93">
            <v>3.7378158569335938</v>
          </cell>
        </row>
        <row r="94">
          <cell r="C94" t="str">
            <v>PYO</v>
          </cell>
          <cell r="P94">
            <v>3</v>
          </cell>
          <cell r="Q94">
            <v>1</v>
          </cell>
          <cell r="R94">
            <v>3</v>
          </cell>
          <cell r="S94">
            <v>11.213447570800781</v>
          </cell>
        </row>
        <row r="95">
          <cell r="C95" t="str">
            <v>PYO</v>
          </cell>
          <cell r="P95">
            <v>1</v>
          </cell>
          <cell r="Q95">
            <v>1</v>
          </cell>
          <cell r="R95">
            <v>1</v>
          </cell>
          <cell r="S95">
            <v>3.7378158569335938</v>
          </cell>
        </row>
        <row r="96">
          <cell r="C96" t="str">
            <v>PYO</v>
          </cell>
          <cell r="P96">
            <v>1</v>
          </cell>
          <cell r="Q96">
            <v>1</v>
          </cell>
          <cell r="R96">
            <v>1</v>
          </cell>
          <cell r="S96">
            <v>3.7378158569335938</v>
          </cell>
        </row>
        <row r="97">
          <cell r="C97" t="str">
            <v>PYO</v>
          </cell>
          <cell r="P97">
            <v>1</v>
          </cell>
          <cell r="Q97">
            <v>1</v>
          </cell>
          <cell r="R97">
            <v>1</v>
          </cell>
          <cell r="S97">
            <v>3.7378158569335938</v>
          </cell>
        </row>
        <row r="98">
          <cell r="C98" t="str">
            <v>PCT</v>
          </cell>
          <cell r="P98">
            <v>1</v>
          </cell>
          <cell r="Q98">
            <v>1</v>
          </cell>
          <cell r="R98">
            <v>1</v>
          </cell>
          <cell r="S98">
            <v>3.7378158569335938</v>
          </cell>
        </row>
        <row r="99">
          <cell r="C99" t="str">
            <v>PCT</v>
          </cell>
          <cell r="P99">
            <v>1</v>
          </cell>
          <cell r="Q99">
            <v>1</v>
          </cell>
          <cell r="R99">
            <v>1</v>
          </cell>
          <cell r="S99">
            <v>3.7378158569335938</v>
          </cell>
        </row>
        <row r="100">
          <cell r="C100" t="str">
            <v>PCT</v>
          </cell>
          <cell r="P100">
            <v>1</v>
          </cell>
          <cell r="Q100">
            <v>1</v>
          </cell>
          <cell r="R100">
            <v>1</v>
          </cell>
          <cell r="S100">
            <v>3.7378158569335938</v>
          </cell>
        </row>
        <row r="101">
          <cell r="C101" t="str">
            <v>PCT</v>
          </cell>
          <cell r="P101">
            <v>1</v>
          </cell>
          <cell r="Q101">
            <v>1</v>
          </cell>
          <cell r="R101">
            <v>1</v>
          </cell>
          <cell r="S101">
            <v>3.7378158569335938</v>
          </cell>
        </row>
        <row r="102">
          <cell r="C102" t="str">
            <v>PCT</v>
          </cell>
          <cell r="P102">
            <v>1</v>
          </cell>
          <cell r="Q102">
            <v>1</v>
          </cell>
          <cell r="R102">
            <v>1</v>
          </cell>
          <cell r="S102">
            <v>3.7378158569335938</v>
          </cell>
        </row>
        <row r="103">
          <cell r="C103" t="str">
            <v>PCT</v>
          </cell>
          <cell r="P103">
            <v>1</v>
          </cell>
          <cell r="Q103">
            <v>1</v>
          </cell>
          <cell r="R103">
            <v>1</v>
          </cell>
          <cell r="S103">
            <v>3.7378158569335938</v>
          </cell>
        </row>
        <row r="104">
          <cell r="C104" t="str">
            <v>PCT</v>
          </cell>
          <cell r="P104">
            <v>1</v>
          </cell>
          <cell r="Q104">
            <v>1</v>
          </cell>
          <cell r="R104">
            <v>1</v>
          </cell>
          <cell r="S104">
            <v>3.7378158569335938</v>
          </cell>
        </row>
        <row r="105">
          <cell r="C105" t="str">
            <v>PCT</v>
          </cell>
          <cell r="P105">
            <v>3</v>
          </cell>
          <cell r="Q105">
            <v>1</v>
          </cell>
          <cell r="R105">
            <v>3</v>
          </cell>
          <cell r="S105">
            <v>11.213447570800781</v>
          </cell>
        </row>
        <row r="106">
          <cell r="C106" t="str">
            <v>PCT</v>
          </cell>
          <cell r="P106">
            <v>3</v>
          </cell>
          <cell r="Q106">
            <v>1</v>
          </cell>
          <cell r="R106">
            <v>3</v>
          </cell>
          <cell r="S106">
            <v>11.213447570800781</v>
          </cell>
        </row>
        <row r="107">
          <cell r="C107" t="str">
            <v>PCT</v>
          </cell>
          <cell r="P107">
            <v>3</v>
          </cell>
          <cell r="Q107">
            <v>1</v>
          </cell>
          <cell r="R107">
            <v>3</v>
          </cell>
          <cell r="S107">
            <v>11.213447570800781</v>
          </cell>
        </row>
        <row r="108">
          <cell r="C108" t="str">
            <v>PLK2</v>
          </cell>
          <cell r="P108">
            <v>1</v>
          </cell>
          <cell r="Q108">
            <v>1</v>
          </cell>
          <cell r="R108">
            <v>1</v>
          </cell>
          <cell r="S108">
            <v>3.7378158569335938</v>
          </cell>
        </row>
        <row r="109">
          <cell r="C109" t="str">
            <v>PLK2</v>
          </cell>
          <cell r="P109">
            <v>1</v>
          </cell>
          <cell r="Q109">
            <v>1</v>
          </cell>
          <cell r="R109">
            <v>1</v>
          </cell>
          <cell r="S109">
            <v>3.7378158569335938</v>
          </cell>
        </row>
        <row r="110">
          <cell r="C110" t="str">
            <v>PLK2</v>
          </cell>
          <cell r="P110">
            <v>1</v>
          </cell>
          <cell r="Q110">
            <v>1</v>
          </cell>
          <cell r="R110">
            <v>1</v>
          </cell>
          <cell r="S110">
            <v>3.7378158569335938</v>
          </cell>
        </row>
        <row r="111">
          <cell r="C111" t="str">
            <v>PLK2</v>
          </cell>
          <cell r="P111">
            <v>1</v>
          </cell>
          <cell r="Q111">
            <v>1</v>
          </cell>
          <cell r="R111">
            <v>1</v>
          </cell>
          <cell r="S111">
            <v>3.7378158569335938</v>
          </cell>
        </row>
        <row r="112">
          <cell r="C112" t="str">
            <v>PLK2</v>
          </cell>
          <cell r="P112">
            <v>1</v>
          </cell>
          <cell r="Q112">
            <v>1</v>
          </cell>
          <cell r="R112">
            <v>1</v>
          </cell>
          <cell r="S112">
            <v>3.7378158569335938</v>
          </cell>
        </row>
        <row r="113">
          <cell r="C113" t="str">
            <v>PLK2</v>
          </cell>
          <cell r="P113">
            <v>3</v>
          </cell>
          <cell r="Q113">
            <v>1</v>
          </cell>
          <cell r="R113">
            <v>3</v>
          </cell>
          <cell r="S113">
            <v>11.213447570800781</v>
          </cell>
        </row>
        <row r="114">
          <cell r="C114" t="str">
            <v>PLK2</v>
          </cell>
          <cell r="P114">
            <v>1</v>
          </cell>
          <cell r="Q114">
            <v>1</v>
          </cell>
          <cell r="R114">
            <v>1</v>
          </cell>
          <cell r="S114">
            <v>3.7378158569335938</v>
          </cell>
        </row>
        <row r="115">
          <cell r="C115" t="str">
            <v>PLK2</v>
          </cell>
          <cell r="P115">
            <v>3</v>
          </cell>
          <cell r="Q115">
            <v>1</v>
          </cell>
          <cell r="R115">
            <v>3</v>
          </cell>
          <cell r="S115">
            <v>11.213447570800781</v>
          </cell>
        </row>
        <row r="116">
          <cell r="C116" t="str">
            <v>PLK2</v>
          </cell>
          <cell r="P116">
            <v>1</v>
          </cell>
          <cell r="Q116">
            <v>1</v>
          </cell>
          <cell r="R116">
            <v>1</v>
          </cell>
          <cell r="S116">
            <v>3.7378158569335938</v>
          </cell>
        </row>
        <row r="117">
          <cell r="C117" t="str">
            <v>PLK2</v>
          </cell>
          <cell r="P117">
            <v>3</v>
          </cell>
          <cell r="Q117">
            <v>1</v>
          </cell>
          <cell r="R117">
            <v>3</v>
          </cell>
          <cell r="S117">
            <v>11.213447570800781</v>
          </cell>
        </row>
        <row r="118">
          <cell r="C118" t="str">
            <v>PLK2</v>
          </cell>
          <cell r="P118">
            <v>3</v>
          </cell>
          <cell r="Q118">
            <v>1</v>
          </cell>
          <cell r="R118">
            <v>3</v>
          </cell>
          <cell r="S118">
            <v>11.213447570800781</v>
          </cell>
        </row>
        <row r="119">
          <cell r="C119" t="str">
            <v>PBN</v>
          </cell>
          <cell r="P119">
            <v>1</v>
          </cell>
          <cell r="Q119">
            <v>1</v>
          </cell>
          <cell r="R119">
            <v>1</v>
          </cell>
          <cell r="S119">
            <v>3.7378158569335938</v>
          </cell>
        </row>
        <row r="120">
          <cell r="C120" t="str">
            <v>PBN</v>
          </cell>
          <cell r="P120">
            <v>1</v>
          </cell>
          <cell r="Q120">
            <v>1</v>
          </cell>
          <cell r="R120">
            <v>1</v>
          </cell>
          <cell r="S120">
            <v>3.7378158569335938</v>
          </cell>
        </row>
        <row r="121">
          <cell r="C121" t="str">
            <v>PBN</v>
          </cell>
          <cell r="P121">
            <v>3</v>
          </cell>
          <cell r="Q121">
            <v>1</v>
          </cell>
          <cell r="R121">
            <v>3</v>
          </cell>
          <cell r="S121">
            <v>11.213447570800781</v>
          </cell>
        </row>
        <row r="122">
          <cell r="C122" t="str">
            <v>PBN</v>
          </cell>
          <cell r="P122">
            <v>1</v>
          </cell>
          <cell r="Q122">
            <v>1</v>
          </cell>
          <cell r="R122">
            <v>1</v>
          </cell>
          <cell r="S122">
            <v>3.7378158569335938</v>
          </cell>
        </row>
        <row r="123">
          <cell r="C123" t="str">
            <v>PBN</v>
          </cell>
          <cell r="P123">
            <v>1</v>
          </cell>
          <cell r="Q123">
            <v>1</v>
          </cell>
          <cell r="R123">
            <v>1</v>
          </cell>
          <cell r="S123">
            <v>3.7378158569335938</v>
          </cell>
        </row>
        <row r="124">
          <cell r="C124" t="str">
            <v>PBN</v>
          </cell>
          <cell r="P124">
            <v>1</v>
          </cell>
          <cell r="Q124">
            <v>1</v>
          </cell>
          <cell r="R124">
            <v>1</v>
          </cell>
          <cell r="S124">
            <v>3.7378158569335938</v>
          </cell>
        </row>
        <row r="125">
          <cell r="C125" t="str">
            <v>PBN</v>
          </cell>
          <cell r="P125">
            <v>1</v>
          </cell>
          <cell r="Q125">
            <v>1</v>
          </cell>
          <cell r="R125">
            <v>1</v>
          </cell>
          <cell r="S125">
            <v>3.7378158569335938</v>
          </cell>
        </row>
        <row r="126">
          <cell r="C126" t="str">
            <v>PBN</v>
          </cell>
          <cell r="P126">
            <v>3</v>
          </cell>
          <cell r="Q126">
            <v>1</v>
          </cell>
          <cell r="R126">
            <v>3</v>
          </cell>
          <cell r="S126">
            <v>11.213447570800781</v>
          </cell>
        </row>
        <row r="127">
          <cell r="C127" t="str">
            <v>PRE</v>
          </cell>
          <cell r="P127">
            <v>1</v>
          </cell>
          <cell r="Q127">
            <v>1</v>
          </cell>
          <cell r="R127">
            <v>1</v>
          </cell>
          <cell r="S127">
            <v>3.7378158569335938</v>
          </cell>
        </row>
        <row r="128">
          <cell r="C128" t="str">
            <v>PRE</v>
          </cell>
          <cell r="P128">
            <v>1</v>
          </cell>
          <cell r="Q128">
            <v>1</v>
          </cell>
          <cell r="R128">
            <v>1</v>
          </cell>
          <cell r="S128">
            <v>3.7378158569335938</v>
          </cell>
        </row>
        <row r="129">
          <cell r="C129" t="str">
            <v>PRE</v>
          </cell>
          <cell r="P129">
            <v>1</v>
          </cell>
          <cell r="Q129">
            <v>1</v>
          </cell>
          <cell r="R129">
            <v>1</v>
          </cell>
          <cell r="S129">
            <v>3.7378158569335938</v>
          </cell>
        </row>
        <row r="130">
          <cell r="C130" t="str">
            <v>PRE</v>
          </cell>
          <cell r="P130">
            <v>1</v>
          </cell>
          <cell r="Q130">
            <v>1</v>
          </cell>
          <cell r="R130">
            <v>1</v>
          </cell>
          <cell r="S130">
            <v>3.7378158569335938</v>
          </cell>
        </row>
        <row r="131">
          <cell r="C131" t="str">
            <v>PRE</v>
          </cell>
          <cell r="P131">
            <v>1</v>
          </cell>
          <cell r="Q131">
            <v>1</v>
          </cell>
          <cell r="R131">
            <v>1</v>
          </cell>
          <cell r="S131">
            <v>3.7378158569335938</v>
          </cell>
        </row>
        <row r="132">
          <cell r="C132" t="str">
            <v>PRE</v>
          </cell>
          <cell r="P132">
            <v>1</v>
          </cell>
          <cell r="Q132">
            <v>1</v>
          </cell>
          <cell r="R132">
            <v>1</v>
          </cell>
          <cell r="S132">
            <v>3.7378158569335938</v>
          </cell>
        </row>
        <row r="133">
          <cell r="C133" t="str">
            <v>PRE</v>
          </cell>
          <cell r="P133">
            <v>3</v>
          </cell>
          <cell r="Q133">
            <v>1</v>
          </cell>
          <cell r="R133">
            <v>3</v>
          </cell>
          <cell r="S133">
            <v>11.213447570800781</v>
          </cell>
        </row>
        <row r="134">
          <cell r="C134" t="str">
            <v>CMI2</v>
          </cell>
          <cell r="P134">
            <v>1</v>
          </cell>
          <cell r="Q134">
            <v>1</v>
          </cell>
          <cell r="R134">
            <v>1</v>
          </cell>
          <cell r="S134">
            <v>3.7378158569335938</v>
          </cell>
        </row>
        <row r="135">
          <cell r="C135" t="str">
            <v>CMI2</v>
          </cell>
          <cell r="P135">
            <v>3</v>
          </cell>
          <cell r="Q135">
            <v>1</v>
          </cell>
          <cell r="R135">
            <v>3</v>
          </cell>
          <cell r="S135">
            <v>11.213447570800781</v>
          </cell>
        </row>
        <row r="136">
          <cell r="C136" t="str">
            <v>LPG</v>
          </cell>
          <cell r="P136">
            <v>1</v>
          </cell>
          <cell r="Q136">
            <v>1</v>
          </cell>
          <cell r="R136">
            <v>1</v>
          </cell>
          <cell r="S136">
            <v>3.7378158569335938</v>
          </cell>
        </row>
        <row r="137">
          <cell r="C137" t="str">
            <v>LPG</v>
          </cell>
          <cell r="P137">
            <v>1</v>
          </cell>
          <cell r="Q137">
            <v>1</v>
          </cell>
          <cell r="R137">
            <v>1</v>
          </cell>
          <cell r="S137">
            <v>3.7378158569335938</v>
          </cell>
        </row>
        <row r="138">
          <cell r="C138" t="str">
            <v>LPG</v>
          </cell>
          <cell r="P138">
            <v>1</v>
          </cell>
          <cell r="Q138">
            <v>1</v>
          </cell>
          <cell r="R138">
            <v>1</v>
          </cell>
          <cell r="S138">
            <v>3.7378158569335938</v>
          </cell>
        </row>
        <row r="139">
          <cell r="C139" t="str">
            <v>CMI2</v>
          </cell>
          <cell r="P139">
            <v>1</v>
          </cell>
          <cell r="Q139">
            <v>1</v>
          </cell>
          <cell r="R139">
            <v>1</v>
          </cell>
          <cell r="S139">
            <v>3.7378158569335938</v>
          </cell>
        </row>
        <row r="140">
          <cell r="C140" t="str">
            <v>CMI2</v>
          </cell>
          <cell r="P140">
            <v>1</v>
          </cell>
          <cell r="Q140">
            <v>1</v>
          </cell>
          <cell r="R140">
            <v>1</v>
          </cell>
          <cell r="S140">
            <v>3.7378158569335938</v>
          </cell>
        </row>
        <row r="141">
          <cell r="C141" t="str">
            <v>CMI2</v>
          </cell>
          <cell r="P141">
            <v>1</v>
          </cell>
          <cell r="Q141">
            <v>1</v>
          </cell>
          <cell r="R141">
            <v>1</v>
          </cell>
          <cell r="S141">
            <v>3.7378158569335938</v>
          </cell>
        </row>
        <row r="142">
          <cell r="C142" t="str">
            <v>CMI2</v>
          </cell>
          <cell r="P142">
            <v>1</v>
          </cell>
          <cell r="Q142">
            <v>1</v>
          </cell>
          <cell r="R142">
            <v>1</v>
          </cell>
          <cell r="S142">
            <v>3.7378158569335938</v>
          </cell>
        </row>
        <row r="143">
          <cell r="C143" t="str">
            <v>CMI2</v>
          </cell>
          <cell r="P143">
            <v>1</v>
          </cell>
          <cell r="Q143">
            <v>1</v>
          </cell>
          <cell r="R143">
            <v>1</v>
          </cell>
          <cell r="S143">
            <v>3.7378158569335938</v>
          </cell>
        </row>
        <row r="144">
          <cell r="C144" t="str">
            <v>PLK1</v>
          </cell>
          <cell r="P144">
            <v>1</v>
          </cell>
          <cell r="Q144">
            <v>1</v>
          </cell>
          <cell r="R144">
            <v>1</v>
          </cell>
          <cell r="S144">
            <v>3.7378158569335938</v>
          </cell>
        </row>
        <row r="145">
          <cell r="C145" t="str">
            <v>PLK1</v>
          </cell>
          <cell r="P145">
            <v>1</v>
          </cell>
          <cell r="Q145">
            <v>1</v>
          </cell>
          <cell r="R145">
            <v>1</v>
          </cell>
          <cell r="S145">
            <v>3.7378158569335938</v>
          </cell>
        </row>
        <row r="146">
          <cell r="C146" t="str">
            <v>PLK1</v>
          </cell>
          <cell r="P146">
            <v>1</v>
          </cell>
          <cell r="Q146">
            <v>1</v>
          </cell>
          <cell r="R146">
            <v>1</v>
          </cell>
          <cell r="S146">
            <v>3.7378158569335938</v>
          </cell>
        </row>
        <row r="147">
          <cell r="C147" t="str">
            <v>PLK1</v>
          </cell>
          <cell r="P147">
            <v>1</v>
          </cell>
          <cell r="Q147">
            <v>1</v>
          </cell>
          <cell r="R147">
            <v>1</v>
          </cell>
          <cell r="S147">
            <v>3.7378158569335938</v>
          </cell>
        </row>
        <row r="148">
          <cell r="C148" t="str">
            <v>PLK1</v>
          </cell>
          <cell r="P148">
            <v>1</v>
          </cell>
          <cell r="Q148">
            <v>1</v>
          </cell>
          <cell r="R148">
            <v>1</v>
          </cell>
          <cell r="S148">
            <v>3.7378158569335938</v>
          </cell>
        </row>
        <row r="149">
          <cell r="C149" t="str">
            <v>PLK1</v>
          </cell>
          <cell r="P149">
            <v>1</v>
          </cell>
          <cell r="Q149">
            <v>1</v>
          </cell>
          <cell r="R149">
            <v>1</v>
          </cell>
          <cell r="S149">
            <v>3.7378158569335938</v>
          </cell>
        </row>
        <row r="150">
          <cell r="C150" t="str">
            <v>PLK1</v>
          </cell>
          <cell r="P150">
            <v>1</v>
          </cell>
          <cell r="Q150">
            <v>1</v>
          </cell>
          <cell r="R150">
            <v>1</v>
          </cell>
          <cell r="S150">
            <v>3.7378158569335938</v>
          </cell>
        </row>
        <row r="151">
          <cell r="C151" t="str">
            <v>PLK1</v>
          </cell>
          <cell r="P151">
            <v>1</v>
          </cell>
          <cell r="Q151">
            <v>1</v>
          </cell>
          <cell r="R151">
            <v>1</v>
          </cell>
          <cell r="S151">
            <v>3.7378158569335938</v>
          </cell>
        </row>
        <row r="152">
          <cell r="C152" t="str">
            <v>PLK1</v>
          </cell>
          <cell r="P152">
            <v>1</v>
          </cell>
          <cell r="Q152">
            <v>1</v>
          </cell>
          <cell r="R152">
            <v>1</v>
          </cell>
          <cell r="S152">
            <v>3.7378158569335938</v>
          </cell>
        </row>
        <row r="153">
          <cell r="C153" t="str">
            <v>PLK1</v>
          </cell>
          <cell r="P153">
            <v>3</v>
          </cell>
          <cell r="Q153">
            <v>1</v>
          </cell>
          <cell r="R153">
            <v>3</v>
          </cell>
          <cell r="S153">
            <v>11.213447570800781</v>
          </cell>
        </row>
        <row r="154">
          <cell r="C154" t="str">
            <v>PLK1</v>
          </cell>
          <cell r="P154">
            <v>3</v>
          </cell>
          <cell r="Q154">
            <v>1</v>
          </cell>
          <cell r="R154">
            <v>3</v>
          </cell>
          <cell r="S154">
            <v>11.213447570800781</v>
          </cell>
        </row>
        <row r="155">
          <cell r="C155" t="str">
            <v>PLK1</v>
          </cell>
          <cell r="P155">
            <v>1</v>
          </cell>
          <cell r="Q155">
            <v>1</v>
          </cell>
          <cell r="R155">
            <v>1</v>
          </cell>
          <cell r="S155">
            <v>3.7378158569335938</v>
          </cell>
        </row>
        <row r="156">
          <cell r="C156" t="str">
            <v>PLK1</v>
          </cell>
          <cell r="P156">
            <v>1</v>
          </cell>
          <cell r="Q156">
            <v>1</v>
          </cell>
          <cell r="R156">
            <v>1</v>
          </cell>
          <cell r="S156">
            <v>3.7378158569335938</v>
          </cell>
        </row>
        <row r="157">
          <cell r="C157" t="str">
            <v>PLK1</v>
          </cell>
          <cell r="P157">
            <v>1</v>
          </cell>
          <cell r="Q157">
            <v>1</v>
          </cell>
          <cell r="R157">
            <v>1</v>
          </cell>
          <cell r="S157">
            <v>3.7378158569335938</v>
          </cell>
        </row>
        <row r="158">
          <cell r="C158" t="str">
            <v>PLK1</v>
          </cell>
          <cell r="P158">
            <v>1</v>
          </cell>
          <cell r="Q158">
            <v>1</v>
          </cell>
          <cell r="R158">
            <v>1</v>
          </cell>
          <cell r="S158">
            <v>3.7378158569335938</v>
          </cell>
        </row>
        <row r="159">
          <cell r="C159" t="str">
            <v>NSN1</v>
          </cell>
          <cell r="P159">
            <v>1</v>
          </cell>
          <cell r="Q159">
            <v>1</v>
          </cell>
          <cell r="R159">
            <v>1</v>
          </cell>
          <cell r="S159">
            <v>3.7378158569335938</v>
          </cell>
        </row>
        <row r="160">
          <cell r="C160" t="str">
            <v>NSN1</v>
          </cell>
          <cell r="P160">
            <v>1</v>
          </cell>
          <cell r="Q160">
            <v>1</v>
          </cell>
          <cell r="R160">
            <v>1</v>
          </cell>
          <cell r="S160">
            <v>3.7378158569335938</v>
          </cell>
        </row>
        <row r="161">
          <cell r="C161" t="str">
            <v>NSN1</v>
          </cell>
          <cell r="P161">
            <v>1</v>
          </cell>
          <cell r="Q161">
            <v>1</v>
          </cell>
          <cell r="R161">
            <v>1</v>
          </cell>
          <cell r="S161">
            <v>3.7378158569335938</v>
          </cell>
        </row>
        <row r="162">
          <cell r="C162" t="str">
            <v>NSN1</v>
          </cell>
          <cell r="P162">
            <v>1</v>
          </cell>
          <cell r="Q162">
            <v>1</v>
          </cell>
          <cell r="R162">
            <v>1</v>
          </cell>
          <cell r="S162">
            <v>3.7378158569335938</v>
          </cell>
        </row>
        <row r="163">
          <cell r="C163" t="str">
            <v>NSN1</v>
          </cell>
          <cell r="P163">
            <v>1</v>
          </cell>
          <cell r="Q163">
            <v>1</v>
          </cell>
          <cell r="R163">
            <v>1</v>
          </cell>
          <cell r="S163">
            <v>3.7378158569335938</v>
          </cell>
        </row>
        <row r="164">
          <cell r="C164" t="str">
            <v>NSN1</v>
          </cell>
          <cell r="P164">
            <v>1</v>
          </cell>
          <cell r="Q164">
            <v>1</v>
          </cell>
          <cell r="R164">
            <v>1</v>
          </cell>
          <cell r="S164">
            <v>3.7378158569335938</v>
          </cell>
        </row>
        <row r="165">
          <cell r="C165" t="str">
            <v>KPT</v>
          </cell>
          <cell r="P165">
            <v>1</v>
          </cell>
          <cell r="Q165">
            <v>1</v>
          </cell>
          <cell r="R165">
            <v>1</v>
          </cell>
          <cell r="S165">
            <v>3.7378158569335938</v>
          </cell>
        </row>
        <row r="166">
          <cell r="C166" t="str">
            <v>KPT</v>
          </cell>
          <cell r="P166">
            <v>1</v>
          </cell>
          <cell r="Q166">
            <v>1</v>
          </cell>
          <cell r="R166">
            <v>1</v>
          </cell>
          <cell r="S166">
            <v>3.7378158569335938</v>
          </cell>
        </row>
        <row r="167">
          <cell r="C167" t="str">
            <v>KPT</v>
          </cell>
          <cell r="P167">
            <v>1</v>
          </cell>
          <cell r="Q167">
            <v>1</v>
          </cell>
          <cell r="R167">
            <v>1</v>
          </cell>
          <cell r="S167">
            <v>3.7378158569335938</v>
          </cell>
        </row>
        <row r="168">
          <cell r="C168" t="str">
            <v>KPT</v>
          </cell>
          <cell r="P168">
            <v>1</v>
          </cell>
          <cell r="Q168">
            <v>1</v>
          </cell>
          <cell r="R168">
            <v>1</v>
          </cell>
          <cell r="S168">
            <v>3.7378158569335938</v>
          </cell>
        </row>
        <row r="169">
          <cell r="C169" t="str">
            <v>KPT</v>
          </cell>
          <cell r="P169">
            <v>1</v>
          </cell>
          <cell r="Q169">
            <v>1</v>
          </cell>
          <cell r="R169">
            <v>1</v>
          </cell>
          <cell r="S169">
            <v>3.7378158569335938</v>
          </cell>
        </row>
        <row r="170">
          <cell r="C170" t="str">
            <v>KPT</v>
          </cell>
          <cell r="P170">
            <v>1</v>
          </cell>
          <cell r="Q170">
            <v>1</v>
          </cell>
          <cell r="R170">
            <v>1</v>
          </cell>
          <cell r="S170">
            <v>3.7378158569335938</v>
          </cell>
        </row>
        <row r="171">
          <cell r="C171" t="str">
            <v>KPT</v>
          </cell>
          <cell r="P171">
            <v>1</v>
          </cell>
          <cell r="Q171">
            <v>1</v>
          </cell>
          <cell r="R171">
            <v>1</v>
          </cell>
          <cell r="S171">
            <v>3.7378158569335938</v>
          </cell>
        </row>
        <row r="172">
          <cell r="C172" t="str">
            <v>KPT</v>
          </cell>
          <cell r="P172">
            <v>1</v>
          </cell>
          <cell r="Q172">
            <v>1</v>
          </cell>
          <cell r="R172">
            <v>1</v>
          </cell>
          <cell r="S172">
            <v>3.7378158569335938</v>
          </cell>
        </row>
        <row r="173">
          <cell r="C173" t="str">
            <v>NSN1</v>
          </cell>
          <cell r="P173">
            <v>1</v>
          </cell>
          <cell r="Q173">
            <v>1</v>
          </cell>
          <cell r="R173">
            <v>1</v>
          </cell>
          <cell r="S173">
            <v>3.7378158569335938</v>
          </cell>
        </row>
        <row r="174">
          <cell r="C174" t="str">
            <v>CRI</v>
          </cell>
          <cell r="P174">
            <v>1</v>
          </cell>
          <cell r="Q174">
            <v>1</v>
          </cell>
          <cell r="R174">
            <v>1</v>
          </cell>
          <cell r="S174">
            <v>3.7378158569335938</v>
          </cell>
        </row>
        <row r="175">
          <cell r="C175" t="str">
            <v>CRI</v>
          </cell>
          <cell r="P175">
            <v>1</v>
          </cell>
          <cell r="Q175">
            <v>1</v>
          </cell>
          <cell r="R175">
            <v>1</v>
          </cell>
          <cell r="S175">
            <v>3.7378158569335938</v>
          </cell>
        </row>
        <row r="176">
          <cell r="C176" t="str">
            <v>CRI</v>
          </cell>
          <cell r="P176">
            <v>1</v>
          </cell>
          <cell r="Q176">
            <v>1</v>
          </cell>
          <cell r="R176">
            <v>1</v>
          </cell>
          <cell r="S176">
            <v>3.7378158569335938</v>
          </cell>
        </row>
        <row r="177">
          <cell r="C177" t="str">
            <v>CRI</v>
          </cell>
          <cell r="P177">
            <v>1</v>
          </cell>
          <cell r="Q177">
            <v>1</v>
          </cell>
          <cell r="R177">
            <v>1</v>
          </cell>
          <cell r="S177">
            <v>3.7378158569335938</v>
          </cell>
        </row>
        <row r="178">
          <cell r="C178" t="str">
            <v>CRI</v>
          </cell>
          <cell r="P178">
            <v>1</v>
          </cell>
          <cell r="Q178">
            <v>1</v>
          </cell>
          <cell r="R178">
            <v>1</v>
          </cell>
          <cell r="S178">
            <v>3.7378158569335938</v>
          </cell>
        </row>
        <row r="179">
          <cell r="C179" t="str">
            <v>CRI</v>
          </cell>
          <cell r="P179">
            <v>1</v>
          </cell>
          <cell r="Q179">
            <v>1</v>
          </cell>
          <cell r="R179">
            <v>1</v>
          </cell>
          <cell r="S179">
            <v>3.7378158569335938</v>
          </cell>
        </row>
        <row r="180">
          <cell r="C180" t="str">
            <v>CRI</v>
          </cell>
          <cell r="P180">
            <v>1</v>
          </cell>
          <cell r="Q180">
            <v>1</v>
          </cell>
          <cell r="R180">
            <v>1</v>
          </cell>
          <cell r="S180">
            <v>3.7378158569335938</v>
          </cell>
        </row>
        <row r="181">
          <cell r="C181" t="str">
            <v>CRI</v>
          </cell>
          <cell r="P181">
            <v>1</v>
          </cell>
          <cell r="Q181">
            <v>1</v>
          </cell>
          <cell r="R181">
            <v>1</v>
          </cell>
          <cell r="S181">
            <v>3.7378158569335938</v>
          </cell>
        </row>
        <row r="182">
          <cell r="C182" t="str">
            <v>CRI</v>
          </cell>
          <cell r="P182">
            <v>1</v>
          </cell>
          <cell r="Q182">
            <v>1</v>
          </cell>
          <cell r="R182">
            <v>1</v>
          </cell>
          <cell r="S182">
            <v>3.7378158569335938</v>
          </cell>
        </row>
        <row r="183">
          <cell r="C183" t="str">
            <v>CRI</v>
          </cell>
          <cell r="P183">
            <v>1</v>
          </cell>
          <cell r="Q183">
            <v>1</v>
          </cell>
          <cell r="R183">
            <v>1</v>
          </cell>
          <cell r="S183">
            <v>3.7378158569335938</v>
          </cell>
        </row>
        <row r="184">
          <cell r="C184" t="str">
            <v>CMI2</v>
          </cell>
          <cell r="P184">
            <v>1</v>
          </cell>
          <cell r="Q184">
            <v>1</v>
          </cell>
          <cell r="R184">
            <v>1</v>
          </cell>
          <cell r="S184">
            <v>3.7378158569335938</v>
          </cell>
        </row>
        <row r="185">
          <cell r="C185" t="str">
            <v>CMI2</v>
          </cell>
          <cell r="P185">
            <v>1</v>
          </cell>
          <cell r="Q185">
            <v>1</v>
          </cell>
          <cell r="R185">
            <v>1</v>
          </cell>
          <cell r="S185">
            <v>3.7378158569335938</v>
          </cell>
        </row>
        <row r="186">
          <cell r="C186" t="str">
            <v>CMI2</v>
          </cell>
          <cell r="P186">
            <v>1</v>
          </cell>
          <cell r="Q186">
            <v>1</v>
          </cell>
          <cell r="R186">
            <v>1</v>
          </cell>
          <cell r="S186">
            <v>3.7378158569335938</v>
          </cell>
        </row>
        <row r="187">
          <cell r="C187" t="str">
            <v>CMI2</v>
          </cell>
          <cell r="P187">
            <v>1</v>
          </cell>
          <cell r="Q187">
            <v>1</v>
          </cell>
          <cell r="R187">
            <v>1</v>
          </cell>
          <cell r="S187">
            <v>3.7378158569335938</v>
          </cell>
        </row>
        <row r="188">
          <cell r="C188" t="str">
            <v>CMI2</v>
          </cell>
          <cell r="P188">
            <v>1</v>
          </cell>
          <cell r="Q188">
            <v>1</v>
          </cell>
          <cell r="R188">
            <v>1</v>
          </cell>
          <cell r="S188">
            <v>3.7378158569335938</v>
          </cell>
        </row>
        <row r="189">
          <cell r="C189" t="str">
            <v>CMI2</v>
          </cell>
          <cell r="P189">
            <v>3</v>
          </cell>
          <cell r="Q189">
            <v>1</v>
          </cell>
          <cell r="R189">
            <v>3</v>
          </cell>
          <cell r="S189">
            <v>11.213447570800781</v>
          </cell>
        </row>
        <row r="190">
          <cell r="C190" t="str">
            <v>CMI2</v>
          </cell>
          <cell r="P190">
            <v>3</v>
          </cell>
          <cell r="Q190">
            <v>1</v>
          </cell>
          <cell r="R190">
            <v>3</v>
          </cell>
          <cell r="S190">
            <v>11.213447570800781</v>
          </cell>
        </row>
        <row r="191">
          <cell r="C191" t="str">
            <v>CMI2</v>
          </cell>
          <cell r="P191">
            <v>1</v>
          </cell>
          <cell r="Q191">
            <v>1</v>
          </cell>
          <cell r="R191">
            <v>1</v>
          </cell>
          <cell r="S191">
            <v>3.7378158569335938</v>
          </cell>
        </row>
        <row r="192">
          <cell r="C192" t="str">
            <v>TAK</v>
          </cell>
          <cell r="P192">
            <v>1</v>
          </cell>
          <cell r="Q192">
            <v>1</v>
          </cell>
          <cell r="R192">
            <v>1</v>
          </cell>
          <cell r="S192">
            <v>3.7378158569335938</v>
          </cell>
        </row>
        <row r="193">
          <cell r="C193" t="str">
            <v>TAK</v>
          </cell>
          <cell r="P193">
            <v>1</v>
          </cell>
          <cell r="Q193">
            <v>1</v>
          </cell>
          <cell r="R193">
            <v>1</v>
          </cell>
          <cell r="S193">
            <v>3.7378158569335938</v>
          </cell>
        </row>
        <row r="194">
          <cell r="C194" t="str">
            <v>TAK</v>
          </cell>
          <cell r="P194">
            <v>1</v>
          </cell>
          <cell r="Q194">
            <v>1</v>
          </cell>
          <cell r="R194">
            <v>1</v>
          </cell>
          <cell r="S194">
            <v>3.7378158569335938</v>
          </cell>
        </row>
        <row r="195">
          <cell r="C195" t="str">
            <v>NSN2</v>
          </cell>
          <cell r="P195">
            <v>1</v>
          </cell>
          <cell r="Q195">
            <v>1</v>
          </cell>
          <cell r="R195">
            <v>1</v>
          </cell>
          <cell r="S195">
            <v>3.7378158569335938</v>
          </cell>
        </row>
        <row r="196">
          <cell r="C196" t="str">
            <v>NSN2</v>
          </cell>
          <cell r="P196">
            <v>1</v>
          </cell>
          <cell r="Q196">
            <v>1</v>
          </cell>
          <cell r="R196">
            <v>1</v>
          </cell>
          <cell r="S196">
            <v>3.7378158569335938</v>
          </cell>
        </row>
        <row r="197">
          <cell r="C197" t="str">
            <v>NSN2</v>
          </cell>
          <cell r="P197">
            <v>1</v>
          </cell>
          <cell r="Q197">
            <v>1</v>
          </cell>
          <cell r="R197">
            <v>1</v>
          </cell>
          <cell r="S197">
            <v>3.7378158569335938</v>
          </cell>
        </row>
        <row r="198">
          <cell r="C198" t="str">
            <v>NSN2</v>
          </cell>
          <cell r="P198">
            <v>1</v>
          </cell>
          <cell r="Q198">
            <v>1</v>
          </cell>
          <cell r="R198">
            <v>1</v>
          </cell>
          <cell r="S198">
            <v>3.7378158569335938</v>
          </cell>
        </row>
        <row r="199">
          <cell r="C199" t="str">
            <v>NSN2</v>
          </cell>
          <cell r="P199">
            <v>1</v>
          </cell>
          <cell r="Q199">
            <v>1</v>
          </cell>
          <cell r="R199">
            <v>1</v>
          </cell>
          <cell r="S199">
            <v>3.7378158569335938</v>
          </cell>
        </row>
        <row r="200">
          <cell r="C200" t="str">
            <v>PYO</v>
          </cell>
          <cell r="P200">
            <v>1</v>
          </cell>
          <cell r="Q200">
            <v>1</v>
          </cell>
          <cell r="R200">
            <v>1</v>
          </cell>
          <cell r="S200">
            <v>3.7378158569335938</v>
          </cell>
        </row>
        <row r="201">
          <cell r="C201" t="str">
            <v>PYO</v>
          </cell>
          <cell r="P201">
            <v>1</v>
          </cell>
          <cell r="Q201">
            <v>1</v>
          </cell>
          <cell r="R201">
            <v>1</v>
          </cell>
          <cell r="S201">
            <v>3.7378158569335938</v>
          </cell>
        </row>
        <row r="202">
          <cell r="C202" t="str">
            <v>PYO</v>
          </cell>
          <cell r="P202">
            <v>1</v>
          </cell>
          <cell r="Q202">
            <v>1</v>
          </cell>
          <cell r="R202">
            <v>1</v>
          </cell>
          <cell r="S202">
            <v>3.7378158569335938</v>
          </cell>
        </row>
        <row r="203">
          <cell r="C203" t="str">
            <v>PYO</v>
          </cell>
          <cell r="P203">
            <v>1</v>
          </cell>
          <cell r="Q203">
            <v>1</v>
          </cell>
          <cell r="R203">
            <v>1</v>
          </cell>
          <cell r="S203">
            <v>3.7378158569335938</v>
          </cell>
        </row>
        <row r="204">
          <cell r="C204" t="str">
            <v>PCT</v>
          </cell>
          <cell r="P204">
            <v>1</v>
          </cell>
          <cell r="Q204">
            <v>1</v>
          </cell>
          <cell r="R204">
            <v>1</v>
          </cell>
          <cell r="S204">
            <v>3.7378158569335938</v>
          </cell>
        </row>
        <row r="205">
          <cell r="C205" t="str">
            <v>PCT</v>
          </cell>
          <cell r="P205">
            <v>1</v>
          </cell>
          <cell r="Q205">
            <v>1</v>
          </cell>
          <cell r="R205">
            <v>1</v>
          </cell>
          <cell r="S205">
            <v>3.7378158569335938</v>
          </cell>
        </row>
        <row r="206">
          <cell r="C206" t="str">
            <v>PCT</v>
          </cell>
          <cell r="P206">
            <v>1</v>
          </cell>
          <cell r="Q206">
            <v>1</v>
          </cell>
          <cell r="R206">
            <v>1</v>
          </cell>
          <cell r="S206">
            <v>3.7378158569335938</v>
          </cell>
        </row>
        <row r="207">
          <cell r="C207" t="str">
            <v>PCT</v>
          </cell>
          <cell r="P207">
            <v>1</v>
          </cell>
          <cell r="Q207">
            <v>1</v>
          </cell>
          <cell r="R207">
            <v>1</v>
          </cell>
          <cell r="S207">
            <v>3.7378158569335938</v>
          </cell>
        </row>
        <row r="208">
          <cell r="C208" t="str">
            <v>PCT</v>
          </cell>
          <cell r="P208">
            <v>1</v>
          </cell>
          <cell r="Q208">
            <v>1</v>
          </cell>
          <cell r="R208">
            <v>1</v>
          </cell>
          <cell r="S208">
            <v>3.7378158569335938</v>
          </cell>
        </row>
        <row r="209">
          <cell r="C209" t="str">
            <v>PLK2</v>
          </cell>
          <cell r="P209">
            <v>1</v>
          </cell>
          <cell r="Q209">
            <v>1</v>
          </cell>
          <cell r="R209">
            <v>1</v>
          </cell>
          <cell r="S209">
            <v>3.7378158569335938</v>
          </cell>
        </row>
        <row r="210">
          <cell r="C210" t="str">
            <v>PLK2</v>
          </cell>
          <cell r="P210">
            <v>1</v>
          </cell>
          <cell r="Q210">
            <v>1</v>
          </cell>
          <cell r="R210">
            <v>1</v>
          </cell>
          <cell r="S210">
            <v>3.7378158569335938</v>
          </cell>
        </row>
        <row r="211">
          <cell r="C211" t="str">
            <v>PLK2</v>
          </cell>
          <cell r="P211">
            <v>1</v>
          </cell>
          <cell r="Q211">
            <v>1</v>
          </cell>
          <cell r="R211">
            <v>1</v>
          </cell>
          <cell r="S211">
            <v>3.7378158569335938</v>
          </cell>
        </row>
        <row r="212">
          <cell r="C212" t="str">
            <v>PLK2</v>
          </cell>
          <cell r="P212">
            <v>1</v>
          </cell>
          <cell r="Q212">
            <v>1</v>
          </cell>
          <cell r="R212">
            <v>1</v>
          </cell>
          <cell r="S212">
            <v>3.7378158569335938</v>
          </cell>
        </row>
        <row r="213">
          <cell r="C213" t="str">
            <v>PLK2</v>
          </cell>
          <cell r="P213">
            <v>1</v>
          </cell>
          <cell r="Q213">
            <v>1</v>
          </cell>
          <cell r="R213">
            <v>1</v>
          </cell>
          <cell r="S213">
            <v>3.7378158569335938</v>
          </cell>
        </row>
        <row r="214">
          <cell r="C214" t="str">
            <v>PLK2</v>
          </cell>
          <cell r="P214">
            <v>1</v>
          </cell>
          <cell r="Q214">
            <v>1</v>
          </cell>
          <cell r="R214">
            <v>1</v>
          </cell>
          <cell r="S214">
            <v>3.7378158569335938</v>
          </cell>
        </row>
        <row r="215">
          <cell r="C215" t="str">
            <v>PLK2</v>
          </cell>
          <cell r="P215">
            <v>1</v>
          </cell>
          <cell r="Q215">
            <v>1</v>
          </cell>
          <cell r="R215">
            <v>1</v>
          </cell>
          <cell r="S215">
            <v>3.7378158569335938</v>
          </cell>
        </row>
        <row r="216">
          <cell r="C216" t="str">
            <v>PLK2</v>
          </cell>
          <cell r="P216">
            <v>1</v>
          </cell>
          <cell r="Q216">
            <v>1</v>
          </cell>
          <cell r="R216">
            <v>1</v>
          </cell>
          <cell r="S216">
            <v>3.7378158569335938</v>
          </cell>
        </row>
        <row r="217">
          <cell r="C217" t="str">
            <v>PLK2</v>
          </cell>
          <cell r="P217">
            <v>1</v>
          </cell>
          <cell r="Q217">
            <v>1</v>
          </cell>
          <cell r="R217">
            <v>1</v>
          </cell>
          <cell r="S217">
            <v>3.7378158569335938</v>
          </cell>
        </row>
        <row r="218">
          <cell r="C218" t="str">
            <v>PBN</v>
          </cell>
          <cell r="P218">
            <v>1</v>
          </cell>
          <cell r="Q218">
            <v>1</v>
          </cell>
          <cell r="R218">
            <v>1</v>
          </cell>
          <cell r="S218">
            <v>3.7378158569335938</v>
          </cell>
        </row>
        <row r="219">
          <cell r="C219" t="str">
            <v>PBN</v>
          </cell>
          <cell r="P219">
            <v>1</v>
          </cell>
          <cell r="Q219">
            <v>1</v>
          </cell>
          <cell r="R219">
            <v>1</v>
          </cell>
          <cell r="S219">
            <v>3.7378158569335938</v>
          </cell>
        </row>
        <row r="220">
          <cell r="C220" t="str">
            <v>PBN</v>
          </cell>
          <cell r="P220">
            <v>1</v>
          </cell>
          <cell r="Q220">
            <v>1</v>
          </cell>
          <cell r="R220">
            <v>1</v>
          </cell>
          <cell r="S220">
            <v>3.7378158569335938</v>
          </cell>
        </row>
        <row r="221">
          <cell r="C221" t="str">
            <v>PBN</v>
          </cell>
          <cell r="P221">
            <v>1</v>
          </cell>
          <cell r="Q221">
            <v>1</v>
          </cell>
          <cell r="R221">
            <v>1</v>
          </cell>
          <cell r="S221">
            <v>3.7378158569335938</v>
          </cell>
        </row>
        <row r="222">
          <cell r="C222" t="str">
            <v>PBN</v>
          </cell>
          <cell r="P222">
            <v>1</v>
          </cell>
          <cell r="Q222">
            <v>1</v>
          </cell>
          <cell r="R222">
            <v>1</v>
          </cell>
          <cell r="S222">
            <v>3.7378158569335938</v>
          </cell>
        </row>
        <row r="223">
          <cell r="C223" t="str">
            <v>PBN</v>
          </cell>
          <cell r="P223">
            <v>3</v>
          </cell>
          <cell r="Q223">
            <v>1</v>
          </cell>
          <cell r="R223">
            <v>3</v>
          </cell>
          <cell r="S223">
            <v>11.213447570800781</v>
          </cell>
        </row>
        <row r="224">
          <cell r="C224" t="str">
            <v>PBN</v>
          </cell>
          <cell r="P224">
            <v>1</v>
          </cell>
          <cell r="Q224">
            <v>1</v>
          </cell>
          <cell r="R224">
            <v>1</v>
          </cell>
          <cell r="S224">
            <v>3.7378158569335938</v>
          </cell>
        </row>
        <row r="225">
          <cell r="C225" t="str">
            <v>PRE</v>
          </cell>
          <cell r="P225">
            <v>1</v>
          </cell>
          <cell r="Q225">
            <v>1</v>
          </cell>
          <cell r="R225">
            <v>1</v>
          </cell>
          <cell r="S225">
            <v>3.7378158569335938</v>
          </cell>
        </row>
        <row r="226">
          <cell r="C226" t="str">
            <v>PRE</v>
          </cell>
          <cell r="P226">
            <v>1</v>
          </cell>
          <cell r="Q226">
            <v>1</v>
          </cell>
          <cell r="R226">
            <v>1</v>
          </cell>
          <cell r="S226">
            <v>3.7378158569335938</v>
          </cell>
        </row>
        <row r="227">
          <cell r="C227" t="str">
            <v>PRE</v>
          </cell>
          <cell r="P227">
            <v>1</v>
          </cell>
          <cell r="Q227">
            <v>1</v>
          </cell>
          <cell r="R227">
            <v>1</v>
          </cell>
          <cell r="S227">
            <v>3.7378158569335938</v>
          </cell>
        </row>
        <row r="228">
          <cell r="C228" t="str">
            <v>LPG</v>
          </cell>
          <cell r="P228">
            <v>1</v>
          </cell>
          <cell r="Q228">
            <v>1</v>
          </cell>
          <cell r="R228">
            <v>1</v>
          </cell>
          <cell r="S228">
            <v>3.7378158569335938</v>
          </cell>
        </row>
        <row r="229">
          <cell r="C229" t="str">
            <v>LPG</v>
          </cell>
          <cell r="P229">
            <v>1</v>
          </cell>
          <cell r="Q229">
            <v>1</v>
          </cell>
          <cell r="R229">
            <v>1</v>
          </cell>
          <cell r="S229">
            <v>3.7378158569335938</v>
          </cell>
        </row>
        <row r="230">
          <cell r="C230" t="str">
            <v>LPG</v>
          </cell>
          <cell r="P230">
            <v>1</v>
          </cell>
          <cell r="Q230">
            <v>1</v>
          </cell>
          <cell r="R230">
            <v>1</v>
          </cell>
          <cell r="S230">
            <v>3.7378158569335938</v>
          </cell>
        </row>
        <row r="231">
          <cell r="C231" t="str">
            <v>LPG</v>
          </cell>
          <cell r="P231">
            <v>1</v>
          </cell>
          <cell r="Q231">
            <v>1</v>
          </cell>
          <cell r="R231">
            <v>1</v>
          </cell>
          <cell r="S231">
            <v>3.7378158569335938</v>
          </cell>
        </row>
        <row r="232">
          <cell r="C232" t="str">
            <v>LPG</v>
          </cell>
          <cell r="P232">
            <v>1</v>
          </cell>
          <cell r="Q232">
            <v>1</v>
          </cell>
          <cell r="R232">
            <v>1</v>
          </cell>
          <cell r="S232">
            <v>3.7378158569335938</v>
          </cell>
        </row>
        <row r="233">
          <cell r="C233" t="str">
            <v>LPG</v>
          </cell>
          <cell r="P233">
            <v>1</v>
          </cell>
          <cell r="Q233">
            <v>1</v>
          </cell>
          <cell r="R233">
            <v>1</v>
          </cell>
          <cell r="S233">
            <v>3.7378158569335938</v>
          </cell>
        </row>
        <row r="234">
          <cell r="C234" t="str">
            <v>CMI2</v>
          </cell>
          <cell r="P234">
            <v>1</v>
          </cell>
          <cell r="Q234">
            <v>1</v>
          </cell>
          <cell r="R234">
            <v>1</v>
          </cell>
          <cell r="S234">
            <v>3.7378158569335938</v>
          </cell>
        </row>
        <row r="235">
          <cell r="C235" t="str">
            <v>PLK1</v>
          </cell>
          <cell r="P235">
            <v>1</v>
          </cell>
          <cell r="Q235">
            <v>1</v>
          </cell>
          <cell r="R235">
            <v>1</v>
          </cell>
          <cell r="S235">
            <v>3.7378158569335938</v>
          </cell>
        </row>
        <row r="236">
          <cell r="C236" t="str">
            <v>PLK1</v>
          </cell>
          <cell r="P236">
            <v>1</v>
          </cell>
          <cell r="Q236">
            <v>1</v>
          </cell>
          <cell r="R236">
            <v>1</v>
          </cell>
          <cell r="S236">
            <v>3.7378158569335938</v>
          </cell>
        </row>
        <row r="237">
          <cell r="C237" t="str">
            <v>PLK1</v>
          </cell>
          <cell r="P237">
            <v>1</v>
          </cell>
          <cell r="Q237">
            <v>1</v>
          </cell>
          <cell r="R237">
            <v>1</v>
          </cell>
          <cell r="S237">
            <v>3.7378158569335938</v>
          </cell>
        </row>
        <row r="238">
          <cell r="C238" t="str">
            <v>PLK1</v>
          </cell>
          <cell r="P238">
            <v>1</v>
          </cell>
          <cell r="Q238">
            <v>1</v>
          </cell>
          <cell r="R238">
            <v>1</v>
          </cell>
          <cell r="S238">
            <v>3.7378158569335938</v>
          </cell>
        </row>
        <row r="239">
          <cell r="C239" t="str">
            <v>PLK1</v>
          </cell>
          <cell r="P239">
            <v>1</v>
          </cell>
          <cell r="Q239">
            <v>1</v>
          </cell>
          <cell r="R239">
            <v>1</v>
          </cell>
          <cell r="S239">
            <v>3.7378158569335938</v>
          </cell>
        </row>
        <row r="240">
          <cell r="C240" t="str">
            <v>PLK1</v>
          </cell>
          <cell r="P240">
            <v>1</v>
          </cell>
          <cell r="Q240">
            <v>1</v>
          </cell>
          <cell r="R240">
            <v>1</v>
          </cell>
          <cell r="S240">
            <v>3.7378158569335938</v>
          </cell>
        </row>
        <row r="241">
          <cell r="C241" t="str">
            <v>PLK1</v>
          </cell>
          <cell r="P241">
            <v>1</v>
          </cell>
          <cell r="Q241">
            <v>1</v>
          </cell>
          <cell r="R241">
            <v>1</v>
          </cell>
          <cell r="S241">
            <v>3.7378158569335938</v>
          </cell>
        </row>
        <row r="242">
          <cell r="C242" t="str">
            <v>PLK1</v>
          </cell>
          <cell r="P242">
            <v>1</v>
          </cell>
          <cell r="Q242">
            <v>1</v>
          </cell>
          <cell r="R242">
            <v>1</v>
          </cell>
          <cell r="S242">
            <v>3.7378158569335938</v>
          </cell>
        </row>
        <row r="243">
          <cell r="C243" t="str">
            <v>PLK1</v>
          </cell>
          <cell r="P243">
            <v>1</v>
          </cell>
          <cell r="Q243">
            <v>1</v>
          </cell>
          <cell r="R243">
            <v>1</v>
          </cell>
          <cell r="S243">
            <v>3.7378158569335938</v>
          </cell>
        </row>
        <row r="244">
          <cell r="C244" t="str">
            <v>PLK1</v>
          </cell>
          <cell r="P244">
            <v>1</v>
          </cell>
          <cell r="Q244">
            <v>1</v>
          </cell>
          <cell r="R244">
            <v>1</v>
          </cell>
          <cell r="S244">
            <v>3.7378158569335938</v>
          </cell>
        </row>
        <row r="245">
          <cell r="C245" t="str">
            <v>PLK1</v>
          </cell>
          <cell r="P245">
            <v>1</v>
          </cell>
          <cell r="Q245">
            <v>1</v>
          </cell>
          <cell r="R245">
            <v>1</v>
          </cell>
          <cell r="S245">
            <v>3.7378158569335938</v>
          </cell>
        </row>
        <row r="246">
          <cell r="C246" t="str">
            <v>PLK1</v>
          </cell>
          <cell r="P246">
            <v>1</v>
          </cell>
          <cell r="Q246">
            <v>1</v>
          </cell>
          <cell r="R246">
            <v>1</v>
          </cell>
          <cell r="S246">
            <v>3.7378158569335938</v>
          </cell>
        </row>
        <row r="247">
          <cell r="C247" t="str">
            <v>PLK1</v>
          </cell>
          <cell r="P247">
            <v>1</v>
          </cell>
          <cell r="Q247">
            <v>1</v>
          </cell>
          <cell r="R247">
            <v>1</v>
          </cell>
          <cell r="S247">
            <v>3.7378158569335938</v>
          </cell>
        </row>
        <row r="248">
          <cell r="C248" t="str">
            <v>PLK1</v>
          </cell>
          <cell r="P248">
            <v>1</v>
          </cell>
          <cell r="Q248">
            <v>1</v>
          </cell>
          <cell r="R248">
            <v>1</v>
          </cell>
          <cell r="S248">
            <v>3.7378158569335938</v>
          </cell>
        </row>
        <row r="249">
          <cell r="C249" t="str">
            <v>PLK1</v>
          </cell>
          <cell r="P249">
            <v>1</v>
          </cell>
          <cell r="Q249">
            <v>1</v>
          </cell>
          <cell r="R249">
            <v>1</v>
          </cell>
          <cell r="S249">
            <v>3.7378158569335938</v>
          </cell>
        </row>
        <row r="250">
          <cell r="C250" t="str">
            <v>PLK1</v>
          </cell>
          <cell r="P250">
            <v>1</v>
          </cell>
          <cell r="Q250">
            <v>1</v>
          </cell>
          <cell r="R250">
            <v>1</v>
          </cell>
          <cell r="S250">
            <v>3.7378158569335938</v>
          </cell>
        </row>
        <row r="251">
          <cell r="C251" t="str">
            <v>PLK1</v>
          </cell>
          <cell r="P251">
            <v>1</v>
          </cell>
          <cell r="Q251">
            <v>1</v>
          </cell>
          <cell r="R251">
            <v>1</v>
          </cell>
          <cell r="S251">
            <v>3.7378158569335938</v>
          </cell>
        </row>
        <row r="252">
          <cell r="C252" t="str">
            <v>PLK1</v>
          </cell>
          <cell r="P252">
            <v>1</v>
          </cell>
          <cell r="Q252">
            <v>1</v>
          </cell>
          <cell r="R252">
            <v>1</v>
          </cell>
          <cell r="S252">
            <v>3.7378158569335938</v>
          </cell>
        </row>
        <row r="253">
          <cell r="C253" t="str">
            <v>PLK1</v>
          </cell>
          <cell r="P253">
            <v>1</v>
          </cell>
          <cell r="Q253">
            <v>1</v>
          </cell>
          <cell r="R253">
            <v>1</v>
          </cell>
          <cell r="S253">
            <v>3.7378158569335938</v>
          </cell>
        </row>
        <row r="254">
          <cell r="C254" t="str">
            <v>PLK1</v>
          </cell>
          <cell r="P254">
            <v>1</v>
          </cell>
          <cell r="Q254">
            <v>1</v>
          </cell>
          <cell r="R254">
            <v>1</v>
          </cell>
          <cell r="S254">
            <v>3.7378158569335938</v>
          </cell>
        </row>
        <row r="255">
          <cell r="C255" t="str">
            <v>PLK1</v>
          </cell>
          <cell r="P255">
            <v>1</v>
          </cell>
          <cell r="Q255">
            <v>1</v>
          </cell>
          <cell r="R255">
            <v>1</v>
          </cell>
          <cell r="S255">
            <v>3.7378158569335938</v>
          </cell>
        </row>
        <row r="256">
          <cell r="C256" t="str">
            <v>PLK1</v>
          </cell>
          <cell r="P256">
            <v>1</v>
          </cell>
          <cell r="Q256">
            <v>1</v>
          </cell>
          <cell r="R256">
            <v>1</v>
          </cell>
          <cell r="S256">
            <v>3.7378158569335938</v>
          </cell>
        </row>
        <row r="257">
          <cell r="C257" t="str">
            <v>NSN1</v>
          </cell>
          <cell r="P257">
            <v>1</v>
          </cell>
          <cell r="Q257">
            <v>1</v>
          </cell>
          <cell r="R257">
            <v>1</v>
          </cell>
          <cell r="S257">
            <v>3.7378158569335938</v>
          </cell>
        </row>
        <row r="258">
          <cell r="C258" t="str">
            <v>NSN1</v>
          </cell>
          <cell r="P258">
            <v>1</v>
          </cell>
          <cell r="Q258">
            <v>1</v>
          </cell>
          <cell r="R258">
            <v>1</v>
          </cell>
          <cell r="S258">
            <v>3.7378158569335938</v>
          </cell>
        </row>
        <row r="259">
          <cell r="C259" t="str">
            <v>NSN1</v>
          </cell>
          <cell r="P259">
            <v>1</v>
          </cell>
          <cell r="Q259">
            <v>1</v>
          </cell>
          <cell r="R259">
            <v>1</v>
          </cell>
          <cell r="S259">
            <v>3.7378158569335938</v>
          </cell>
        </row>
        <row r="260">
          <cell r="C260" t="str">
            <v>NSN1</v>
          </cell>
          <cell r="P260">
            <v>1</v>
          </cell>
          <cell r="Q260">
            <v>1</v>
          </cell>
          <cell r="R260">
            <v>1</v>
          </cell>
          <cell r="S260">
            <v>3.7378158569335938</v>
          </cell>
        </row>
        <row r="261">
          <cell r="C261" t="str">
            <v>NSN1</v>
          </cell>
          <cell r="P261">
            <v>1</v>
          </cell>
          <cell r="Q261">
            <v>1</v>
          </cell>
          <cell r="R261">
            <v>1</v>
          </cell>
          <cell r="S261">
            <v>3.7378158569335938</v>
          </cell>
        </row>
        <row r="262">
          <cell r="C262" t="str">
            <v>CRI</v>
          </cell>
          <cell r="P262">
            <v>1</v>
          </cell>
          <cell r="Q262">
            <v>1</v>
          </cell>
          <cell r="R262">
            <v>1</v>
          </cell>
          <cell r="S262">
            <v>3.7378158569335938</v>
          </cell>
        </row>
        <row r="263">
          <cell r="C263" t="str">
            <v>CRI</v>
          </cell>
          <cell r="P263">
            <v>1</v>
          </cell>
          <cell r="Q263">
            <v>1</v>
          </cell>
          <cell r="R263">
            <v>1</v>
          </cell>
          <cell r="S263">
            <v>3.7378158569335938</v>
          </cell>
        </row>
        <row r="264">
          <cell r="C264" t="str">
            <v>CMI2</v>
          </cell>
          <cell r="P264">
            <v>1</v>
          </cell>
          <cell r="Q264">
            <v>1</v>
          </cell>
          <cell r="R264">
            <v>1</v>
          </cell>
          <cell r="S264">
            <v>3.7378158569335938</v>
          </cell>
        </row>
        <row r="265">
          <cell r="C265" t="str">
            <v>CMI2</v>
          </cell>
          <cell r="P265">
            <v>1</v>
          </cell>
          <cell r="Q265">
            <v>1</v>
          </cell>
          <cell r="R265">
            <v>1</v>
          </cell>
          <cell r="S265">
            <v>3.7378158569335938</v>
          </cell>
        </row>
        <row r="266">
          <cell r="C266" t="str">
            <v>CMI2</v>
          </cell>
          <cell r="P266">
            <v>1</v>
          </cell>
          <cell r="Q266">
            <v>1</v>
          </cell>
          <cell r="R266">
            <v>1</v>
          </cell>
          <cell r="S266">
            <v>3.7378158569335938</v>
          </cell>
        </row>
        <row r="267">
          <cell r="C267" t="str">
            <v>CMI2</v>
          </cell>
          <cell r="P267">
            <v>1</v>
          </cell>
          <cell r="Q267">
            <v>1</v>
          </cell>
          <cell r="R267">
            <v>1</v>
          </cell>
          <cell r="S267">
            <v>3.7378158569335938</v>
          </cell>
        </row>
        <row r="268">
          <cell r="C268" t="str">
            <v>CMI2</v>
          </cell>
          <cell r="P268">
            <v>1</v>
          </cell>
          <cell r="Q268">
            <v>1</v>
          </cell>
          <cell r="R268">
            <v>1</v>
          </cell>
          <cell r="S268">
            <v>3.7378158569335938</v>
          </cell>
        </row>
        <row r="269">
          <cell r="C269" t="str">
            <v>CMI2</v>
          </cell>
          <cell r="P269">
            <v>1</v>
          </cell>
          <cell r="Q269">
            <v>1</v>
          </cell>
          <cell r="R269">
            <v>1</v>
          </cell>
          <cell r="S269">
            <v>3.7378158569335938</v>
          </cell>
        </row>
        <row r="270">
          <cell r="C270" t="str">
            <v>CMI2</v>
          </cell>
          <cell r="P270">
            <v>1</v>
          </cell>
          <cell r="Q270">
            <v>1</v>
          </cell>
          <cell r="R270">
            <v>1</v>
          </cell>
          <cell r="S270">
            <v>3.7378158569335938</v>
          </cell>
        </row>
        <row r="271">
          <cell r="C271" t="str">
            <v>CMI2</v>
          </cell>
          <cell r="P271">
            <v>1</v>
          </cell>
          <cell r="Q271">
            <v>1</v>
          </cell>
          <cell r="R271">
            <v>1</v>
          </cell>
          <cell r="S271">
            <v>3.7378158569335938</v>
          </cell>
        </row>
        <row r="272">
          <cell r="C272" t="str">
            <v>CMI2</v>
          </cell>
          <cell r="P272">
            <v>1</v>
          </cell>
          <cell r="Q272">
            <v>1</v>
          </cell>
          <cell r="R272">
            <v>1</v>
          </cell>
          <cell r="S272">
            <v>3.7378158569335938</v>
          </cell>
        </row>
        <row r="273">
          <cell r="C273" t="str">
            <v>CMI2</v>
          </cell>
          <cell r="P273">
            <v>1</v>
          </cell>
          <cell r="Q273">
            <v>1</v>
          </cell>
          <cell r="R273">
            <v>1</v>
          </cell>
          <cell r="S273">
            <v>3.7378158569335938</v>
          </cell>
        </row>
        <row r="274">
          <cell r="C274" t="str">
            <v>CMI2</v>
          </cell>
          <cell r="P274">
            <v>1</v>
          </cell>
          <cell r="Q274">
            <v>1</v>
          </cell>
          <cell r="R274">
            <v>1</v>
          </cell>
          <cell r="S274">
            <v>3.7378158569335938</v>
          </cell>
        </row>
        <row r="275">
          <cell r="C275" t="str">
            <v>TAK</v>
          </cell>
          <cell r="P275">
            <v>1</v>
          </cell>
          <cell r="Q275">
            <v>1</v>
          </cell>
          <cell r="R275">
            <v>1</v>
          </cell>
          <cell r="S275">
            <v>3.7378158569335938</v>
          </cell>
        </row>
        <row r="276">
          <cell r="C276" t="str">
            <v>PLK2</v>
          </cell>
          <cell r="P276">
            <v>1</v>
          </cell>
          <cell r="Q276">
            <v>1</v>
          </cell>
          <cell r="R276">
            <v>1</v>
          </cell>
          <cell r="S276">
            <v>3.7378158569335938</v>
          </cell>
        </row>
        <row r="277">
          <cell r="C277" t="str">
            <v>PLK2</v>
          </cell>
          <cell r="P277">
            <v>1</v>
          </cell>
          <cell r="Q277">
            <v>1</v>
          </cell>
          <cell r="R277">
            <v>1</v>
          </cell>
          <cell r="S277">
            <v>3.7378158569335938</v>
          </cell>
        </row>
        <row r="278">
          <cell r="C278" t="str">
            <v>PLK2</v>
          </cell>
          <cell r="P278">
            <v>1</v>
          </cell>
          <cell r="Q278">
            <v>1</v>
          </cell>
          <cell r="R278">
            <v>1</v>
          </cell>
          <cell r="S278">
            <v>3.7378158569335938</v>
          </cell>
        </row>
        <row r="279">
          <cell r="C279" t="str">
            <v>PLK2</v>
          </cell>
          <cell r="P279">
            <v>1</v>
          </cell>
          <cell r="Q279">
            <v>1</v>
          </cell>
          <cell r="R279">
            <v>1</v>
          </cell>
          <cell r="S279">
            <v>3.7378158569335938</v>
          </cell>
        </row>
        <row r="280">
          <cell r="C280" t="str">
            <v>PRE</v>
          </cell>
          <cell r="P280">
            <v>1</v>
          </cell>
          <cell r="Q280">
            <v>1</v>
          </cell>
          <cell r="R280">
            <v>1</v>
          </cell>
          <cell r="S280">
            <v>3.7378158569335938</v>
          </cell>
        </row>
        <row r="281">
          <cell r="C281" t="str">
            <v>CMI2</v>
          </cell>
          <cell r="P281">
            <v>1</v>
          </cell>
          <cell r="Q281">
            <v>1</v>
          </cell>
          <cell r="R281">
            <v>1</v>
          </cell>
          <cell r="S281">
            <v>3.7378158569335938</v>
          </cell>
        </row>
        <row r="282">
          <cell r="C282" t="str">
            <v>NSN1</v>
          </cell>
          <cell r="P282">
            <v>1</v>
          </cell>
          <cell r="Q282">
            <v>1</v>
          </cell>
          <cell r="R282">
            <v>1</v>
          </cell>
          <cell r="S282">
            <v>3.7378158569335938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>
        <row r="3">
          <cell r="G3" t="str">
            <v>NSN</v>
          </cell>
          <cell r="J3">
            <v>3</v>
          </cell>
          <cell r="N3">
            <v>1</v>
          </cell>
          <cell r="O3">
            <v>17.132047653198242</v>
          </cell>
        </row>
        <row r="4">
          <cell r="G4" t="str">
            <v>NSN</v>
          </cell>
          <cell r="J4">
            <v>3</v>
          </cell>
          <cell r="N4">
            <v>1</v>
          </cell>
          <cell r="O4">
            <v>17.132047653198242</v>
          </cell>
        </row>
        <row r="5">
          <cell r="G5" t="str">
            <v>NSN</v>
          </cell>
          <cell r="J5">
            <v>2</v>
          </cell>
          <cell r="N5">
            <v>1</v>
          </cell>
          <cell r="O5">
            <v>9.7295083999633789</v>
          </cell>
        </row>
        <row r="6">
          <cell r="G6" t="str">
            <v>NSN</v>
          </cell>
          <cell r="J6">
            <v>2</v>
          </cell>
          <cell r="N6">
            <v>1</v>
          </cell>
          <cell r="O6">
            <v>9.7295083999633789</v>
          </cell>
        </row>
        <row r="7">
          <cell r="G7" t="str">
            <v>NSN</v>
          </cell>
          <cell r="J7">
            <v>2</v>
          </cell>
          <cell r="N7">
            <v>1</v>
          </cell>
          <cell r="O7">
            <v>9.7295083999633789</v>
          </cell>
        </row>
        <row r="8">
          <cell r="G8" t="str">
            <v>NSN</v>
          </cell>
          <cell r="J8">
            <v>2</v>
          </cell>
          <cell r="N8">
            <v>1</v>
          </cell>
          <cell r="O8">
            <v>9.7295083999633789</v>
          </cell>
        </row>
        <row r="9">
          <cell r="G9" t="str">
            <v>NSN</v>
          </cell>
          <cell r="J9">
            <v>1</v>
          </cell>
          <cell r="N9">
            <v>1</v>
          </cell>
          <cell r="O9">
            <v>3.7378158569335938</v>
          </cell>
        </row>
        <row r="10">
          <cell r="G10" t="str">
            <v>NSN</v>
          </cell>
          <cell r="J10">
            <v>1</v>
          </cell>
          <cell r="N10">
            <v>1</v>
          </cell>
          <cell r="O10">
            <v>3.7378158569335938</v>
          </cell>
        </row>
        <row r="11">
          <cell r="G11" t="str">
            <v>NSN</v>
          </cell>
          <cell r="J11">
            <v>2</v>
          </cell>
          <cell r="N11">
            <v>1</v>
          </cell>
          <cell r="O11">
            <v>9.7295083999633789</v>
          </cell>
        </row>
        <row r="12">
          <cell r="G12" t="str">
            <v>NSN</v>
          </cell>
          <cell r="J12">
            <v>1</v>
          </cell>
          <cell r="N12">
            <v>1</v>
          </cell>
          <cell r="O12">
            <v>3.7378158569335938</v>
          </cell>
        </row>
        <row r="13">
          <cell r="G13" t="str">
            <v>NSN</v>
          </cell>
          <cell r="J13">
            <v>1</v>
          </cell>
          <cell r="N13">
            <v>1</v>
          </cell>
          <cell r="O13">
            <v>3.7378158569335938</v>
          </cell>
        </row>
        <row r="14">
          <cell r="G14" t="str">
            <v>NSN</v>
          </cell>
          <cell r="J14">
            <v>2</v>
          </cell>
          <cell r="N14">
            <v>1</v>
          </cell>
          <cell r="O14">
            <v>9.7295083999633789</v>
          </cell>
        </row>
        <row r="15">
          <cell r="G15" t="str">
            <v>NSN</v>
          </cell>
          <cell r="J15">
            <v>1</v>
          </cell>
          <cell r="N15">
            <v>1</v>
          </cell>
          <cell r="O15">
            <v>3.7378158569335938</v>
          </cell>
        </row>
        <row r="16">
          <cell r="G16" t="str">
            <v>NSN</v>
          </cell>
          <cell r="J16">
            <v>1</v>
          </cell>
          <cell r="N16">
            <v>1</v>
          </cell>
          <cell r="O16">
            <v>3.7378158569335938</v>
          </cell>
        </row>
        <row r="17">
          <cell r="G17" t="str">
            <v>NSN</v>
          </cell>
          <cell r="J17">
            <v>1</v>
          </cell>
          <cell r="N17">
            <v>1</v>
          </cell>
          <cell r="O17">
            <v>3.7378158569335938</v>
          </cell>
        </row>
        <row r="18">
          <cell r="G18" t="str">
            <v>NSN</v>
          </cell>
          <cell r="J18">
            <v>2</v>
          </cell>
          <cell r="N18">
            <v>1</v>
          </cell>
          <cell r="O18">
            <v>9.7295083999633789</v>
          </cell>
        </row>
        <row r="19">
          <cell r="G19" t="str">
            <v>NSN</v>
          </cell>
          <cell r="J19">
            <v>2</v>
          </cell>
          <cell r="N19">
            <v>1</v>
          </cell>
          <cell r="O19">
            <v>9.7295083999633789</v>
          </cell>
        </row>
        <row r="20">
          <cell r="G20" t="str">
            <v>NSN</v>
          </cell>
          <cell r="J20">
            <v>2</v>
          </cell>
          <cell r="N20">
            <v>1</v>
          </cell>
          <cell r="O20">
            <v>9.7295083999633789</v>
          </cell>
        </row>
        <row r="21">
          <cell r="G21" t="str">
            <v>NSN</v>
          </cell>
          <cell r="J21">
            <v>2</v>
          </cell>
          <cell r="N21">
            <v>1</v>
          </cell>
          <cell r="O21">
            <v>9.7295083999633789</v>
          </cell>
        </row>
        <row r="22">
          <cell r="G22" t="str">
            <v>NSN</v>
          </cell>
          <cell r="J22">
            <v>2</v>
          </cell>
          <cell r="N22">
            <v>1</v>
          </cell>
          <cell r="O22">
            <v>9.7295083999633789</v>
          </cell>
        </row>
        <row r="23">
          <cell r="G23" t="str">
            <v>NSN</v>
          </cell>
          <cell r="J23">
            <v>2</v>
          </cell>
          <cell r="N23">
            <v>1</v>
          </cell>
          <cell r="O23">
            <v>9.7295083999633789</v>
          </cell>
        </row>
        <row r="24">
          <cell r="G24" t="str">
            <v>NSN</v>
          </cell>
          <cell r="J24">
            <v>2</v>
          </cell>
          <cell r="N24">
            <v>1</v>
          </cell>
          <cell r="O24">
            <v>9.7295083999633789</v>
          </cell>
        </row>
        <row r="25">
          <cell r="G25" t="str">
            <v>NSN</v>
          </cell>
          <cell r="J25">
            <v>2</v>
          </cell>
          <cell r="N25">
            <v>1</v>
          </cell>
          <cell r="O25">
            <v>9.7295083999633789</v>
          </cell>
        </row>
        <row r="26">
          <cell r="G26" t="str">
            <v>NSN</v>
          </cell>
          <cell r="J26">
            <v>2</v>
          </cell>
          <cell r="N26">
            <v>1</v>
          </cell>
          <cell r="O26">
            <v>9.7295083999633789</v>
          </cell>
        </row>
        <row r="27">
          <cell r="G27" t="str">
            <v>NSN</v>
          </cell>
          <cell r="J27">
            <v>2</v>
          </cell>
          <cell r="N27">
            <v>1</v>
          </cell>
          <cell r="O27">
            <v>9.7295083999633789</v>
          </cell>
        </row>
        <row r="28">
          <cell r="G28" t="str">
            <v>NSN</v>
          </cell>
          <cell r="J28">
            <v>2</v>
          </cell>
          <cell r="N28">
            <v>1</v>
          </cell>
          <cell r="O28">
            <v>9.7295083999633789</v>
          </cell>
        </row>
        <row r="29">
          <cell r="G29" t="str">
            <v>NSN</v>
          </cell>
          <cell r="J29">
            <v>2</v>
          </cell>
          <cell r="N29">
            <v>1</v>
          </cell>
          <cell r="O29">
            <v>9.7295083999633789</v>
          </cell>
        </row>
        <row r="30">
          <cell r="G30" t="str">
            <v>CRI</v>
          </cell>
          <cell r="J30">
            <v>4</v>
          </cell>
          <cell r="N30">
            <v>1</v>
          </cell>
          <cell r="O30">
            <v>24.801807403564453</v>
          </cell>
        </row>
        <row r="31">
          <cell r="G31" t="str">
            <v>CRI</v>
          </cell>
          <cell r="J31">
            <v>3</v>
          </cell>
          <cell r="N31">
            <v>1</v>
          </cell>
          <cell r="O31">
            <v>17.132047653198242</v>
          </cell>
        </row>
        <row r="32">
          <cell r="G32" t="str">
            <v>CRI</v>
          </cell>
          <cell r="J32">
            <v>4</v>
          </cell>
          <cell r="N32">
            <v>1</v>
          </cell>
          <cell r="O32">
            <v>24.801807403564453</v>
          </cell>
        </row>
        <row r="33">
          <cell r="G33" t="str">
            <v>MSI</v>
          </cell>
          <cell r="J33">
            <v>3</v>
          </cell>
          <cell r="N33">
            <v>1</v>
          </cell>
          <cell r="O33">
            <v>17.132047653198242</v>
          </cell>
        </row>
        <row r="34">
          <cell r="G34" t="str">
            <v>CRI</v>
          </cell>
          <cell r="J34">
            <v>1</v>
          </cell>
          <cell r="N34">
            <v>1</v>
          </cell>
          <cell r="O34">
            <v>3.7378158569335938</v>
          </cell>
        </row>
        <row r="35">
          <cell r="G35" t="str">
            <v>CRI</v>
          </cell>
          <cell r="J35">
            <v>1</v>
          </cell>
          <cell r="N35">
            <v>1</v>
          </cell>
          <cell r="O35">
            <v>3.7378158569335938</v>
          </cell>
        </row>
        <row r="36">
          <cell r="G36" t="str">
            <v>CRI</v>
          </cell>
          <cell r="J36">
            <v>1</v>
          </cell>
          <cell r="N36">
            <v>1</v>
          </cell>
          <cell r="O36">
            <v>3.7378158569335938</v>
          </cell>
        </row>
        <row r="37">
          <cell r="G37" t="str">
            <v>CRI</v>
          </cell>
          <cell r="J37">
            <v>2</v>
          </cell>
          <cell r="N37">
            <v>1</v>
          </cell>
          <cell r="O37">
            <v>9.7295083999633789</v>
          </cell>
        </row>
        <row r="38">
          <cell r="G38" t="str">
            <v>CRI</v>
          </cell>
          <cell r="J38">
            <v>2</v>
          </cell>
          <cell r="N38">
            <v>1</v>
          </cell>
          <cell r="O38">
            <v>9.7295083999633789</v>
          </cell>
        </row>
        <row r="39">
          <cell r="G39" t="str">
            <v>CRI</v>
          </cell>
          <cell r="J39">
            <v>2</v>
          </cell>
          <cell r="N39">
            <v>1</v>
          </cell>
          <cell r="O39">
            <v>9.7295083999633789</v>
          </cell>
        </row>
        <row r="40">
          <cell r="G40" t="str">
            <v>CRI</v>
          </cell>
          <cell r="J40">
            <v>2</v>
          </cell>
          <cell r="N40">
            <v>1</v>
          </cell>
          <cell r="O40">
            <v>9.7295083999633789</v>
          </cell>
        </row>
        <row r="41">
          <cell r="G41" t="str">
            <v>CRI</v>
          </cell>
          <cell r="J41">
            <v>2</v>
          </cell>
          <cell r="N41">
            <v>1</v>
          </cell>
          <cell r="O41">
            <v>9.7295083999633789</v>
          </cell>
        </row>
        <row r="42">
          <cell r="G42" t="str">
            <v>CRI</v>
          </cell>
          <cell r="J42">
            <v>2</v>
          </cell>
          <cell r="N42">
            <v>1</v>
          </cell>
          <cell r="O42">
            <v>9.7295083999633789</v>
          </cell>
        </row>
        <row r="43">
          <cell r="G43" t="str">
            <v>CRI</v>
          </cell>
          <cell r="J43">
            <v>2</v>
          </cell>
          <cell r="N43">
            <v>1</v>
          </cell>
          <cell r="O43">
            <v>9.7295083999633789</v>
          </cell>
        </row>
        <row r="44">
          <cell r="G44" t="str">
            <v>CRI</v>
          </cell>
          <cell r="J44">
            <v>3</v>
          </cell>
          <cell r="N44">
            <v>1</v>
          </cell>
          <cell r="O44">
            <v>17.132047653198242</v>
          </cell>
        </row>
        <row r="45">
          <cell r="G45" t="str">
            <v>CRI</v>
          </cell>
          <cell r="J45">
            <v>4</v>
          </cell>
          <cell r="N45">
            <v>1</v>
          </cell>
          <cell r="O45">
            <v>24.801807403564453</v>
          </cell>
        </row>
        <row r="46">
          <cell r="G46" t="str">
            <v>CRI</v>
          </cell>
          <cell r="J46">
            <v>4</v>
          </cell>
          <cell r="N46">
            <v>1</v>
          </cell>
          <cell r="O46">
            <v>24.801807403564453</v>
          </cell>
        </row>
        <row r="47">
          <cell r="G47" t="str">
            <v>MSI</v>
          </cell>
          <cell r="J47">
            <v>2</v>
          </cell>
          <cell r="N47">
            <v>1</v>
          </cell>
          <cell r="O47">
            <v>9.7295083999633789</v>
          </cell>
        </row>
        <row r="48">
          <cell r="G48" t="str">
            <v>MSI</v>
          </cell>
          <cell r="J48">
            <v>2</v>
          </cell>
          <cell r="N48">
            <v>1</v>
          </cell>
          <cell r="O48">
            <v>9.7295083999633789</v>
          </cell>
        </row>
        <row r="49">
          <cell r="G49" t="str">
            <v>MSI</v>
          </cell>
          <cell r="J49">
            <v>2</v>
          </cell>
          <cell r="N49">
            <v>1</v>
          </cell>
          <cell r="O49">
            <v>9.7295083999633789</v>
          </cell>
        </row>
        <row r="50">
          <cell r="G50" t="str">
            <v>CRI</v>
          </cell>
          <cell r="J50">
            <v>3</v>
          </cell>
          <cell r="N50">
            <v>1</v>
          </cell>
          <cell r="O50">
            <v>17.132047653198242</v>
          </cell>
        </row>
        <row r="51">
          <cell r="G51" t="str">
            <v>CRI</v>
          </cell>
          <cell r="J51">
            <v>4</v>
          </cell>
          <cell r="N51">
            <v>1</v>
          </cell>
          <cell r="O51">
            <v>24.801807403564453</v>
          </cell>
        </row>
        <row r="52">
          <cell r="G52" t="str">
            <v>CRI</v>
          </cell>
          <cell r="J52">
            <v>3</v>
          </cell>
          <cell r="N52">
            <v>1</v>
          </cell>
          <cell r="O52">
            <v>17.132047653198242</v>
          </cell>
        </row>
        <row r="53">
          <cell r="G53" t="str">
            <v>MSI</v>
          </cell>
          <cell r="J53">
            <v>1</v>
          </cell>
          <cell r="N53">
            <v>1</v>
          </cell>
          <cell r="O53">
            <v>3.7378158569335938</v>
          </cell>
        </row>
        <row r="54">
          <cell r="G54" t="str">
            <v>MSI</v>
          </cell>
          <cell r="J54">
            <v>1</v>
          </cell>
          <cell r="N54">
            <v>1</v>
          </cell>
          <cell r="O54">
            <v>3.7378158569335938</v>
          </cell>
        </row>
        <row r="55">
          <cell r="G55" t="str">
            <v>MSI</v>
          </cell>
          <cell r="J55">
            <v>1</v>
          </cell>
          <cell r="N55">
            <v>1</v>
          </cell>
          <cell r="O55">
            <v>3.7378158569335938</v>
          </cell>
        </row>
        <row r="56">
          <cell r="G56" t="str">
            <v>CRI</v>
          </cell>
          <cell r="J56">
            <v>2</v>
          </cell>
          <cell r="N56">
            <v>1</v>
          </cell>
          <cell r="O56">
            <v>9.7295083999633789</v>
          </cell>
        </row>
        <row r="57">
          <cell r="G57" t="str">
            <v>CRI</v>
          </cell>
          <cell r="J57">
            <v>2</v>
          </cell>
          <cell r="N57">
            <v>1</v>
          </cell>
          <cell r="O57">
            <v>9.7295083999633789</v>
          </cell>
        </row>
        <row r="58">
          <cell r="G58" t="str">
            <v>MSI</v>
          </cell>
          <cell r="J58">
            <v>2</v>
          </cell>
          <cell r="N58">
            <v>1</v>
          </cell>
          <cell r="O58">
            <v>9.7295083999633789</v>
          </cell>
        </row>
        <row r="59">
          <cell r="G59" t="str">
            <v>MSI</v>
          </cell>
          <cell r="J59">
            <v>2</v>
          </cell>
          <cell r="N59">
            <v>1</v>
          </cell>
          <cell r="O59">
            <v>9.7295083999633789</v>
          </cell>
        </row>
        <row r="60">
          <cell r="G60" t="str">
            <v>CRI</v>
          </cell>
          <cell r="J60">
            <v>2</v>
          </cell>
          <cell r="N60">
            <v>1</v>
          </cell>
          <cell r="O60">
            <v>9.7295083999633789</v>
          </cell>
        </row>
        <row r="61">
          <cell r="G61" t="str">
            <v>MSI</v>
          </cell>
          <cell r="J61">
            <v>3</v>
          </cell>
          <cell r="N61">
            <v>1</v>
          </cell>
          <cell r="O61">
            <v>17.132047653198242</v>
          </cell>
        </row>
        <row r="62">
          <cell r="G62" t="str">
            <v>MSI</v>
          </cell>
          <cell r="J62">
            <v>3</v>
          </cell>
          <cell r="N62">
            <v>1</v>
          </cell>
          <cell r="O62">
            <v>17.132047653198242</v>
          </cell>
        </row>
        <row r="63">
          <cell r="G63" t="str">
            <v>MSI</v>
          </cell>
          <cell r="J63">
            <v>2</v>
          </cell>
          <cell r="N63">
            <v>1</v>
          </cell>
          <cell r="O63">
            <v>9.7295083999633789</v>
          </cell>
        </row>
        <row r="64">
          <cell r="G64" t="str">
            <v>MSI</v>
          </cell>
          <cell r="J64">
            <v>2</v>
          </cell>
          <cell r="N64">
            <v>1</v>
          </cell>
          <cell r="O64">
            <v>9.7295083999633789</v>
          </cell>
        </row>
        <row r="65">
          <cell r="G65" t="str">
            <v>MSI</v>
          </cell>
          <cell r="J65">
            <v>2</v>
          </cell>
          <cell r="N65">
            <v>1</v>
          </cell>
          <cell r="O65">
            <v>9.7295083999633789</v>
          </cell>
        </row>
        <row r="66">
          <cell r="G66" t="str">
            <v>CRI</v>
          </cell>
          <cell r="J66">
            <v>2</v>
          </cell>
          <cell r="N66">
            <v>1</v>
          </cell>
          <cell r="O66">
            <v>9.7295083999633789</v>
          </cell>
        </row>
        <row r="67">
          <cell r="G67" t="str">
            <v>CRI</v>
          </cell>
          <cell r="J67">
            <v>2</v>
          </cell>
          <cell r="N67">
            <v>1</v>
          </cell>
          <cell r="O67">
            <v>9.7295083999633789</v>
          </cell>
        </row>
        <row r="68">
          <cell r="G68" t="str">
            <v>CRI</v>
          </cell>
          <cell r="J68">
            <v>2</v>
          </cell>
          <cell r="N68">
            <v>1</v>
          </cell>
          <cell r="O68">
            <v>9.7295083999633789</v>
          </cell>
        </row>
        <row r="69">
          <cell r="G69" t="str">
            <v>MSI</v>
          </cell>
          <cell r="J69">
            <v>4</v>
          </cell>
          <cell r="N69">
            <v>1</v>
          </cell>
          <cell r="O69">
            <v>24.801807403564453</v>
          </cell>
        </row>
        <row r="70">
          <cell r="G70" t="str">
            <v>MSI</v>
          </cell>
          <cell r="J70">
            <v>4</v>
          </cell>
          <cell r="N70">
            <v>1</v>
          </cell>
          <cell r="O70">
            <v>24.801807403564453</v>
          </cell>
        </row>
        <row r="71">
          <cell r="G71" t="str">
            <v>MSI</v>
          </cell>
          <cell r="J71">
            <v>4</v>
          </cell>
          <cell r="N71">
            <v>1</v>
          </cell>
          <cell r="O71">
            <v>24.801807403564453</v>
          </cell>
        </row>
        <row r="72">
          <cell r="G72" t="str">
            <v>CRI</v>
          </cell>
          <cell r="J72">
            <v>2</v>
          </cell>
          <cell r="N72">
            <v>1</v>
          </cell>
          <cell r="O72">
            <v>9.7295083999633789</v>
          </cell>
        </row>
        <row r="73">
          <cell r="G73" t="str">
            <v>CRI</v>
          </cell>
          <cell r="J73">
            <v>2</v>
          </cell>
          <cell r="N73">
            <v>1</v>
          </cell>
          <cell r="O73">
            <v>9.7295083999633789</v>
          </cell>
        </row>
        <row r="74">
          <cell r="G74" t="str">
            <v>CRI</v>
          </cell>
          <cell r="J74">
            <v>2</v>
          </cell>
          <cell r="N74">
            <v>1</v>
          </cell>
          <cell r="O74">
            <v>9.7295083999633789</v>
          </cell>
        </row>
        <row r="75">
          <cell r="G75" t="str">
            <v>CRI</v>
          </cell>
          <cell r="J75">
            <v>2</v>
          </cell>
          <cell r="N75">
            <v>1</v>
          </cell>
          <cell r="O75">
            <v>9.7295083999633789</v>
          </cell>
        </row>
        <row r="76">
          <cell r="G76" t="str">
            <v>CRI</v>
          </cell>
          <cell r="J76">
            <v>2</v>
          </cell>
          <cell r="N76">
            <v>1</v>
          </cell>
          <cell r="O76">
            <v>9.7295083999633789</v>
          </cell>
        </row>
        <row r="77">
          <cell r="G77" t="str">
            <v>MSI</v>
          </cell>
          <cell r="J77">
            <v>2</v>
          </cell>
          <cell r="N77">
            <v>1</v>
          </cell>
          <cell r="O77">
            <v>9.7295083999633789</v>
          </cell>
        </row>
        <row r="78">
          <cell r="G78" t="str">
            <v>CRI</v>
          </cell>
          <cell r="J78">
            <v>1</v>
          </cell>
          <cell r="N78">
            <v>1</v>
          </cell>
          <cell r="O78">
            <v>3.7378158569335938</v>
          </cell>
        </row>
        <row r="79">
          <cell r="G79" t="str">
            <v>CRI</v>
          </cell>
          <cell r="J79">
            <v>1</v>
          </cell>
          <cell r="N79">
            <v>1</v>
          </cell>
          <cell r="O79">
            <v>3.7378158569335938</v>
          </cell>
        </row>
        <row r="80">
          <cell r="G80" t="str">
            <v>CRI</v>
          </cell>
          <cell r="J80">
            <v>1</v>
          </cell>
          <cell r="N80">
            <v>1</v>
          </cell>
          <cell r="O80">
            <v>3.7378158569335938</v>
          </cell>
        </row>
        <row r="81">
          <cell r="G81" t="str">
            <v>CRI</v>
          </cell>
          <cell r="J81">
            <v>2</v>
          </cell>
          <cell r="N81">
            <v>1</v>
          </cell>
          <cell r="O81">
            <v>9.7295083999633789</v>
          </cell>
        </row>
        <row r="82">
          <cell r="G82" t="str">
            <v>CRI</v>
          </cell>
          <cell r="J82">
            <v>1</v>
          </cell>
          <cell r="N82">
            <v>1</v>
          </cell>
          <cell r="O82">
            <v>3.7378158569335938</v>
          </cell>
        </row>
        <row r="83">
          <cell r="G83" t="str">
            <v>CRI</v>
          </cell>
          <cell r="J83">
            <v>1</v>
          </cell>
          <cell r="N83">
            <v>1</v>
          </cell>
          <cell r="O83">
            <v>3.7378158569335938</v>
          </cell>
        </row>
        <row r="84">
          <cell r="G84" t="str">
            <v>MSI</v>
          </cell>
          <cell r="J84">
            <v>12</v>
          </cell>
          <cell r="N84">
            <v>1</v>
          </cell>
          <cell r="O84">
            <v>87.056617736816406</v>
          </cell>
        </row>
        <row r="85">
          <cell r="G85" t="str">
            <v>MSI</v>
          </cell>
          <cell r="J85">
            <v>6</v>
          </cell>
          <cell r="N85">
            <v>1</v>
          </cell>
          <cell r="O85">
            <v>39.550289154052734</v>
          </cell>
        </row>
        <row r="86">
          <cell r="G86" t="str">
            <v>CRI</v>
          </cell>
          <cell r="J86">
            <v>1</v>
          </cell>
          <cell r="N86">
            <v>1</v>
          </cell>
          <cell r="O86">
            <v>3.7378158569335938</v>
          </cell>
        </row>
        <row r="87">
          <cell r="G87" t="str">
            <v>CRI</v>
          </cell>
          <cell r="J87">
            <v>1</v>
          </cell>
          <cell r="N87">
            <v>1</v>
          </cell>
          <cell r="O87">
            <v>3.7378158569335938</v>
          </cell>
        </row>
        <row r="88">
          <cell r="G88" t="str">
            <v>CRI</v>
          </cell>
          <cell r="J88">
            <v>1</v>
          </cell>
          <cell r="N88">
            <v>1</v>
          </cell>
          <cell r="O88">
            <v>3.7378158569335938</v>
          </cell>
        </row>
        <row r="89">
          <cell r="G89" t="str">
            <v>CRI</v>
          </cell>
          <cell r="J89">
            <v>2</v>
          </cell>
          <cell r="N89">
            <v>1</v>
          </cell>
          <cell r="O89">
            <v>9.7295083999633789</v>
          </cell>
        </row>
        <row r="90">
          <cell r="G90" t="str">
            <v>CRI</v>
          </cell>
          <cell r="J90">
            <v>2</v>
          </cell>
          <cell r="N90">
            <v>1</v>
          </cell>
          <cell r="O90">
            <v>9.7295083999633789</v>
          </cell>
        </row>
        <row r="91">
          <cell r="G91" t="str">
            <v>CMI3</v>
          </cell>
          <cell r="J91">
            <v>1</v>
          </cell>
          <cell r="N91">
            <v>1</v>
          </cell>
          <cell r="O91">
            <v>3.7378158569335938</v>
          </cell>
        </row>
        <row r="92">
          <cell r="G92" t="str">
            <v>CMI3</v>
          </cell>
          <cell r="J92">
            <v>1</v>
          </cell>
          <cell r="N92">
            <v>1</v>
          </cell>
          <cell r="O92">
            <v>3.7378158569335938</v>
          </cell>
        </row>
        <row r="93">
          <cell r="G93" t="str">
            <v>CMI3</v>
          </cell>
          <cell r="J93">
            <v>4</v>
          </cell>
          <cell r="N93">
            <v>1</v>
          </cell>
          <cell r="O93">
            <v>24.801807403564453</v>
          </cell>
        </row>
        <row r="94">
          <cell r="G94" t="str">
            <v>CMI3</v>
          </cell>
          <cell r="J94">
            <v>4</v>
          </cell>
          <cell r="N94">
            <v>1</v>
          </cell>
          <cell r="O94">
            <v>24.801807403564453</v>
          </cell>
        </row>
        <row r="95">
          <cell r="G95" t="str">
            <v>CMI3</v>
          </cell>
          <cell r="J95">
            <v>3</v>
          </cell>
          <cell r="N95">
            <v>1</v>
          </cell>
          <cell r="O95">
            <v>17.132047653198242</v>
          </cell>
        </row>
        <row r="96">
          <cell r="G96" t="str">
            <v>CMI2</v>
          </cell>
          <cell r="J96">
            <v>2</v>
          </cell>
          <cell r="N96">
            <v>1</v>
          </cell>
          <cell r="O96">
            <v>9.7295083999633789</v>
          </cell>
        </row>
        <row r="97">
          <cell r="G97" t="str">
            <v>CMI2</v>
          </cell>
          <cell r="J97">
            <v>3</v>
          </cell>
          <cell r="N97">
            <v>1</v>
          </cell>
          <cell r="O97">
            <v>17.132047653198242</v>
          </cell>
        </row>
        <row r="98">
          <cell r="G98" t="str">
            <v>CMI2</v>
          </cell>
          <cell r="J98">
            <v>2</v>
          </cell>
          <cell r="N98">
            <v>1</v>
          </cell>
          <cell r="O98">
            <v>9.7295083999633789</v>
          </cell>
        </row>
        <row r="99">
          <cell r="G99" t="str">
            <v>CMI2</v>
          </cell>
          <cell r="J99">
            <v>3</v>
          </cell>
          <cell r="N99">
            <v>1</v>
          </cell>
          <cell r="O99">
            <v>17.132047653198242</v>
          </cell>
        </row>
        <row r="100">
          <cell r="G100" t="str">
            <v>CMI2</v>
          </cell>
          <cell r="J100">
            <v>1</v>
          </cell>
          <cell r="N100">
            <v>1</v>
          </cell>
          <cell r="O100">
            <v>3.7378158569335938</v>
          </cell>
        </row>
        <row r="101">
          <cell r="G101" t="str">
            <v>CMI2</v>
          </cell>
          <cell r="J101">
            <v>1</v>
          </cell>
          <cell r="N101">
            <v>1</v>
          </cell>
          <cell r="O101">
            <v>3.7378158569335938</v>
          </cell>
        </row>
        <row r="102">
          <cell r="G102" t="str">
            <v>CMI3</v>
          </cell>
          <cell r="J102">
            <v>1</v>
          </cell>
          <cell r="N102">
            <v>1</v>
          </cell>
          <cell r="O102">
            <v>3.7378158569335938</v>
          </cell>
        </row>
        <row r="103">
          <cell r="G103" t="str">
            <v>CMI3</v>
          </cell>
          <cell r="J103">
            <v>1</v>
          </cell>
          <cell r="N103">
            <v>1</v>
          </cell>
          <cell r="O103">
            <v>3.7378158569335938</v>
          </cell>
        </row>
        <row r="104">
          <cell r="G104" t="str">
            <v>CMI3</v>
          </cell>
          <cell r="J104">
            <v>4</v>
          </cell>
          <cell r="N104">
            <v>1</v>
          </cell>
          <cell r="O104">
            <v>24.801807403564453</v>
          </cell>
        </row>
        <row r="105">
          <cell r="G105" t="str">
            <v>CMI3</v>
          </cell>
          <cell r="J105">
            <v>3</v>
          </cell>
          <cell r="N105">
            <v>1</v>
          </cell>
          <cell r="O105">
            <v>17.132047653198242</v>
          </cell>
        </row>
        <row r="106">
          <cell r="G106" t="str">
            <v>CMI3</v>
          </cell>
          <cell r="J106">
            <v>3</v>
          </cell>
          <cell r="N106">
            <v>1</v>
          </cell>
          <cell r="O106">
            <v>17.132047653198242</v>
          </cell>
        </row>
        <row r="107">
          <cell r="G107" t="str">
            <v>CMI3</v>
          </cell>
          <cell r="J107">
            <v>3</v>
          </cell>
          <cell r="N107">
            <v>1</v>
          </cell>
          <cell r="O107">
            <v>17.132047653198242</v>
          </cell>
        </row>
        <row r="108">
          <cell r="G108" t="str">
            <v>CMI3</v>
          </cell>
          <cell r="J108">
            <v>3</v>
          </cell>
          <cell r="N108">
            <v>1</v>
          </cell>
          <cell r="O108">
            <v>17.132047653198242</v>
          </cell>
        </row>
        <row r="109">
          <cell r="G109" t="str">
            <v>CMI3</v>
          </cell>
          <cell r="J109">
            <v>3</v>
          </cell>
          <cell r="N109">
            <v>1</v>
          </cell>
          <cell r="O109">
            <v>17.132047653198242</v>
          </cell>
        </row>
        <row r="110">
          <cell r="G110" t="str">
            <v>CMI3</v>
          </cell>
          <cell r="J110">
            <v>4</v>
          </cell>
          <cell r="N110">
            <v>1</v>
          </cell>
          <cell r="O110">
            <v>24.801807403564453</v>
          </cell>
        </row>
        <row r="111">
          <cell r="G111" t="str">
            <v>CMI3</v>
          </cell>
          <cell r="J111">
            <v>4</v>
          </cell>
          <cell r="N111">
            <v>1</v>
          </cell>
          <cell r="O111">
            <v>24.801807403564453</v>
          </cell>
        </row>
        <row r="112">
          <cell r="G112" t="str">
            <v>CMI3</v>
          </cell>
          <cell r="J112">
            <v>3</v>
          </cell>
          <cell r="N112">
            <v>1</v>
          </cell>
          <cell r="O112">
            <v>17.132047653198242</v>
          </cell>
        </row>
        <row r="113">
          <cell r="G113" t="str">
            <v>CMI3</v>
          </cell>
          <cell r="J113">
            <v>2</v>
          </cell>
          <cell r="N113">
            <v>1</v>
          </cell>
          <cell r="O113">
            <v>9.7295083999633789</v>
          </cell>
        </row>
        <row r="114">
          <cell r="G114" t="str">
            <v>CMI3</v>
          </cell>
          <cell r="J114">
            <v>4</v>
          </cell>
          <cell r="N114">
            <v>1</v>
          </cell>
          <cell r="O114">
            <v>24.801807403564453</v>
          </cell>
        </row>
        <row r="115">
          <cell r="G115" t="str">
            <v>CMI3</v>
          </cell>
          <cell r="J115">
            <v>4</v>
          </cell>
          <cell r="N115">
            <v>1</v>
          </cell>
          <cell r="O115">
            <v>24.801807403564453</v>
          </cell>
        </row>
        <row r="116">
          <cell r="G116" t="str">
            <v>CMI3</v>
          </cell>
          <cell r="J116">
            <v>4</v>
          </cell>
          <cell r="N116">
            <v>1</v>
          </cell>
          <cell r="O116">
            <v>24.801807403564453</v>
          </cell>
        </row>
        <row r="117">
          <cell r="G117" t="str">
            <v>CMI3</v>
          </cell>
          <cell r="J117">
            <v>3</v>
          </cell>
          <cell r="N117">
            <v>1</v>
          </cell>
          <cell r="O117">
            <v>17.132047653198242</v>
          </cell>
        </row>
        <row r="118">
          <cell r="G118" t="str">
            <v>CMI3</v>
          </cell>
          <cell r="J118">
            <v>3</v>
          </cell>
          <cell r="N118">
            <v>1</v>
          </cell>
          <cell r="O118">
            <v>17.132047653198242</v>
          </cell>
        </row>
        <row r="119">
          <cell r="G119" t="str">
            <v>CMI3</v>
          </cell>
          <cell r="J119">
            <v>3</v>
          </cell>
          <cell r="N119">
            <v>1</v>
          </cell>
          <cell r="O119">
            <v>17.132047653198242</v>
          </cell>
        </row>
        <row r="120">
          <cell r="G120" t="str">
            <v>CMI2</v>
          </cell>
          <cell r="J120">
            <v>3</v>
          </cell>
          <cell r="N120">
            <v>1</v>
          </cell>
          <cell r="O120">
            <v>17.132047653198242</v>
          </cell>
        </row>
        <row r="121">
          <cell r="G121" t="str">
            <v>CMI2</v>
          </cell>
          <cell r="J121">
            <v>2</v>
          </cell>
          <cell r="N121">
            <v>1</v>
          </cell>
          <cell r="O121">
            <v>9.7295083999633789</v>
          </cell>
        </row>
        <row r="122">
          <cell r="G122" t="str">
            <v>CMI2</v>
          </cell>
          <cell r="J122">
            <v>2</v>
          </cell>
          <cell r="N122">
            <v>1</v>
          </cell>
          <cell r="O122">
            <v>9.7295083999633789</v>
          </cell>
        </row>
        <row r="123">
          <cell r="G123" t="str">
            <v>CMI3</v>
          </cell>
          <cell r="J123">
            <v>2</v>
          </cell>
          <cell r="N123">
            <v>1</v>
          </cell>
          <cell r="O123">
            <v>9.7295083999633789</v>
          </cell>
        </row>
        <row r="124">
          <cell r="G124" t="str">
            <v>CMI3</v>
          </cell>
          <cell r="J124">
            <v>4</v>
          </cell>
          <cell r="N124">
            <v>1</v>
          </cell>
          <cell r="O124">
            <v>24.801807403564453</v>
          </cell>
        </row>
        <row r="125">
          <cell r="G125" t="str">
            <v>CMI3</v>
          </cell>
          <cell r="J125">
            <v>2</v>
          </cell>
          <cell r="N125">
            <v>1</v>
          </cell>
          <cell r="O125">
            <v>9.7295083999633789</v>
          </cell>
        </row>
        <row r="126">
          <cell r="G126" t="str">
            <v>CMI2</v>
          </cell>
          <cell r="J126">
            <v>2</v>
          </cell>
          <cell r="N126">
            <v>1</v>
          </cell>
          <cell r="O126">
            <v>9.7295083999633789</v>
          </cell>
        </row>
        <row r="127">
          <cell r="G127" t="str">
            <v>CMI3</v>
          </cell>
          <cell r="J127">
            <v>3</v>
          </cell>
          <cell r="N127">
            <v>1</v>
          </cell>
          <cell r="O127">
            <v>17.132047653198242</v>
          </cell>
        </row>
        <row r="128">
          <cell r="G128" t="str">
            <v>CMI3</v>
          </cell>
          <cell r="J128">
            <v>3</v>
          </cell>
          <cell r="N128">
            <v>1</v>
          </cell>
          <cell r="O128">
            <v>17.132047653198242</v>
          </cell>
        </row>
        <row r="129">
          <cell r="G129" t="str">
            <v>CMI3</v>
          </cell>
          <cell r="J129">
            <v>3</v>
          </cell>
          <cell r="N129">
            <v>1</v>
          </cell>
          <cell r="O129">
            <v>17.132047653198242</v>
          </cell>
        </row>
        <row r="130">
          <cell r="G130" t="str">
            <v>CMI3</v>
          </cell>
          <cell r="J130">
            <v>4</v>
          </cell>
          <cell r="N130">
            <v>1</v>
          </cell>
          <cell r="O130">
            <v>24.801807403564453</v>
          </cell>
        </row>
        <row r="131">
          <cell r="G131" t="str">
            <v>CMI3</v>
          </cell>
          <cell r="J131">
            <v>4</v>
          </cell>
          <cell r="N131">
            <v>1</v>
          </cell>
          <cell r="O131">
            <v>24.801807403564453</v>
          </cell>
        </row>
        <row r="132">
          <cell r="G132" t="str">
            <v>CMI3</v>
          </cell>
          <cell r="J132">
            <v>4</v>
          </cell>
          <cell r="N132">
            <v>1</v>
          </cell>
          <cell r="O132">
            <v>24.801807403564453</v>
          </cell>
        </row>
        <row r="133">
          <cell r="G133" t="str">
            <v>CMI3</v>
          </cell>
          <cell r="J133">
            <v>3</v>
          </cell>
          <cell r="N133">
            <v>1</v>
          </cell>
          <cell r="O133">
            <v>17.132047653198242</v>
          </cell>
        </row>
        <row r="134">
          <cell r="G134" t="str">
            <v>CMI3</v>
          </cell>
          <cell r="J134">
            <v>3</v>
          </cell>
          <cell r="N134">
            <v>1</v>
          </cell>
          <cell r="O134">
            <v>17.132047653198242</v>
          </cell>
        </row>
        <row r="135">
          <cell r="G135" t="str">
            <v>CMI3</v>
          </cell>
          <cell r="J135">
            <v>3</v>
          </cell>
          <cell r="N135">
            <v>1</v>
          </cell>
          <cell r="O135">
            <v>17.132047653198242</v>
          </cell>
        </row>
        <row r="136">
          <cell r="G136" t="str">
            <v>CMI2</v>
          </cell>
          <cell r="J136">
            <v>2</v>
          </cell>
          <cell r="N136">
            <v>1</v>
          </cell>
          <cell r="O136">
            <v>9.7295083999633789</v>
          </cell>
        </row>
        <row r="137">
          <cell r="G137" t="str">
            <v>CMI2</v>
          </cell>
          <cell r="J137">
            <v>1</v>
          </cell>
          <cell r="N137">
            <v>1</v>
          </cell>
          <cell r="O137">
            <v>3.7378158569335938</v>
          </cell>
        </row>
        <row r="138">
          <cell r="G138" t="str">
            <v>CMI2</v>
          </cell>
          <cell r="J138">
            <v>2</v>
          </cell>
          <cell r="N138">
            <v>1</v>
          </cell>
          <cell r="O138">
            <v>9.7295083999633789</v>
          </cell>
        </row>
        <row r="139">
          <cell r="G139" t="str">
            <v>CMI2</v>
          </cell>
          <cell r="J139">
            <v>1</v>
          </cell>
          <cell r="N139">
            <v>1</v>
          </cell>
          <cell r="O139">
            <v>3.7378158569335938</v>
          </cell>
        </row>
        <row r="140">
          <cell r="G140" t="str">
            <v>CMI2</v>
          </cell>
          <cell r="J140">
            <v>1</v>
          </cell>
          <cell r="N140">
            <v>1</v>
          </cell>
          <cell r="O140">
            <v>3.7378158569335938</v>
          </cell>
        </row>
        <row r="141">
          <cell r="G141" t="str">
            <v>CMI2</v>
          </cell>
          <cell r="J141">
            <v>1</v>
          </cell>
          <cell r="N141">
            <v>1</v>
          </cell>
          <cell r="O141">
            <v>3.7378158569335938</v>
          </cell>
        </row>
        <row r="142">
          <cell r="G142" t="str">
            <v>CMI2</v>
          </cell>
          <cell r="J142">
            <v>1</v>
          </cell>
          <cell r="N142">
            <v>1</v>
          </cell>
          <cell r="O142">
            <v>3.7378158569335938</v>
          </cell>
        </row>
        <row r="143">
          <cell r="G143" t="str">
            <v>CMI2</v>
          </cell>
          <cell r="J143">
            <v>1</v>
          </cell>
          <cell r="N143">
            <v>1</v>
          </cell>
          <cell r="O143">
            <v>3.7378158569335938</v>
          </cell>
        </row>
        <row r="144">
          <cell r="G144" t="str">
            <v>CMI2</v>
          </cell>
          <cell r="J144">
            <v>1</v>
          </cell>
          <cell r="N144">
            <v>1</v>
          </cell>
          <cell r="O144">
            <v>3.7378158569335938</v>
          </cell>
        </row>
        <row r="145">
          <cell r="G145" t="str">
            <v>CMI2</v>
          </cell>
          <cell r="J145">
            <v>3</v>
          </cell>
          <cell r="N145">
            <v>1</v>
          </cell>
          <cell r="O145">
            <v>17.132047653198242</v>
          </cell>
        </row>
        <row r="146">
          <cell r="G146" t="str">
            <v>CMI2</v>
          </cell>
          <cell r="J146">
            <v>3</v>
          </cell>
          <cell r="N146">
            <v>1</v>
          </cell>
          <cell r="O146">
            <v>17.132047653198242</v>
          </cell>
        </row>
        <row r="147">
          <cell r="G147" t="str">
            <v>CMI2</v>
          </cell>
          <cell r="J147">
            <v>3</v>
          </cell>
          <cell r="N147">
            <v>1</v>
          </cell>
          <cell r="O147">
            <v>17.132047653198242</v>
          </cell>
        </row>
        <row r="148">
          <cell r="G148" t="str">
            <v>CMI3</v>
          </cell>
          <cell r="J148">
            <v>4</v>
          </cell>
          <cell r="N148">
            <v>1</v>
          </cell>
          <cell r="O148">
            <v>24.801807403564453</v>
          </cell>
        </row>
        <row r="149">
          <cell r="G149" t="str">
            <v>CMI3</v>
          </cell>
          <cell r="J149">
            <v>4</v>
          </cell>
          <cell r="N149">
            <v>1</v>
          </cell>
          <cell r="O149">
            <v>24.801807403564453</v>
          </cell>
        </row>
        <row r="150">
          <cell r="G150" t="str">
            <v>CMI3</v>
          </cell>
          <cell r="J150">
            <v>3</v>
          </cell>
          <cell r="N150">
            <v>1</v>
          </cell>
          <cell r="O150">
            <v>17.132047653198242</v>
          </cell>
        </row>
        <row r="151">
          <cell r="G151" t="str">
            <v>CMI2</v>
          </cell>
          <cell r="J151">
            <v>3</v>
          </cell>
          <cell r="N151">
            <v>1</v>
          </cell>
          <cell r="O151">
            <v>17.132047653198242</v>
          </cell>
        </row>
        <row r="152">
          <cell r="G152" t="str">
            <v>CMI2</v>
          </cell>
          <cell r="J152">
            <v>2</v>
          </cell>
          <cell r="N152">
            <v>1</v>
          </cell>
          <cell r="O152">
            <v>9.7295083999633789</v>
          </cell>
        </row>
        <row r="153">
          <cell r="G153" t="str">
            <v>CMI2</v>
          </cell>
          <cell r="J153">
            <v>2</v>
          </cell>
          <cell r="N153">
            <v>1</v>
          </cell>
          <cell r="O153">
            <v>9.7295083999633789</v>
          </cell>
        </row>
        <row r="154">
          <cell r="G154" t="str">
            <v>CMI2</v>
          </cell>
          <cell r="J154">
            <v>2</v>
          </cell>
          <cell r="N154">
            <v>1</v>
          </cell>
          <cell r="O154">
            <v>9.7295083999633789</v>
          </cell>
        </row>
        <row r="155">
          <cell r="G155" t="str">
            <v>CMI3</v>
          </cell>
          <cell r="J155">
            <v>4</v>
          </cell>
          <cell r="N155">
            <v>1</v>
          </cell>
          <cell r="O155">
            <v>24.801807403564453</v>
          </cell>
        </row>
        <row r="156">
          <cell r="G156" t="str">
            <v>CMI3</v>
          </cell>
          <cell r="J156">
            <v>4</v>
          </cell>
          <cell r="N156">
            <v>1</v>
          </cell>
          <cell r="O156">
            <v>24.801807403564453</v>
          </cell>
        </row>
        <row r="157">
          <cell r="G157" t="str">
            <v>CMI3</v>
          </cell>
          <cell r="J157">
            <v>4</v>
          </cell>
          <cell r="N157">
            <v>1</v>
          </cell>
          <cell r="O157">
            <v>24.801807403564453</v>
          </cell>
        </row>
        <row r="158">
          <cell r="G158" t="str">
            <v>CMI3</v>
          </cell>
          <cell r="J158">
            <v>4</v>
          </cell>
          <cell r="N158">
            <v>1</v>
          </cell>
          <cell r="O158">
            <v>24.801807403564453</v>
          </cell>
        </row>
        <row r="159">
          <cell r="G159" t="str">
            <v>CMI3</v>
          </cell>
          <cell r="J159">
            <v>4</v>
          </cell>
          <cell r="N159">
            <v>1</v>
          </cell>
          <cell r="O159">
            <v>24.801807403564453</v>
          </cell>
        </row>
        <row r="160">
          <cell r="G160" t="str">
            <v>CMI3</v>
          </cell>
          <cell r="J160">
            <v>3</v>
          </cell>
          <cell r="N160">
            <v>1</v>
          </cell>
          <cell r="O160">
            <v>17.132047653198242</v>
          </cell>
        </row>
        <row r="161">
          <cell r="G161" t="str">
            <v>CMI3</v>
          </cell>
          <cell r="J161">
            <v>3</v>
          </cell>
          <cell r="N161">
            <v>1</v>
          </cell>
          <cell r="O161">
            <v>17.132047653198242</v>
          </cell>
        </row>
        <row r="162">
          <cell r="G162" t="str">
            <v>CMI2</v>
          </cell>
          <cell r="J162">
            <v>2</v>
          </cell>
          <cell r="N162">
            <v>1</v>
          </cell>
          <cell r="O162">
            <v>9.7295083999633789</v>
          </cell>
        </row>
        <row r="163">
          <cell r="G163" t="str">
            <v>CMI2</v>
          </cell>
          <cell r="J163">
            <v>2</v>
          </cell>
          <cell r="N163">
            <v>1</v>
          </cell>
          <cell r="O163">
            <v>9.7295083999633789</v>
          </cell>
        </row>
        <row r="164">
          <cell r="G164" t="str">
            <v>CMI2</v>
          </cell>
          <cell r="J164">
            <v>2</v>
          </cell>
          <cell r="N164">
            <v>1</v>
          </cell>
          <cell r="O164">
            <v>9.7295083999633789</v>
          </cell>
        </row>
        <row r="165">
          <cell r="G165" t="str">
            <v>CMI2</v>
          </cell>
          <cell r="J165">
            <v>3</v>
          </cell>
          <cell r="N165">
            <v>1</v>
          </cell>
          <cell r="O165">
            <v>17.132047653198242</v>
          </cell>
        </row>
        <row r="166">
          <cell r="G166" t="str">
            <v>CMI2</v>
          </cell>
          <cell r="J166">
            <v>3</v>
          </cell>
          <cell r="N166">
            <v>1</v>
          </cell>
          <cell r="O166">
            <v>17.132047653198242</v>
          </cell>
        </row>
        <row r="167">
          <cell r="G167" t="str">
            <v>CMI2</v>
          </cell>
          <cell r="J167">
            <v>4</v>
          </cell>
          <cell r="N167">
            <v>1</v>
          </cell>
          <cell r="O167">
            <v>24.801807403564453</v>
          </cell>
        </row>
        <row r="168">
          <cell r="G168" t="str">
            <v>CMI2</v>
          </cell>
          <cell r="J168">
            <v>3</v>
          </cell>
          <cell r="N168">
            <v>1</v>
          </cell>
          <cell r="O168">
            <v>17.132047653198242</v>
          </cell>
        </row>
        <row r="169">
          <cell r="G169" t="str">
            <v>CMI2</v>
          </cell>
          <cell r="J169">
            <v>3</v>
          </cell>
          <cell r="N169">
            <v>1</v>
          </cell>
          <cell r="O169">
            <v>17.132047653198242</v>
          </cell>
        </row>
        <row r="170">
          <cell r="G170" t="str">
            <v>CMI2</v>
          </cell>
          <cell r="J170">
            <v>2</v>
          </cell>
          <cell r="N170">
            <v>1</v>
          </cell>
          <cell r="O170">
            <v>9.7295083999633789</v>
          </cell>
        </row>
        <row r="171">
          <cell r="G171" t="str">
            <v>CMI2</v>
          </cell>
          <cell r="J171">
            <v>2</v>
          </cell>
          <cell r="N171">
            <v>1</v>
          </cell>
          <cell r="O171">
            <v>9.7295083999633789</v>
          </cell>
        </row>
        <row r="172">
          <cell r="G172" t="str">
            <v>CMI2</v>
          </cell>
          <cell r="J172">
            <v>2</v>
          </cell>
          <cell r="N172">
            <v>1</v>
          </cell>
          <cell r="O172">
            <v>9.7295083999633789</v>
          </cell>
        </row>
        <row r="173">
          <cell r="G173" t="str">
            <v>CMI2</v>
          </cell>
          <cell r="J173">
            <v>2</v>
          </cell>
          <cell r="N173">
            <v>1</v>
          </cell>
          <cell r="O173">
            <v>9.7295083999633789</v>
          </cell>
        </row>
        <row r="174">
          <cell r="G174" t="str">
            <v>CMI2</v>
          </cell>
          <cell r="J174">
            <v>2</v>
          </cell>
          <cell r="N174">
            <v>1</v>
          </cell>
          <cell r="O174">
            <v>9.7295083999633789</v>
          </cell>
        </row>
        <row r="175">
          <cell r="G175" t="str">
            <v>CMI2</v>
          </cell>
          <cell r="J175">
            <v>3</v>
          </cell>
          <cell r="N175">
            <v>1</v>
          </cell>
          <cell r="O175">
            <v>17.132047653198242</v>
          </cell>
        </row>
        <row r="176">
          <cell r="G176" t="str">
            <v>CMI3</v>
          </cell>
          <cell r="J176">
            <v>1</v>
          </cell>
          <cell r="N176">
            <v>1</v>
          </cell>
          <cell r="O176">
            <v>3.7378158569335938</v>
          </cell>
        </row>
        <row r="177">
          <cell r="G177" t="str">
            <v>CMI3</v>
          </cell>
          <cell r="J177">
            <v>1</v>
          </cell>
          <cell r="N177">
            <v>1</v>
          </cell>
          <cell r="O177">
            <v>3.7378158569335938</v>
          </cell>
        </row>
        <row r="178">
          <cell r="G178" t="str">
            <v>CMI3</v>
          </cell>
          <cell r="J178">
            <v>1</v>
          </cell>
          <cell r="N178">
            <v>1</v>
          </cell>
          <cell r="O178">
            <v>3.7378158569335938</v>
          </cell>
        </row>
        <row r="179">
          <cell r="G179" t="str">
            <v>CMI3</v>
          </cell>
          <cell r="J179">
            <v>1</v>
          </cell>
          <cell r="N179">
            <v>1</v>
          </cell>
          <cell r="O179">
            <v>3.7378158569335938</v>
          </cell>
        </row>
        <row r="180">
          <cell r="G180" t="str">
            <v>CMI3</v>
          </cell>
          <cell r="J180">
            <v>2</v>
          </cell>
          <cell r="N180">
            <v>1</v>
          </cell>
          <cell r="O180">
            <v>9.7295083999633789</v>
          </cell>
        </row>
        <row r="181">
          <cell r="G181" t="str">
            <v>CMI3</v>
          </cell>
          <cell r="J181">
            <v>3</v>
          </cell>
          <cell r="N181">
            <v>1</v>
          </cell>
          <cell r="O181">
            <v>17.132047653198242</v>
          </cell>
        </row>
        <row r="182">
          <cell r="G182" t="str">
            <v>CMI3</v>
          </cell>
          <cell r="J182">
            <v>4</v>
          </cell>
          <cell r="N182">
            <v>1</v>
          </cell>
          <cell r="O182">
            <v>24.801807403564453</v>
          </cell>
        </row>
        <row r="183">
          <cell r="G183" t="str">
            <v>CMI3</v>
          </cell>
          <cell r="J183">
            <v>4</v>
          </cell>
          <cell r="N183">
            <v>1</v>
          </cell>
          <cell r="O183">
            <v>24.801807403564453</v>
          </cell>
        </row>
        <row r="184">
          <cell r="G184" t="str">
            <v>CMI3</v>
          </cell>
          <cell r="J184">
            <v>2</v>
          </cell>
          <cell r="N184">
            <v>1</v>
          </cell>
          <cell r="O184">
            <v>9.7295083999633789</v>
          </cell>
        </row>
        <row r="185">
          <cell r="G185" t="str">
            <v>CMI3</v>
          </cell>
          <cell r="J185">
            <v>2</v>
          </cell>
          <cell r="N185">
            <v>1</v>
          </cell>
          <cell r="O185">
            <v>9.7295083999633789</v>
          </cell>
        </row>
        <row r="186">
          <cell r="G186" t="str">
            <v>CMI3</v>
          </cell>
          <cell r="J186">
            <v>3</v>
          </cell>
          <cell r="N186">
            <v>1</v>
          </cell>
          <cell r="O186">
            <v>17.132047653198242</v>
          </cell>
        </row>
        <row r="187">
          <cell r="G187" t="str">
            <v>CMI3</v>
          </cell>
          <cell r="J187">
            <v>3</v>
          </cell>
          <cell r="N187">
            <v>1</v>
          </cell>
          <cell r="O187">
            <v>17.132047653198242</v>
          </cell>
        </row>
        <row r="188">
          <cell r="G188" t="str">
            <v>CMI3</v>
          </cell>
          <cell r="J188">
            <v>3</v>
          </cell>
          <cell r="N188">
            <v>1</v>
          </cell>
          <cell r="O188">
            <v>17.132047653198242</v>
          </cell>
        </row>
        <row r="189">
          <cell r="G189" t="str">
            <v>CMI3</v>
          </cell>
          <cell r="J189">
            <v>4</v>
          </cell>
          <cell r="N189">
            <v>1</v>
          </cell>
          <cell r="O189">
            <v>24.801807403564453</v>
          </cell>
        </row>
        <row r="190">
          <cell r="G190" t="str">
            <v>CMI3</v>
          </cell>
          <cell r="J190">
            <v>4</v>
          </cell>
          <cell r="N190">
            <v>1</v>
          </cell>
          <cell r="O190">
            <v>24.801807403564453</v>
          </cell>
        </row>
        <row r="191">
          <cell r="G191" t="str">
            <v>CMI3</v>
          </cell>
          <cell r="J191">
            <v>4</v>
          </cell>
          <cell r="N191">
            <v>1</v>
          </cell>
          <cell r="O191">
            <v>24.801807403564453</v>
          </cell>
        </row>
        <row r="192">
          <cell r="G192" t="str">
            <v>CMI3</v>
          </cell>
          <cell r="J192">
            <v>4</v>
          </cell>
          <cell r="N192">
            <v>1</v>
          </cell>
          <cell r="O192">
            <v>24.801807403564453</v>
          </cell>
        </row>
        <row r="193">
          <cell r="G193" t="str">
            <v>CMI3</v>
          </cell>
          <cell r="J193">
            <v>4</v>
          </cell>
          <cell r="N193">
            <v>1</v>
          </cell>
          <cell r="O193">
            <v>24.801807403564453</v>
          </cell>
        </row>
        <row r="194">
          <cell r="G194" t="str">
            <v>CMI3</v>
          </cell>
          <cell r="J194">
            <v>3</v>
          </cell>
          <cell r="N194">
            <v>1</v>
          </cell>
          <cell r="O194">
            <v>17.132047653198242</v>
          </cell>
        </row>
        <row r="195">
          <cell r="G195" t="str">
            <v>CMI2</v>
          </cell>
          <cell r="J195">
            <v>1</v>
          </cell>
          <cell r="N195">
            <v>1</v>
          </cell>
          <cell r="O195">
            <v>3.7378158569335938</v>
          </cell>
        </row>
        <row r="196">
          <cell r="G196" t="str">
            <v>CMI2</v>
          </cell>
          <cell r="J196">
            <v>1</v>
          </cell>
          <cell r="N196">
            <v>1</v>
          </cell>
          <cell r="O196">
            <v>3.7378158569335938</v>
          </cell>
        </row>
        <row r="197">
          <cell r="G197" t="str">
            <v>CMI2</v>
          </cell>
          <cell r="J197">
            <v>2</v>
          </cell>
          <cell r="N197">
            <v>1</v>
          </cell>
          <cell r="O197">
            <v>9.7295083999633789</v>
          </cell>
        </row>
        <row r="198">
          <cell r="G198" t="str">
            <v>CMI3</v>
          </cell>
          <cell r="J198">
            <v>2</v>
          </cell>
          <cell r="N198">
            <v>1</v>
          </cell>
          <cell r="O198">
            <v>9.7295083999633789</v>
          </cell>
        </row>
        <row r="199">
          <cell r="G199" t="str">
            <v>CMI3</v>
          </cell>
          <cell r="J199">
            <v>2</v>
          </cell>
          <cell r="N199">
            <v>1</v>
          </cell>
          <cell r="O199">
            <v>9.7295083999633789</v>
          </cell>
        </row>
        <row r="200">
          <cell r="G200" t="str">
            <v>CMI3</v>
          </cell>
          <cell r="J200">
            <v>3</v>
          </cell>
          <cell r="N200">
            <v>1</v>
          </cell>
          <cell r="O200">
            <v>17.132047653198242</v>
          </cell>
        </row>
        <row r="201">
          <cell r="G201" t="str">
            <v>CMI3</v>
          </cell>
          <cell r="J201">
            <v>2</v>
          </cell>
          <cell r="N201">
            <v>1</v>
          </cell>
          <cell r="O201">
            <v>9.7295083999633789</v>
          </cell>
        </row>
        <row r="202">
          <cell r="G202" t="str">
            <v>CMI3</v>
          </cell>
          <cell r="J202">
            <v>3</v>
          </cell>
          <cell r="N202">
            <v>1</v>
          </cell>
          <cell r="O202">
            <v>17.132047653198242</v>
          </cell>
        </row>
        <row r="203">
          <cell r="G203" t="str">
            <v>CMI3</v>
          </cell>
          <cell r="J203">
            <v>4</v>
          </cell>
          <cell r="N203">
            <v>1</v>
          </cell>
          <cell r="O203">
            <v>24.801807403564453</v>
          </cell>
        </row>
        <row r="204">
          <cell r="G204" t="str">
            <v>CMI3</v>
          </cell>
          <cell r="J204">
            <v>4</v>
          </cell>
          <cell r="N204">
            <v>1</v>
          </cell>
          <cell r="O204">
            <v>24.801807403564453</v>
          </cell>
        </row>
        <row r="205">
          <cell r="G205" t="str">
            <v>CMI3</v>
          </cell>
          <cell r="J205">
            <v>4</v>
          </cell>
          <cell r="N205">
            <v>1</v>
          </cell>
          <cell r="O205">
            <v>24.801807403564453</v>
          </cell>
        </row>
        <row r="206">
          <cell r="G206" t="str">
            <v>CMI3</v>
          </cell>
          <cell r="J206">
            <v>1</v>
          </cell>
          <cell r="N206">
            <v>1</v>
          </cell>
          <cell r="O206">
            <v>3.7378158569335938</v>
          </cell>
        </row>
        <row r="207">
          <cell r="G207" t="str">
            <v>CMI2</v>
          </cell>
          <cell r="J207">
            <v>2</v>
          </cell>
          <cell r="N207">
            <v>1</v>
          </cell>
          <cell r="O207">
            <v>9.7295083999633789</v>
          </cell>
        </row>
        <row r="208">
          <cell r="G208" t="str">
            <v>CMI3</v>
          </cell>
          <cell r="J208">
            <v>3</v>
          </cell>
          <cell r="N208">
            <v>1</v>
          </cell>
          <cell r="O208">
            <v>17.132047653198242</v>
          </cell>
        </row>
        <row r="209">
          <cell r="G209" t="str">
            <v>CMI3</v>
          </cell>
          <cell r="J209">
            <v>3</v>
          </cell>
          <cell r="N209">
            <v>1</v>
          </cell>
          <cell r="O209">
            <v>17.132047653198242</v>
          </cell>
        </row>
        <row r="210">
          <cell r="G210" t="str">
            <v>CMI3</v>
          </cell>
          <cell r="J210">
            <v>3</v>
          </cell>
          <cell r="N210">
            <v>1</v>
          </cell>
          <cell r="O210">
            <v>17.132047653198242</v>
          </cell>
        </row>
        <row r="211">
          <cell r="G211" t="str">
            <v>CMI2</v>
          </cell>
          <cell r="J211">
            <v>3</v>
          </cell>
          <cell r="N211">
            <v>1</v>
          </cell>
          <cell r="O211">
            <v>17.132047653198242</v>
          </cell>
        </row>
        <row r="212">
          <cell r="G212" t="str">
            <v>CMI2</v>
          </cell>
          <cell r="J212">
            <v>3</v>
          </cell>
          <cell r="N212">
            <v>1</v>
          </cell>
          <cell r="O212">
            <v>17.132047653198242</v>
          </cell>
        </row>
        <row r="213">
          <cell r="G213" t="str">
            <v>CMI2</v>
          </cell>
          <cell r="J213">
            <v>3</v>
          </cell>
          <cell r="N213">
            <v>1</v>
          </cell>
          <cell r="O213">
            <v>17.132047653198242</v>
          </cell>
        </row>
        <row r="214">
          <cell r="G214" t="str">
            <v>CMI2</v>
          </cell>
          <cell r="J214">
            <v>2</v>
          </cell>
          <cell r="N214">
            <v>1</v>
          </cell>
          <cell r="O214">
            <v>9.7295083999633789</v>
          </cell>
        </row>
        <row r="215">
          <cell r="G215" t="str">
            <v>CMI2</v>
          </cell>
          <cell r="J215">
            <v>2</v>
          </cell>
          <cell r="N215">
            <v>1</v>
          </cell>
          <cell r="O215">
            <v>9.7295083999633789</v>
          </cell>
        </row>
        <row r="216">
          <cell r="G216" t="str">
            <v>CMI2</v>
          </cell>
          <cell r="J216">
            <v>2</v>
          </cell>
          <cell r="N216">
            <v>1</v>
          </cell>
          <cell r="O216">
            <v>9.7295083999633789</v>
          </cell>
        </row>
        <row r="217">
          <cell r="G217" t="str">
            <v>CMI3</v>
          </cell>
          <cell r="J217">
            <v>3</v>
          </cell>
          <cell r="N217">
            <v>1</v>
          </cell>
          <cell r="O217">
            <v>17.132047653198242</v>
          </cell>
        </row>
        <row r="218">
          <cell r="G218" t="str">
            <v>CMI3</v>
          </cell>
          <cell r="J218">
            <v>3</v>
          </cell>
          <cell r="N218">
            <v>1</v>
          </cell>
          <cell r="O218">
            <v>17.132047653198242</v>
          </cell>
        </row>
        <row r="219">
          <cell r="G219" t="str">
            <v>CMI3</v>
          </cell>
          <cell r="J219">
            <v>3</v>
          </cell>
          <cell r="N219">
            <v>1</v>
          </cell>
          <cell r="O219">
            <v>17.132047653198242</v>
          </cell>
        </row>
        <row r="220">
          <cell r="G220" t="str">
            <v>CMI3</v>
          </cell>
          <cell r="J220">
            <v>3</v>
          </cell>
          <cell r="N220">
            <v>1</v>
          </cell>
          <cell r="O220">
            <v>17.132047653198242</v>
          </cell>
        </row>
        <row r="221">
          <cell r="G221" t="str">
            <v>CMI3</v>
          </cell>
          <cell r="J221">
            <v>3</v>
          </cell>
          <cell r="N221">
            <v>1</v>
          </cell>
          <cell r="O221">
            <v>17.132047653198242</v>
          </cell>
        </row>
        <row r="222">
          <cell r="G222" t="str">
            <v>CMI3</v>
          </cell>
          <cell r="J222">
            <v>4</v>
          </cell>
          <cell r="N222">
            <v>1</v>
          </cell>
          <cell r="O222">
            <v>24.801807403564453</v>
          </cell>
        </row>
        <row r="223">
          <cell r="G223" t="str">
            <v>CMI2</v>
          </cell>
          <cell r="J223">
            <v>2</v>
          </cell>
          <cell r="N223">
            <v>1</v>
          </cell>
          <cell r="O223">
            <v>9.7295083999633789</v>
          </cell>
        </row>
        <row r="224">
          <cell r="G224" t="str">
            <v>CMI2</v>
          </cell>
          <cell r="J224">
            <v>2</v>
          </cell>
          <cell r="N224">
            <v>1</v>
          </cell>
          <cell r="O224">
            <v>9.7295083999633789</v>
          </cell>
        </row>
        <row r="225">
          <cell r="G225" t="str">
            <v>CMI2</v>
          </cell>
          <cell r="J225">
            <v>2</v>
          </cell>
          <cell r="N225">
            <v>1</v>
          </cell>
          <cell r="O225">
            <v>9.7295083999633789</v>
          </cell>
        </row>
        <row r="226">
          <cell r="G226" t="str">
            <v>CMI3</v>
          </cell>
          <cell r="J226">
            <v>2</v>
          </cell>
          <cell r="N226">
            <v>1</v>
          </cell>
          <cell r="O226">
            <v>9.7295083999633789</v>
          </cell>
        </row>
        <row r="227">
          <cell r="G227" t="str">
            <v>CMI3</v>
          </cell>
          <cell r="J227">
            <v>3</v>
          </cell>
          <cell r="N227">
            <v>1</v>
          </cell>
          <cell r="O227">
            <v>17.132047653198242</v>
          </cell>
        </row>
        <row r="228">
          <cell r="G228" t="str">
            <v>CMI3</v>
          </cell>
          <cell r="J228">
            <v>3</v>
          </cell>
          <cell r="N228">
            <v>1</v>
          </cell>
          <cell r="O228">
            <v>17.132047653198242</v>
          </cell>
        </row>
        <row r="229">
          <cell r="G229" t="str">
            <v>CMI2</v>
          </cell>
          <cell r="J229">
            <v>2</v>
          </cell>
          <cell r="N229">
            <v>1</v>
          </cell>
          <cell r="O229">
            <v>9.7295083999633789</v>
          </cell>
        </row>
        <row r="230">
          <cell r="G230" t="str">
            <v>CMI2</v>
          </cell>
          <cell r="J230">
            <v>3</v>
          </cell>
          <cell r="N230">
            <v>1</v>
          </cell>
          <cell r="O230">
            <v>17.132047653198242</v>
          </cell>
        </row>
        <row r="231">
          <cell r="G231" t="str">
            <v>CMI2</v>
          </cell>
          <cell r="J231">
            <v>2</v>
          </cell>
          <cell r="N231">
            <v>1</v>
          </cell>
          <cell r="O231">
            <v>9.7295083999633789</v>
          </cell>
        </row>
        <row r="232">
          <cell r="G232" t="str">
            <v>CMI2</v>
          </cell>
          <cell r="J232">
            <v>1</v>
          </cell>
          <cell r="N232">
            <v>1</v>
          </cell>
          <cell r="O232">
            <v>3.7378158569335938</v>
          </cell>
        </row>
        <row r="233">
          <cell r="G233" t="str">
            <v>CMI2</v>
          </cell>
          <cell r="J233">
            <v>1</v>
          </cell>
          <cell r="N233">
            <v>1</v>
          </cell>
          <cell r="O233">
            <v>3.7378158569335938</v>
          </cell>
        </row>
        <row r="234">
          <cell r="G234" t="str">
            <v>CMI2</v>
          </cell>
          <cell r="J234">
            <v>1</v>
          </cell>
          <cell r="N234">
            <v>1</v>
          </cell>
          <cell r="O234">
            <v>3.7378158569335938</v>
          </cell>
        </row>
        <row r="235">
          <cell r="G235" t="str">
            <v>CMI3</v>
          </cell>
          <cell r="J235">
            <v>2</v>
          </cell>
          <cell r="N235">
            <v>1</v>
          </cell>
          <cell r="O235">
            <v>9.7295083999633789</v>
          </cell>
        </row>
        <row r="236">
          <cell r="G236" t="str">
            <v>CMI3</v>
          </cell>
          <cell r="J236">
            <v>2</v>
          </cell>
          <cell r="N236">
            <v>1</v>
          </cell>
          <cell r="O236">
            <v>9.7295083999633789</v>
          </cell>
        </row>
        <row r="237">
          <cell r="G237" t="str">
            <v>CMI3</v>
          </cell>
          <cell r="J237">
            <v>2</v>
          </cell>
          <cell r="N237">
            <v>1</v>
          </cell>
          <cell r="O237">
            <v>9.7295083999633789</v>
          </cell>
        </row>
        <row r="238">
          <cell r="G238" t="str">
            <v>CMI3</v>
          </cell>
          <cell r="J238">
            <v>2</v>
          </cell>
          <cell r="N238">
            <v>1</v>
          </cell>
          <cell r="O238">
            <v>9.7295083999633789</v>
          </cell>
        </row>
        <row r="239">
          <cell r="G239" t="str">
            <v>CMI3</v>
          </cell>
          <cell r="J239">
            <v>2</v>
          </cell>
          <cell r="N239">
            <v>1</v>
          </cell>
          <cell r="O239">
            <v>9.7295083999633789</v>
          </cell>
        </row>
        <row r="240">
          <cell r="G240" t="str">
            <v>CMI3</v>
          </cell>
          <cell r="J240">
            <v>4</v>
          </cell>
          <cell r="N240">
            <v>1</v>
          </cell>
          <cell r="O240">
            <v>24.801807403564453</v>
          </cell>
        </row>
        <row r="241">
          <cell r="G241" t="str">
            <v>CMI3</v>
          </cell>
          <cell r="J241">
            <v>4</v>
          </cell>
          <cell r="N241">
            <v>1</v>
          </cell>
          <cell r="O241">
            <v>24.801807403564453</v>
          </cell>
        </row>
        <row r="242">
          <cell r="G242" t="str">
            <v>CMI3</v>
          </cell>
          <cell r="J242">
            <v>4</v>
          </cell>
          <cell r="N242">
            <v>1</v>
          </cell>
          <cell r="O242">
            <v>24.801807403564453</v>
          </cell>
        </row>
        <row r="243">
          <cell r="G243" t="str">
            <v>CMI3</v>
          </cell>
          <cell r="J243">
            <v>4</v>
          </cell>
          <cell r="N243">
            <v>1</v>
          </cell>
          <cell r="O243">
            <v>24.801807403564453</v>
          </cell>
        </row>
        <row r="244">
          <cell r="G244" t="str">
            <v>CMI3</v>
          </cell>
          <cell r="J244">
            <v>4</v>
          </cell>
          <cell r="N244">
            <v>1</v>
          </cell>
          <cell r="O244">
            <v>24.801807403564453</v>
          </cell>
        </row>
        <row r="245">
          <cell r="G245" t="str">
            <v>CMI3</v>
          </cell>
          <cell r="J245">
            <v>3</v>
          </cell>
          <cell r="N245">
            <v>1</v>
          </cell>
          <cell r="O245">
            <v>17.132047653198242</v>
          </cell>
        </row>
        <row r="246">
          <cell r="G246" t="str">
            <v>CMI2</v>
          </cell>
          <cell r="J246">
            <v>2</v>
          </cell>
          <cell r="N246">
            <v>1</v>
          </cell>
          <cell r="O246">
            <v>9.7295083999633789</v>
          </cell>
        </row>
        <row r="247">
          <cell r="G247" t="str">
            <v>CMI2</v>
          </cell>
          <cell r="J247">
            <v>1</v>
          </cell>
          <cell r="N247">
            <v>1</v>
          </cell>
          <cell r="O247">
            <v>3.7378158569335938</v>
          </cell>
        </row>
        <row r="248">
          <cell r="G248" t="str">
            <v>CMI2</v>
          </cell>
          <cell r="J248">
            <v>1</v>
          </cell>
          <cell r="N248">
            <v>1</v>
          </cell>
          <cell r="O248">
            <v>3.7378158569335938</v>
          </cell>
        </row>
        <row r="249">
          <cell r="G249" t="str">
            <v>CMI3</v>
          </cell>
          <cell r="J249">
            <v>2</v>
          </cell>
          <cell r="N249">
            <v>1</v>
          </cell>
          <cell r="O249">
            <v>9.7295083999633789</v>
          </cell>
        </row>
        <row r="250">
          <cell r="G250" t="str">
            <v>CMI3</v>
          </cell>
          <cell r="J250">
            <v>2</v>
          </cell>
          <cell r="N250">
            <v>1</v>
          </cell>
          <cell r="O250">
            <v>9.7295083999633789</v>
          </cell>
        </row>
        <row r="251">
          <cell r="G251" t="str">
            <v>CMI3</v>
          </cell>
          <cell r="J251">
            <v>2</v>
          </cell>
          <cell r="N251">
            <v>1</v>
          </cell>
          <cell r="O251">
            <v>9.7295083999633789</v>
          </cell>
        </row>
        <row r="252">
          <cell r="G252" t="str">
            <v>CMI3</v>
          </cell>
          <cell r="J252">
            <v>4</v>
          </cell>
          <cell r="N252">
            <v>1</v>
          </cell>
          <cell r="O252">
            <v>24.801807403564453</v>
          </cell>
        </row>
        <row r="253">
          <cell r="G253" t="str">
            <v>CMI3</v>
          </cell>
          <cell r="J253">
            <v>3</v>
          </cell>
          <cell r="N253">
            <v>1</v>
          </cell>
          <cell r="O253">
            <v>17.132047653198242</v>
          </cell>
        </row>
        <row r="254">
          <cell r="G254" t="str">
            <v>CMI3</v>
          </cell>
          <cell r="J254">
            <v>3</v>
          </cell>
          <cell r="N254">
            <v>1</v>
          </cell>
          <cell r="O254">
            <v>17.132047653198242</v>
          </cell>
        </row>
        <row r="255">
          <cell r="G255" t="str">
            <v>CMI3</v>
          </cell>
          <cell r="J255">
            <v>2</v>
          </cell>
          <cell r="N255">
            <v>1</v>
          </cell>
          <cell r="O255">
            <v>9.7295083999633789</v>
          </cell>
        </row>
        <row r="256">
          <cell r="G256" t="str">
            <v>CMI3</v>
          </cell>
          <cell r="J256">
            <v>2</v>
          </cell>
          <cell r="N256">
            <v>1</v>
          </cell>
          <cell r="O256">
            <v>9.7295083999633789</v>
          </cell>
        </row>
        <row r="257">
          <cell r="G257" t="str">
            <v>CMI3</v>
          </cell>
          <cell r="J257">
            <v>2</v>
          </cell>
          <cell r="N257">
            <v>1</v>
          </cell>
          <cell r="O257">
            <v>9.7295083999633789</v>
          </cell>
        </row>
        <row r="258">
          <cell r="G258" t="str">
            <v>CMI3</v>
          </cell>
          <cell r="J258">
            <v>1</v>
          </cell>
          <cell r="N258">
            <v>1</v>
          </cell>
          <cell r="O258">
            <v>3.7378158569335938</v>
          </cell>
        </row>
        <row r="259">
          <cell r="G259" t="str">
            <v>CMI3</v>
          </cell>
          <cell r="J259">
            <v>1</v>
          </cell>
          <cell r="N259">
            <v>1</v>
          </cell>
          <cell r="O259">
            <v>3.7378158569335938</v>
          </cell>
        </row>
        <row r="260">
          <cell r="G260" t="str">
            <v>CMI3</v>
          </cell>
          <cell r="J260">
            <v>4</v>
          </cell>
          <cell r="N260">
            <v>1</v>
          </cell>
          <cell r="O260">
            <v>24.801807403564453</v>
          </cell>
        </row>
        <row r="261">
          <cell r="G261" t="str">
            <v>CMI3</v>
          </cell>
          <cell r="J261">
            <v>3</v>
          </cell>
          <cell r="N261">
            <v>1</v>
          </cell>
          <cell r="O261">
            <v>17.132047653198242</v>
          </cell>
        </row>
        <row r="262">
          <cell r="G262" t="str">
            <v>CMI3</v>
          </cell>
          <cell r="J262">
            <v>2</v>
          </cell>
          <cell r="N262">
            <v>1</v>
          </cell>
          <cell r="O262">
            <v>9.7295083999633789</v>
          </cell>
        </row>
        <row r="263">
          <cell r="G263" t="str">
            <v>CMI3</v>
          </cell>
          <cell r="J263">
            <v>4</v>
          </cell>
          <cell r="N263">
            <v>1</v>
          </cell>
          <cell r="O263">
            <v>24.801807403564453</v>
          </cell>
        </row>
        <row r="264">
          <cell r="G264" t="str">
            <v>CMI3</v>
          </cell>
          <cell r="J264">
            <v>3</v>
          </cell>
          <cell r="N264">
            <v>1</v>
          </cell>
          <cell r="O264">
            <v>17.132047653198242</v>
          </cell>
        </row>
        <row r="265">
          <cell r="G265" t="str">
            <v>CMI3</v>
          </cell>
          <cell r="J265">
            <v>2</v>
          </cell>
          <cell r="N265">
            <v>1</v>
          </cell>
          <cell r="O265">
            <v>9.7295083999633789</v>
          </cell>
        </row>
        <row r="266">
          <cell r="G266" t="str">
            <v>CRI</v>
          </cell>
          <cell r="J266">
            <v>1</v>
          </cell>
          <cell r="N266">
            <v>1</v>
          </cell>
          <cell r="O266">
            <v>3.7378158569335938</v>
          </cell>
        </row>
        <row r="267">
          <cell r="G267" t="str">
            <v>CRI</v>
          </cell>
          <cell r="J267">
            <v>2</v>
          </cell>
          <cell r="N267">
            <v>1</v>
          </cell>
          <cell r="O267">
            <v>9.7295083999633789</v>
          </cell>
        </row>
        <row r="268">
          <cell r="G268" t="str">
            <v>CRI</v>
          </cell>
          <cell r="J268">
            <v>2</v>
          </cell>
          <cell r="N268">
            <v>1</v>
          </cell>
          <cell r="O268">
            <v>9.7295083999633789</v>
          </cell>
        </row>
        <row r="269">
          <cell r="G269" t="str">
            <v>MSI</v>
          </cell>
          <cell r="J269">
            <v>12</v>
          </cell>
          <cell r="N269">
            <v>1</v>
          </cell>
          <cell r="O269">
            <v>87.056617736816406</v>
          </cell>
        </row>
        <row r="270">
          <cell r="G270" t="str">
            <v>MSI</v>
          </cell>
          <cell r="J270">
            <v>6</v>
          </cell>
          <cell r="N270">
            <v>1</v>
          </cell>
          <cell r="O270">
            <v>39.550289154052734</v>
          </cell>
        </row>
        <row r="271">
          <cell r="G271" t="str">
            <v>MSI</v>
          </cell>
          <cell r="J271">
            <v>4</v>
          </cell>
          <cell r="N271">
            <v>1</v>
          </cell>
          <cell r="O271">
            <v>24.801807403564453</v>
          </cell>
        </row>
        <row r="272">
          <cell r="G272" t="str">
            <v>CRI</v>
          </cell>
          <cell r="J272">
            <v>2</v>
          </cell>
          <cell r="N272">
            <v>1</v>
          </cell>
          <cell r="O272">
            <v>9.7295083999633789</v>
          </cell>
        </row>
        <row r="273">
          <cell r="G273" t="str">
            <v>CRI</v>
          </cell>
          <cell r="J273">
            <v>2</v>
          </cell>
          <cell r="N273">
            <v>1</v>
          </cell>
          <cell r="O273">
            <v>9.7295083999633789</v>
          </cell>
        </row>
        <row r="274">
          <cell r="G274" t="str">
            <v>CRI</v>
          </cell>
          <cell r="J274">
            <v>2</v>
          </cell>
          <cell r="N274">
            <v>1</v>
          </cell>
          <cell r="O274">
            <v>9.7295083999633789</v>
          </cell>
        </row>
        <row r="275">
          <cell r="G275" t="str">
            <v>MSI</v>
          </cell>
          <cell r="J275">
            <v>4</v>
          </cell>
          <cell r="N275">
            <v>1</v>
          </cell>
          <cell r="O275">
            <v>24.801807403564453</v>
          </cell>
        </row>
        <row r="276">
          <cell r="G276" t="str">
            <v>MSI</v>
          </cell>
          <cell r="J276">
            <v>3</v>
          </cell>
          <cell r="N276">
            <v>1</v>
          </cell>
          <cell r="O276">
            <v>17.132047653198242</v>
          </cell>
        </row>
        <row r="277">
          <cell r="G277" t="str">
            <v>MSI</v>
          </cell>
          <cell r="J277">
            <v>4</v>
          </cell>
          <cell r="N277">
            <v>1</v>
          </cell>
          <cell r="O277">
            <v>24.801807403564453</v>
          </cell>
        </row>
        <row r="278">
          <cell r="G278" t="str">
            <v>CRI</v>
          </cell>
          <cell r="J278">
            <v>3</v>
          </cell>
          <cell r="N278">
            <v>1</v>
          </cell>
          <cell r="O278">
            <v>17.132047653198242</v>
          </cell>
        </row>
        <row r="279">
          <cell r="G279" t="str">
            <v>CRI</v>
          </cell>
          <cell r="J279">
            <v>3</v>
          </cell>
          <cell r="N279">
            <v>1</v>
          </cell>
          <cell r="O279">
            <v>17.132047653198242</v>
          </cell>
        </row>
        <row r="280">
          <cell r="G280" t="str">
            <v>CRI</v>
          </cell>
          <cell r="J280">
            <v>3</v>
          </cell>
          <cell r="N280">
            <v>1</v>
          </cell>
          <cell r="O280">
            <v>17.132047653198242</v>
          </cell>
        </row>
        <row r="281">
          <cell r="G281" t="str">
            <v>CRI</v>
          </cell>
          <cell r="J281">
            <v>2</v>
          </cell>
          <cell r="N281">
            <v>1</v>
          </cell>
          <cell r="O281">
            <v>9.7295083999633789</v>
          </cell>
        </row>
        <row r="282">
          <cell r="G282" t="str">
            <v>CRI</v>
          </cell>
          <cell r="J282">
            <v>3</v>
          </cell>
          <cell r="N282">
            <v>1</v>
          </cell>
          <cell r="O282">
            <v>17.132047653198242</v>
          </cell>
        </row>
        <row r="283">
          <cell r="G283" t="str">
            <v>CRI</v>
          </cell>
          <cell r="J283">
            <v>2</v>
          </cell>
          <cell r="N283">
            <v>1</v>
          </cell>
          <cell r="O283">
            <v>9.7295083999633789</v>
          </cell>
        </row>
        <row r="284">
          <cell r="G284" t="str">
            <v>CRI</v>
          </cell>
          <cell r="J284">
            <v>2</v>
          </cell>
          <cell r="N284">
            <v>1</v>
          </cell>
          <cell r="O284">
            <v>9.7295083999633789</v>
          </cell>
        </row>
        <row r="285">
          <cell r="G285" t="str">
            <v>CRI</v>
          </cell>
          <cell r="J285">
            <v>4</v>
          </cell>
          <cell r="N285">
            <v>1</v>
          </cell>
          <cell r="O285">
            <v>24.801807403564453</v>
          </cell>
        </row>
        <row r="286">
          <cell r="G286" t="str">
            <v>CRI</v>
          </cell>
          <cell r="J286">
            <v>3</v>
          </cell>
          <cell r="N286">
            <v>1</v>
          </cell>
          <cell r="O286">
            <v>17.132047653198242</v>
          </cell>
        </row>
        <row r="287">
          <cell r="G287" t="str">
            <v>CRI</v>
          </cell>
          <cell r="J287">
            <v>3</v>
          </cell>
          <cell r="N287">
            <v>1</v>
          </cell>
          <cell r="O287">
            <v>17.132047653198242</v>
          </cell>
        </row>
        <row r="288">
          <cell r="G288" t="str">
            <v>CRI</v>
          </cell>
          <cell r="J288">
            <v>1</v>
          </cell>
          <cell r="N288">
            <v>1</v>
          </cell>
          <cell r="O288">
            <v>3.7378158569335938</v>
          </cell>
        </row>
        <row r="289">
          <cell r="G289" t="str">
            <v>KPT</v>
          </cell>
          <cell r="J289">
            <v>2</v>
          </cell>
          <cell r="N289">
            <v>1</v>
          </cell>
          <cell r="O289">
            <v>9.7295083999633789</v>
          </cell>
        </row>
        <row r="290">
          <cell r="G290" t="str">
            <v>KPT</v>
          </cell>
          <cell r="J290">
            <v>1</v>
          </cell>
          <cell r="N290">
            <v>1</v>
          </cell>
          <cell r="O290">
            <v>3.7378158569335938</v>
          </cell>
        </row>
        <row r="291">
          <cell r="G291" t="str">
            <v>KPT</v>
          </cell>
          <cell r="J291">
            <v>1</v>
          </cell>
          <cell r="N291">
            <v>1</v>
          </cell>
          <cell r="O291">
            <v>3.7378158569335938</v>
          </cell>
        </row>
        <row r="292">
          <cell r="G292" t="str">
            <v>KPT</v>
          </cell>
          <cell r="J292">
            <v>1</v>
          </cell>
          <cell r="N292">
            <v>1</v>
          </cell>
          <cell r="O292">
            <v>3.7378158569335938</v>
          </cell>
        </row>
        <row r="293">
          <cell r="G293" t="str">
            <v>KPT</v>
          </cell>
          <cell r="J293">
            <v>1</v>
          </cell>
          <cell r="N293">
            <v>1</v>
          </cell>
          <cell r="O293">
            <v>3.7378158569335938</v>
          </cell>
        </row>
        <row r="294">
          <cell r="G294" t="str">
            <v>KPT</v>
          </cell>
          <cell r="J294">
            <v>2</v>
          </cell>
          <cell r="N294">
            <v>1</v>
          </cell>
          <cell r="O294">
            <v>9.7295083999633789</v>
          </cell>
        </row>
        <row r="295">
          <cell r="G295" t="str">
            <v>KPT</v>
          </cell>
          <cell r="J295">
            <v>2</v>
          </cell>
          <cell r="N295">
            <v>1</v>
          </cell>
          <cell r="O295">
            <v>9.7295083999633789</v>
          </cell>
        </row>
        <row r="296">
          <cell r="G296" t="str">
            <v>KPT</v>
          </cell>
          <cell r="J296">
            <v>2</v>
          </cell>
          <cell r="N296">
            <v>1</v>
          </cell>
          <cell r="O296">
            <v>9.7295083999633789</v>
          </cell>
        </row>
        <row r="297">
          <cell r="G297" t="str">
            <v>KPT</v>
          </cell>
          <cell r="J297">
            <v>1</v>
          </cell>
          <cell r="N297">
            <v>1</v>
          </cell>
          <cell r="O297">
            <v>3.7378158569335938</v>
          </cell>
        </row>
        <row r="298">
          <cell r="G298" t="str">
            <v>KPT</v>
          </cell>
          <cell r="J298">
            <v>1</v>
          </cell>
          <cell r="N298">
            <v>1</v>
          </cell>
          <cell r="O298">
            <v>3.7378158569335938</v>
          </cell>
        </row>
        <row r="299">
          <cell r="G299" t="str">
            <v>KPT</v>
          </cell>
          <cell r="J299">
            <v>1</v>
          </cell>
          <cell r="N299">
            <v>1</v>
          </cell>
          <cell r="O299">
            <v>3.7378158569335938</v>
          </cell>
        </row>
        <row r="300">
          <cell r="G300" t="str">
            <v>KPT</v>
          </cell>
          <cell r="J300">
            <v>1</v>
          </cell>
          <cell r="N300">
            <v>1</v>
          </cell>
          <cell r="O300">
            <v>3.7378158569335938</v>
          </cell>
        </row>
        <row r="301">
          <cell r="G301" t="str">
            <v>KPT</v>
          </cell>
          <cell r="J301">
            <v>1</v>
          </cell>
          <cell r="N301">
            <v>1</v>
          </cell>
          <cell r="O301">
            <v>3.7378158569335938</v>
          </cell>
        </row>
        <row r="302">
          <cell r="G302" t="str">
            <v>KPT</v>
          </cell>
          <cell r="J302">
            <v>3</v>
          </cell>
          <cell r="N302">
            <v>1</v>
          </cell>
          <cell r="O302">
            <v>17.132047653198242</v>
          </cell>
        </row>
        <row r="303">
          <cell r="G303" t="str">
            <v>KPT</v>
          </cell>
          <cell r="J303">
            <v>4</v>
          </cell>
          <cell r="N303">
            <v>1</v>
          </cell>
          <cell r="O303">
            <v>24.801807403564453</v>
          </cell>
        </row>
        <row r="304">
          <cell r="G304" t="str">
            <v>KPT</v>
          </cell>
          <cell r="J304">
            <v>3</v>
          </cell>
          <cell r="N304">
            <v>1</v>
          </cell>
          <cell r="O304">
            <v>17.132047653198242</v>
          </cell>
        </row>
        <row r="305">
          <cell r="G305" t="str">
            <v>KPT</v>
          </cell>
          <cell r="J305">
            <v>2</v>
          </cell>
          <cell r="N305">
            <v>1</v>
          </cell>
          <cell r="O305">
            <v>9.7295083999633789</v>
          </cell>
        </row>
        <row r="306">
          <cell r="G306" t="str">
            <v>KPT</v>
          </cell>
          <cell r="J306">
            <v>2</v>
          </cell>
          <cell r="N306">
            <v>1</v>
          </cell>
          <cell r="O306">
            <v>9.7295083999633789</v>
          </cell>
        </row>
        <row r="307">
          <cell r="G307" t="str">
            <v>KPT</v>
          </cell>
          <cell r="J307">
            <v>2</v>
          </cell>
          <cell r="N307">
            <v>1</v>
          </cell>
          <cell r="O307">
            <v>9.7295083999633789</v>
          </cell>
        </row>
        <row r="308">
          <cell r="G308" t="str">
            <v>KPT</v>
          </cell>
          <cell r="J308">
            <v>1</v>
          </cell>
          <cell r="N308">
            <v>1</v>
          </cell>
          <cell r="O308">
            <v>3.7378158569335938</v>
          </cell>
        </row>
        <row r="309">
          <cell r="G309" t="str">
            <v>KPT</v>
          </cell>
          <cell r="J309">
            <v>2</v>
          </cell>
          <cell r="N309">
            <v>1</v>
          </cell>
          <cell r="O309">
            <v>9.7295083999633789</v>
          </cell>
        </row>
        <row r="310">
          <cell r="G310" t="str">
            <v>KPT</v>
          </cell>
          <cell r="J310">
            <v>1</v>
          </cell>
          <cell r="N310">
            <v>1</v>
          </cell>
          <cell r="O310">
            <v>3.7378158569335938</v>
          </cell>
        </row>
        <row r="311">
          <cell r="G311" t="str">
            <v>KPT</v>
          </cell>
          <cell r="J311">
            <v>2</v>
          </cell>
          <cell r="N311">
            <v>1</v>
          </cell>
          <cell r="O311">
            <v>9.7295083999633789</v>
          </cell>
        </row>
        <row r="312">
          <cell r="G312" t="str">
            <v>KPT</v>
          </cell>
          <cell r="J312">
            <v>2</v>
          </cell>
          <cell r="N312">
            <v>1</v>
          </cell>
          <cell r="O312">
            <v>9.7295083999633789</v>
          </cell>
        </row>
        <row r="313">
          <cell r="G313" t="str">
            <v>KPT</v>
          </cell>
          <cell r="J313">
            <v>2</v>
          </cell>
          <cell r="N313">
            <v>1</v>
          </cell>
          <cell r="O313">
            <v>9.7295083999633789</v>
          </cell>
        </row>
        <row r="314">
          <cell r="G314" t="str">
            <v>KPT</v>
          </cell>
          <cell r="J314">
            <v>2</v>
          </cell>
          <cell r="N314">
            <v>1</v>
          </cell>
          <cell r="O314">
            <v>9.7295083999633789</v>
          </cell>
        </row>
        <row r="315">
          <cell r="G315" t="str">
            <v>KPT</v>
          </cell>
          <cell r="J315">
            <v>2</v>
          </cell>
          <cell r="N315">
            <v>1</v>
          </cell>
          <cell r="O315">
            <v>9.7295083999633789</v>
          </cell>
        </row>
        <row r="316">
          <cell r="G316" t="str">
            <v>KPT</v>
          </cell>
          <cell r="J316">
            <v>2</v>
          </cell>
          <cell r="N316">
            <v>1</v>
          </cell>
          <cell r="O316">
            <v>9.7295083999633789</v>
          </cell>
        </row>
        <row r="317">
          <cell r="G317" t="str">
            <v>KPT</v>
          </cell>
          <cell r="J317">
            <v>2</v>
          </cell>
          <cell r="N317">
            <v>1</v>
          </cell>
          <cell r="O317">
            <v>9.7295083999633789</v>
          </cell>
        </row>
        <row r="318">
          <cell r="G318" t="str">
            <v>KPT</v>
          </cell>
          <cell r="J318">
            <v>2</v>
          </cell>
          <cell r="N318">
            <v>1</v>
          </cell>
          <cell r="O318">
            <v>9.7295083999633789</v>
          </cell>
        </row>
        <row r="319">
          <cell r="G319" t="str">
            <v>KPT</v>
          </cell>
          <cell r="J319">
            <v>1</v>
          </cell>
          <cell r="N319">
            <v>1</v>
          </cell>
          <cell r="O319">
            <v>3.7378158569335938</v>
          </cell>
        </row>
        <row r="320">
          <cell r="G320" t="str">
            <v>KPT</v>
          </cell>
          <cell r="J320">
            <v>2</v>
          </cell>
          <cell r="N320">
            <v>1</v>
          </cell>
          <cell r="O320">
            <v>9.7295083999633789</v>
          </cell>
        </row>
        <row r="321">
          <cell r="G321" t="str">
            <v>KPT</v>
          </cell>
          <cell r="J321">
            <v>2</v>
          </cell>
          <cell r="N321">
            <v>1</v>
          </cell>
          <cell r="O321">
            <v>9.7295083999633789</v>
          </cell>
        </row>
        <row r="322">
          <cell r="G322" t="str">
            <v>KPT</v>
          </cell>
          <cell r="J322">
            <v>2</v>
          </cell>
          <cell r="N322">
            <v>1</v>
          </cell>
          <cell r="O322">
            <v>9.7295083999633789</v>
          </cell>
        </row>
        <row r="323">
          <cell r="G323" t="str">
            <v>KPT</v>
          </cell>
          <cell r="J323">
            <v>2</v>
          </cell>
          <cell r="N323">
            <v>1</v>
          </cell>
          <cell r="O323">
            <v>9.7295083999633789</v>
          </cell>
        </row>
        <row r="324">
          <cell r="G324" t="str">
            <v>KPT</v>
          </cell>
          <cell r="J324">
            <v>2</v>
          </cell>
          <cell r="N324">
            <v>1</v>
          </cell>
          <cell r="O324">
            <v>9.7295083999633789</v>
          </cell>
        </row>
        <row r="325">
          <cell r="G325" t="str">
            <v>KPT</v>
          </cell>
          <cell r="J325">
            <v>2</v>
          </cell>
          <cell r="N325">
            <v>1</v>
          </cell>
          <cell r="O325">
            <v>9.7295083999633789</v>
          </cell>
        </row>
        <row r="326">
          <cell r="G326" t="str">
            <v>KPT</v>
          </cell>
          <cell r="J326">
            <v>1</v>
          </cell>
          <cell r="N326">
            <v>1</v>
          </cell>
          <cell r="O326">
            <v>3.7378158569335938</v>
          </cell>
        </row>
        <row r="327">
          <cell r="G327" t="str">
            <v>LPG</v>
          </cell>
          <cell r="J327">
            <v>2</v>
          </cell>
          <cell r="N327">
            <v>1</v>
          </cell>
          <cell r="O327">
            <v>9.7295083999633789</v>
          </cell>
        </row>
        <row r="328">
          <cell r="G328" t="str">
            <v>LPG</v>
          </cell>
          <cell r="J328">
            <v>2</v>
          </cell>
          <cell r="N328">
            <v>1</v>
          </cell>
          <cell r="O328">
            <v>9.7295083999633789</v>
          </cell>
        </row>
        <row r="329">
          <cell r="G329" t="str">
            <v>LPG</v>
          </cell>
          <cell r="J329">
            <v>2</v>
          </cell>
          <cell r="N329">
            <v>1</v>
          </cell>
          <cell r="O329">
            <v>9.7295083999633789</v>
          </cell>
        </row>
        <row r="330">
          <cell r="G330" t="str">
            <v>LPG</v>
          </cell>
          <cell r="J330">
            <v>2</v>
          </cell>
          <cell r="N330">
            <v>1</v>
          </cell>
          <cell r="O330">
            <v>9.7295083999633789</v>
          </cell>
        </row>
        <row r="331">
          <cell r="G331" t="str">
            <v>LPG</v>
          </cell>
          <cell r="J331">
            <v>1</v>
          </cell>
          <cell r="N331">
            <v>1</v>
          </cell>
          <cell r="O331">
            <v>3.7378158569335938</v>
          </cell>
        </row>
        <row r="332">
          <cell r="G332" t="str">
            <v>LPG</v>
          </cell>
          <cell r="J332">
            <v>1</v>
          </cell>
          <cell r="N332">
            <v>1</v>
          </cell>
          <cell r="O332">
            <v>3.7378158569335938</v>
          </cell>
        </row>
        <row r="333">
          <cell r="G333" t="str">
            <v>LPG</v>
          </cell>
          <cell r="J333">
            <v>1</v>
          </cell>
          <cell r="N333">
            <v>1</v>
          </cell>
          <cell r="O333">
            <v>3.7378158569335938</v>
          </cell>
        </row>
        <row r="334">
          <cell r="G334" t="str">
            <v>LPG</v>
          </cell>
          <cell r="J334">
            <v>1</v>
          </cell>
          <cell r="N334">
            <v>1</v>
          </cell>
          <cell r="O334">
            <v>3.7378158569335938</v>
          </cell>
        </row>
        <row r="335">
          <cell r="G335" t="str">
            <v>LPG</v>
          </cell>
          <cell r="J335">
            <v>2</v>
          </cell>
          <cell r="N335">
            <v>1</v>
          </cell>
          <cell r="O335">
            <v>9.7295083999633789</v>
          </cell>
        </row>
        <row r="336">
          <cell r="G336" t="str">
            <v>LPG</v>
          </cell>
          <cell r="J336">
            <v>2</v>
          </cell>
          <cell r="N336">
            <v>1</v>
          </cell>
          <cell r="O336">
            <v>9.7295083999633789</v>
          </cell>
        </row>
        <row r="337">
          <cell r="G337" t="str">
            <v>LPG</v>
          </cell>
          <cell r="J337">
            <v>2</v>
          </cell>
          <cell r="N337">
            <v>1</v>
          </cell>
          <cell r="O337">
            <v>9.7295083999633789</v>
          </cell>
        </row>
        <row r="338">
          <cell r="G338" t="str">
            <v>LPG</v>
          </cell>
          <cell r="J338">
            <v>1</v>
          </cell>
          <cell r="N338">
            <v>1</v>
          </cell>
          <cell r="O338">
            <v>3.7378158569335938</v>
          </cell>
        </row>
        <row r="339">
          <cell r="G339" t="str">
            <v>LPG</v>
          </cell>
          <cell r="J339">
            <v>1</v>
          </cell>
          <cell r="N339">
            <v>1</v>
          </cell>
          <cell r="O339">
            <v>3.7378158569335938</v>
          </cell>
        </row>
        <row r="340">
          <cell r="G340" t="str">
            <v>LPG</v>
          </cell>
          <cell r="J340">
            <v>2</v>
          </cell>
          <cell r="N340">
            <v>1</v>
          </cell>
          <cell r="O340">
            <v>9.7295083999633789</v>
          </cell>
        </row>
        <row r="341">
          <cell r="G341" t="str">
            <v>LPG</v>
          </cell>
          <cell r="J341">
            <v>1</v>
          </cell>
          <cell r="N341">
            <v>1</v>
          </cell>
          <cell r="O341">
            <v>3.7378158569335938</v>
          </cell>
        </row>
        <row r="342">
          <cell r="G342" t="str">
            <v>LPG</v>
          </cell>
          <cell r="J342">
            <v>1</v>
          </cell>
          <cell r="N342">
            <v>1</v>
          </cell>
          <cell r="O342">
            <v>3.7378158569335938</v>
          </cell>
        </row>
        <row r="343">
          <cell r="G343" t="str">
            <v>LPG</v>
          </cell>
          <cell r="J343">
            <v>1</v>
          </cell>
          <cell r="N343">
            <v>1</v>
          </cell>
          <cell r="O343">
            <v>3.7378158569335938</v>
          </cell>
        </row>
        <row r="344">
          <cell r="G344" t="str">
            <v>LPG</v>
          </cell>
          <cell r="J344">
            <v>1</v>
          </cell>
          <cell r="N344">
            <v>1</v>
          </cell>
          <cell r="O344">
            <v>3.7378158569335938</v>
          </cell>
        </row>
        <row r="345">
          <cell r="G345" t="str">
            <v>LPG</v>
          </cell>
          <cell r="J345">
            <v>2</v>
          </cell>
          <cell r="N345">
            <v>1</v>
          </cell>
          <cell r="O345">
            <v>9.7295083999633789</v>
          </cell>
        </row>
        <row r="346">
          <cell r="G346" t="str">
            <v>LPG</v>
          </cell>
          <cell r="J346">
            <v>2</v>
          </cell>
          <cell r="N346">
            <v>1</v>
          </cell>
          <cell r="O346">
            <v>9.7295083999633789</v>
          </cell>
        </row>
        <row r="347">
          <cell r="G347" t="str">
            <v>LPG</v>
          </cell>
          <cell r="J347">
            <v>1</v>
          </cell>
          <cell r="N347">
            <v>1</v>
          </cell>
          <cell r="O347">
            <v>3.7378158569335938</v>
          </cell>
        </row>
        <row r="348">
          <cell r="G348" t="str">
            <v>LPG</v>
          </cell>
          <cell r="J348">
            <v>1</v>
          </cell>
          <cell r="N348">
            <v>1</v>
          </cell>
          <cell r="O348">
            <v>3.7378158569335938</v>
          </cell>
        </row>
        <row r="349">
          <cell r="G349" t="str">
            <v>LPG</v>
          </cell>
          <cell r="J349">
            <v>2</v>
          </cell>
          <cell r="N349">
            <v>1</v>
          </cell>
          <cell r="O349">
            <v>9.7295083999633789</v>
          </cell>
        </row>
        <row r="350">
          <cell r="G350" t="str">
            <v>LPG</v>
          </cell>
          <cell r="J350">
            <v>2</v>
          </cell>
          <cell r="N350">
            <v>1</v>
          </cell>
          <cell r="O350">
            <v>9.7295083999633789</v>
          </cell>
        </row>
        <row r="351">
          <cell r="G351" t="str">
            <v>LPG</v>
          </cell>
          <cell r="J351">
            <v>1</v>
          </cell>
          <cell r="N351">
            <v>1</v>
          </cell>
          <cell r="O351">
            <v>3.7378158569335938</v>
          </cell>
        </row>
        <row r="352">
          <cell r="G352" t="str">
            <v>LPG</v>
          </cell>
          <cell r="J352">
            <v>4</v>
          </cell>
          <cell r="N352">
            <v>1</v>
          </cell>
          <cell r="O352">
            <v>24.801807403564453</v>
          </cell>
        </row>
        <row r="353">
          <cell r="G353" t="str">
            <v>LPG</v>
          </cell>
          <cell r="J353">
            <v>4</v>
          </cell>
          <cell r="N353">
            <v>1</v>
          </cell>
          <cell r="O353">
            <v>24.801807403564453</v>
          </cell>
        </row>
        <row r="354">
          <cell r="G354" t="str">
            <v>LPG</v>
          </cell>
          <cell r="J354">
            <v>3</v>
          </cell>
          <cell r="N354">
            <v>1</v>
          </cell>
          <cell r="O354">
            <v>17.132047653198242</v>
          </cell>
        </row>
        <row r="355">
          <cell r="G355" t="str">
            <v>LPG</v>
          </cell>
          <cell r="J355">
            <v>2</v>
          </cell>
          <cell r="N355">
            <v>1</v>
          </cell>
          <cell r="O355">
            <v>9.7295083999633789</v>
          </cell>
        </row>
        <row r="356">
          <cell r="G356" t="str">
            <v>LPG</v>
          </cell>
          <cell r="J356">
            <v>2</v>
          </cell>
          <cell r="N356">
            <v>1</v>
          </cell>
          <cell r="O356">
            <v>9.7295083999633789</v>
          </cell>
        </row>
        <row r="357">
          <cell r="G357" t="str">
            <v>LPG</v>
          </cell>
          <cell r="J357">
            <v>2</v>
          </cell>
          <cell r="N357">
            <v>1</v>
          </cell>
          <cell r="O357">
            <v>9.7295083999633789</v>
          </cell>
        </row>
        <row r="358">
          <cell r="G358" t="str">
            <v>LPG</v>
          </cell>
          <cell r="J358">
            <v>2</v>
          </cell>
          <cell r="N358">
            <v>1</v>
          </cell>
          <cell r="O358">
            <v>9.7295083999633789</v>
          </cell>
        </row>
        <row r="359">
          <cell r="G359" t="str">
            <v>LPG</v>
          </cell>
          <cell r="J359">
            <v>2</v>
          </cell>
          <cell r="N359">
            <v>1</v>
          </cell>
          <cell r="O359">
            <v>9.7295083999633789</v>
          </cell>
        </row>
        <row r="360">
          <cell r="G360" t="str">
            <v>LPG</v>
          </cell>
          <cell r="J360">
            <v>2</v>
          </cell>
          <cell r="N360">
            <v>1</v>
          </cell>
          <cell r="O360">
            <v>9.7295083999633789</v>
          </cell>
        </row>
        <row r="361">
          <cell r="G361" t="str">
            <v>LPG</v>
          </cell>
          <cell r="J361">
            <v>4</v>
          </cell>
          <cell r="N361">
            <v>1</v>
          </cell>
          <cell r="O361">
            <v>24.801807403564453</v>
          </cell>
        </row>
        <row r="362">
          <cell r="G362" t="str">
            <v>LPG</v>
          </cell>
          <cell r="J362">
            <v>4</v>
          </cell>
          <cell r="N362">
            <v>1</v>
          </cell>
          <cell r="O362">
            <v>24.801807403564453</v>
          </cell>
        </row>
        <row r="363">
          <cell r="G363" t="str">
            <v>LPG</v>
          </cell>
          <cell r="J363">
            <v>3</v>
          </cell>
          <cell r="N363">
            <v>1</v>
          </cell>
          <cell r="O363">
            <v>17.132047653198242</v>
          </cell>
        </row>
        <row r="364">
          <cell r="G364" t="str">
            <v>LPG</v>
          </cell>
          <cell r="J364">
            <v>3</v>
          </cell>
          <cell r="N364">
            <v>1</v>
          </cell>
          <cell r="O364">
            <v>17.132047653198242</v>
          </cell>
        </row>
        <row r="365">
          <cell r="G365" t="str">
            <v>LPG</v>
          </cell>
          <cell r="J365">
            <v>4</v>
          </cell>
          <cell r="N365">
            <v>1</v>
          </cell>
          <cell r="O365">
            <v>24.801807403564453</v>
          </cell>
        </row>
        <row r="366">
          <cell r="G366" t="str">
            <v>LPG</v>
          </cell>
          <cell r="J366">
            <v>3</v>
          </cell>
          <cell r="N366">
            <v>1</v>
          </cell>
          <cell r="O366">
            <v>17.132047653198242</v>
          </cell>
        </row>
        <row r="367">
          <cell r="G367" t="str">
            <v>LPG</v>
          </cell>
          <cell r="J367">
            <v>1</v>
          </cell>
          <cell r="N367">
            <v>1</v>
          </cell>
          <cell r="O367">
            <v>3.7378158569335938</v>
          </cell>
        </row>
        <row r="368">
          <cell r="G368" t="str">
            <v>LPG</v>
          </cell>
          <cell r="J368">
            <v>1</v>
          </cell>
          <cell r="N368">
            <v>1</v>
          </cell>
          <cell r="O368">
            <v>3.7378158569335938</v>
          </cell>
        </row>
        <row r="369">
          <cell r="G369" t="str">
            <v>LPG</v>
          </cell>
          <cell r="J369">
            <v>1</v>
          </cell>
          <cell r="N369">
            <v>1</v>
          </cell>
          <cell r="O369">
            <v>3.7378158569335938</v>
          </cell>
        </row>
        <row r="370">
          <cell r="G370" t="str">
            <v>LPG</v>
          </cell>
          <cell r="J370">
            <v>2</v>
          </cell>
          <cell r="N370">
            <v>1</v>
          </cell>
          <cell r="O370">
            <v>9.7295083999633789</v>
          </cell>
        </row>
        <row r="371">
          <cell r="G371" t="str">
            <v>LPG</v>
          </cell>
          <cell r="J371">
            <v>1</v>
          </cell>
          <cell r="N371">
            <v>1</v>
          </cell>
          <cell r="O371">
            <v>3.7378158569335938</v>
          </cell>
        </row>
        <row r="372">
          <cell r="G372" t="str">
            <v>LPG</v>
          </cell>
          <cell r="J372">
            <v>1</v>
          </cell>
          <cell r="N372">
            <v>1</v>
          </cell>
          <cell r="O372">
            <v>3.7378158569335938</v>
          </cell>
        </row>
        <row r="373">
          <cell r="G373" t="str">
            <v>LPG</v>
          </cell>
          <cell r="J373">
            <v>1</v>
          </cell>
          <cell r="N373">
            <v>1</v>
          </cell>
          <cell r="O373">
            <v>3.7378158569335938</v>
          </cell>
        </row>
        <row r="374">
          <cell r="G374" t="str">
            <v>LPG</v>
          </cell>
          <cell r="J374">
            <v>1</v>
          </cell>
          <cell r="N374">
            <v>1</v>
          </cell>
          <cell r="O374">
            <v>3.7378158569335938</v>
          </cell>
        </row>
        <row r="375">
          <cell r="G375" t="str">
            <v>LPG</v>
          </cell>
          <cell r="J375">
            <v>1</v>
          </cell>
          <cell r="N375">
            <v>1</v>
          </cell>
          <cell r="O375">
            <v>3.7378158569335938</v>
          </cell>
        </row>
        <row r="376">
          <cell r="G376" t="str">
            <v>LPG</v>
          </cell>
          <cell r="J376">
            <v>1</v>
          </cell>
          <cell r="N376">
            <v>1</v>
          </cell>
          <cell r="O376">
            <v>3.7378158569335938</v>
          </cell>
        </row>
        <row r="377">
          <cell r="G377" t="str">
            <v>LPG</v>
          </cell>
          <cell r="J377">
            <v>2</v>
          </cell>
          <cell r="N377">
            <v>1</v>
          </cell>
          <cell r="O377">
            <v>9.7295083999633789</v>
          </cell>
        </row>
        <row r="378">
          <cell r="G378" t="str">
            <v>LPG</v>
          </cell>
          <cell r="J378">
            <v>1</v>
          </cell>
          <cell r="N378">
            <v>1</v>
          </cell>
          <cell r="O378">
            <v>3.7378158569335938</v>
          </cell>
        </row>
        <row r="379">
          <cell r="G379" t="str">
            <v>LPG</v>
          </cell>
          <cell r="J379">
            <v>1</v>
          </cell>
          <cell r="N379">
            <v>1</v>
          </cell>
          <cell r="O379">
            <v>3.7378158569335938</v>
          </cell>
        </row>
        <row r="380">
          <cell r="G380" t="str">
            <v>LPG</v>
          </cell>
          <cell r="J380">
            <v>1</v>
          </cell>
          <cell r="N380">
            <v>1</v>
          </cell>
          <cell r="O380">
            <v>3.7378158569335938</v>
          </cell>
        </row>
        <row r="381">
          <cell r="G381" t="str">
            <v>LPG</v>
          </cell>
          <cell r="J381">
            <v>1</v>
          </cell>
          <cell r="N381">
            <v>1</v>
          </cell>
          <cell r="O381">
            <v>3.7378158569335938</v>
          </cell>
        </row>
        <row r="382">
          <cell r="G382" t="str">
            <v>LPG</v>
          </cell>
          <cell r="J382">
            <v>1</v>
          </cell>
          <cell r="N382">
            <v>1</v>
          </cell>
          <cell r="O382">
            <v>3.7378158569335938</v>
          </cell>
        </row>
        <row r="383">
          <cell r="G383" t="str">
            <v>LPG</v>
          </cell>
          <cell r="J383">
            <v>1</v>
          </cell>
          <cell r="N383">
            <v>1</v>
          </cell>
          <cell r="O383">
            <v>3.7378158569335938</v>
          </cell>
        </row>
        <row r="384">
          <cell r="G384" t="str">
            <v>LPG</v>
          </cell>
          <cell r="J384">
            <v>1</v>
          </cell>
          <cell r="N384">
            <v>1</v>
          </cell>
          <cell r="O384">
            <v>3.7378158569335938</v>
          </cell>
        </row>
        <row r="385">
          <cell r="G385" t="str">
            <v>LPG</v>
          </cell>
          <cell r="J385">
            <v>1</v>
          </cell>
          <cell r="N385">
            <v>1</v>
          </cell>
          <cell r="O385">
            <v>3.7378158569335938</v>
          </cell>
        </row>
        <row r="386">
          <cell r="G386" t="str">
            <v>LPG</v>
          </cell>
          <cell r="J386">
            <v>1</v>
          </cell>
          <cell r="N386">
            <v>1</v>
          </cell>
          <cell r="O386">
            <v>3.7378158569335938</v>
          </cell>
        </row>
        <row r="387">
          <cell r="G387" t="str">
            <v>LPG</v>
          </cell>
          <cell r="J387">
            <v>2</v>
          </cell>
          <cell r="N387">
            <v>1</v>
          </cell>
          <cell r="O387">
            <v>9.7295083999633789</v>
          </cell>
        </row>
        <row r="388">
          <cell r="G388" t="str">
            <v>LPG</v>
          </cell>
          <cell r="J388">
            <v>1</v>
          </cell>
          <cell r="N388">
            <v>1</v>
          </cell>
          <cell r="O388">
            <v>3.7378158569335938</v>
          </cell>
        </row>
        <row r="389">
          <cell r="G389" t="str">
            <v>LPG</v>
          </cell>
          <cell r="J389">
            <v>1</v>
          </cell>
          <cell r="N389">
            <v>1</v>
          </cell>
          <cell r="O389">
            <v>3.7378158569335938</v>
          </cell>
        </row>
        <row r="390">
          <cell r="G390" t="str">
            <v>LPG</v>
          </cell>
          <cell r="J390">
            <v>1</v>
          </cell>
          <cell r="N390">
            <v>1</v>
          </cell>
          <cell r="O390">
            <v>3.7378158569335938</v>
          </cell>
        </row>
        <row r="391">
          <cell r="G391" t="str">
            <v>LPG</v>
          </cell>
          <cell r="J391">
            <v>1</v>
          </cell>
          <cell r="N391">
            <v>1</v>
          </cell>
          <cell r="O391">
            <v>3.7378158569335938</v>
          </cell>
        </row>
        <row r="392">
          <cell r="G392" t="str">
            <v>LPG</v>
          </cell>
          <cell r="J392">
            <v>1</v>
          </cell>
          <cell r="N392">
            <v>1</v>
          </cell>
          <cell r="O392">
            <v>3.7378158569335938</v>
          </cell>
        </row>
        <row r="393">
          <cell r="G393" t="str">
            <v>LPG</v>
          </cell>
          <cell r="J393">
            <v>1</v>
          </cell>
          <cell r="N393">
            <v>1</v>
          </cell>
          <cell r="O393">
            <v>3.7378158569335938</v>
          </cell>
        </row>
        <row r="394">
          <cell r="G394" t="str">
            <v>LPG</v>
          </cell>
          <cell r="J394">
            <v>2</v>
          </cell>
          <cell r="N394">
            <v>1</v>
          </cell>
          <cell r="O394">
            <v>9.7295083999633789</v>
          </cell>
        </row>
        <row r="395">
          <cell r="G395" t="str">
            <v>LPG</v>
          </cell>
          <cell r="J395">
            <v>1</v>
          </cell>
          <cell r="N395">
            <v>1</v>
          </cell>
          <cell r="O395">
            <v>3.7378158569335938</v>
          </cell>
        </row>
        <row r="396">
          <cell r="G396" t="str">
            <v>LPG</v>
          </cell>
          <cell r="J396">
            <v>2</v>
          </cell>
          <cell r="N396">
            <v>1</v>
          </cell>
          <cell r="O396">
            <v>9.7295083999633789</v>
          </cell>
        </row>
        <row r="397">
          <cell r="G397" t="str">
            <v>LPG</v>
          </cell>
          <cell r="J397">
            <v>1</v>
          </cell>
          <cell r="N397">
            <v>1</v>
          </cell>
          <cell r="O397">
            <v>3.7378158569335938</v>
          </cell>
        </row>
        <row r="398">
          <cell r="G398" t="str">
            <v>LPG</v>
          </cell>
          <cell r="J398">
            <v>2</v>
          </cell>
          <cell r="N398">
            <v>1</v>
          </cell>
          <cell r="O398">
            <v>9.7295083999633789</v>
          </cell>
        </row>
        <row r="399">
          <cell r="G399" t="str">
            <v>LPG</v>
          </cell>
          <cell r="J399">
            <v>1</v>
          </cell>
          <cell r="N399">
            <v>1</v>
          </cell>
          <cell r="O399">
            <v>3.7378158569335938</v>
          </cell>
        </row>
        <row r="400">
          <cell r="G400" t="str">
            <v>LPG</v>
          </cell>
          <cell r="J400">
            <v>1</v>
          </cell>
          <cell r="N400">
            <v>1</v>
          </cell>
          <cell r="O400">
            <v>3.7378158569335938</v>
          </cell>
        </row>
        <row r="401">
          <cell r="G401" t="str">
            <v>LPG</v>
          </cell>
          <cell r="J401">
            <v>2</v>
          </cell>
          <cell r="N401">
            <v>1</v>
          </cell>
          <cell r="O401">
            <v>9.7295083999633789</v>
          </cell>
        </row>
        <row r="402">
          <cell r="G402" t="str">
            <v>CMI2</v>
          </cell>
          <cell r="J402">
            <v>2</v>
          </cell>
          <cell r="N402">
            <v>1</v>
          </cell>
          <cell r="O402">
            <v>9.7295083999633789</v>
          </cell>
        </row>
        <row r="403">
          <cell r="G403" t="str">
            <v>CMI2</v>
          </cell>
          <cell r="J403">
            <v>2</v>
          </cell>
          <cell r="N403">
            <v>1</v>
          </cell>
          <cell r="O403">
            <v>9.7295083999633789</v>
          </cell>
        </row>
        <row r="404">
          <cell r="G404" t="str">
            <v>CMI2</v>
          </cell>
          <cell r="J404">
            <v>2</v>
          </cell>
          <cell r="N404">
            <v>1</v>
          </cell>
          <cell r="O404">
            <v>9.7295083999633789</v>
          </cell>
        </row>
        <row r="405">
          <cell r="G405" t="str">
            <v>CMI2</v>
          </cell>
          <cell r="J405">
            <v>1</v>
          </cell>
          <cell r="N405">
            <v>1</v>
          </cell>
          <cell r="O405">
            <v>3.7378158569335938</v>
          </cell>
        </row>
        <row r="406">
          <cell r="G406" t="str">
            <v>CMI2</v>
          </cell>
          <cell r="J406">
            <v>1</v>
          </cell>
          <cell r="N406">
            <v>1</v>
          </cell>
          <cell r="O406">
            <v>3.7378158569335938</v>
          </cell>
        </row>
        <row r="407">
          <cell r="G407" t="str">
            <v>CMI2</v>
          </cell>
          <cell r="J407">
            <v>1</v>
          </cell>
          <cell r="N407">
            <v>1</v>
          </cell>
          <cell r="O407">
            <v>3.7378158569335938</v>
          </cell>
        </row>
        <row r="408">
          <cell r="G408" t="str">
            <v>CMI2</v>
          </cell>
          <cell r="J408">
            <v>1</v>
          </cell>
          <cell r="N408">
            <v>1</v>
          </cell>
          <cell r="O408">
            <v>3.7378158569335938</v>
          </cell>
        </row>
        <row r="409">
          <cell r="G409" t="str">
            <v>CMI2</v>
          </cell>
          <cell r="J409">
            <v>1</v>
          </cell>
          <cell r="N409">
            <v>1</v>
          </cell>
          <cell r="O409">
            <v>3.7378158569335938</v>
          </cell>
        </row>
        <row r="410">
          <cell r="G410" t="str">
            <v>CMI2</v>
          </cell>
          <cell r="J410">
            <v>2</v>
          </cell>
          <cell r="N410">
            <v>1</v>
          </cell>
          <cell r="O410">
            <v>9.7295083999633789</v>
          </cell>
        </row>
        <row r="411">
          <cell r="G411" t="str">
            <v>CMI2</v>
          </cell>
          <cell r="J411">
            <v>1</v>
          </cell>
          <cell r="N411">
            <v>1</v>
          </cell>
          <cell r="O411">
            <v>3.7378158569335938</v>
          </cell>
        </row>
        <row r="412">
          <cell r="G412" t="str">
            <v>CMI2</v>
          </cell>
          <cell r="J412">
            <v>1</v>
          </cell>
          <cell r="N412">
            <v>1</v>
          </cell>
          <cell r="O412">
            <v>3.7378158569335938</v>
          </cell>
        </row>
        <row r="413">
          <cell r="G413" t="str">
            <v>CMI2</v>
          </cell>
          <cell r="J413">
            <v>1</v>
          </cell>
          <cell r="N413">
            <v>1</v>
          </cell>
          <cell r="O413">
            <v>3.7378158569335938</v>
          </cell>
        </row>
        <row r="414">
          <cell r="G414" t="str">
            <v>CMI2</v>
          </cell>
          <cell r="J414">
            <v>4</v>
          </cell>
          <cell r="N414">
            <v>1</v>
          </cell>
          <cell r="O414">
            <v>24.801807403564453</v>
          </cell>
        </row>
        <row r="415">
          <cell r="G415" t="str">
            <v>CMI2</v>
          </cell>
          <cell r="J415">
            <v>3</v>
          </cell>
          <cell r="N415">
            <v>1</v>
          </cell>
          <cell r="O415">
            <v>17.132047653198242</v>
          </cell>
        </row>
        <row r="416">
          <cell r="G416" t="str">
            <v>CMI2</v>
          </cell>
          <cell r="J416">
            <v>3</v>
          </cell>
          <cell r="N416">
            <v>1</v>
          </cell>
          <cell r="O416">
            <v>17.132047653198242</v>
          </cell>
        </row>
        <row r="417">
          <cell r="G417" t="str">
            <v>CMI2</v>
          </cell>
          <cell r="J417">
            <v>1</v>
          </cell>
          <cell r="N417">
            <v>1</v>
          </cell>
          <cell r="O417">
            <v>3.7378158569335938</v>
          </cell>
        </row>
        <row r="418">
          <cell r="G418" t="str">
            <v>CMI2</v>
          </cell>
          <cell r="J418">
            <v>1</v>
          </cell>
          <cell r="N418">
            <v>1</v>
          </cell>
          <cell r="O418">
            <v>3.7378158569335938</v>
          </cell>
        </row>
        <row r="419">
          <cell r="G419" t="str">
            <v>CMI2</v>
          </cell>
          <cell r="J419">
            <v>2</v>
          </cell>
          <cell r="N419">
            <v>1</v>
          </cell>
          <cell r="O419">
            <v>9.7295083999633789</v>
          </cell>
        </row>
        <row r="420">
          <cell r="G420" t="str">
            <v>CMI2</v>
          </cell>
          <cell r="J420">
            <v>2</v>
          </cell>
          <cell r="N420">
            <v>1</v>
          </cell>
          <cell r="O420">
            <v>9.7295083999633789</v>
          </cell>
        </row>
        <row r="421">
          <cell r="G421" t="str">
            <v>CMI2</v>
          </cell>
          <cell r="J421">
            <v>4</v>
          </cell>
          <cell r="N421">
            <v>1</v>
          </cell>
          <cell r="O421">
            <v>24.801807403564453</v>
          </cell>
        </row>
        <row r="422">
          <cell r="G422" t="str">
            <v>CMI2</v>
          </cell>
          <cell r="J422">
            <v>4</v>
          </cell>
          <cell r="N422">
            <v>1</v>
          </cell>
          <cell r="O422">
            <v>24.801807403564453</v>
          </cell>
        </row>
        <row r="423">
          <cell r="G423" t="str">
            <v>CMI2</v>
          </cell>
          <cell r="J423">
            <v>3</v>
          </cell>
          <cell r="N423">
            <v>1</v>
          </cell>
          <cell r="O423">
            <v>17.132047653198242</v>
          </cell>
        </row>
        <row r="424">
          <cell r="G424" t="str">
            <v>CMI2</v>
          </cell>
          <cell r="J424">
            <v>2</v>
          </cell>
          <cell r="N424">
            <v>1</v>
          </cell>
          <cell r="O424">
            <v>9.7295083999633789</v>
          </cell>
        </row>
        <row r="425">
          <cell r="G425" t="str">
            <v>CMI2</v>
          </cell>
          <cell r="J425">
            <v>2</v>
          </cell>
          <cell r="N425">
            <v>1</v>
          </cell>
          <cell r="O425">
            <v>9.7295083999633789</v>
          </cell>
        </row>
        <row r="426">
          <cell r="G426" t="str">
            <v>CMI2</v>
          </cell>
          <cell r="J426">
            <v>2</v>
          </cell>
          <cell r="N426">
            <v>1</v>
          </cell>
          <cell r="O426">
            <v>9.7295083999633789</v>
          </cell>
        </row>
        <row r="427">
          <cell r="G427" t="str">
            <v>CMI2</v>
          </cell>
          <cell r="J427">
            <v>3</v>
          </cell>
          <cell r="N427">
            <v>1</v>
          </cell>
          <cell r="O427">
            <v>17.132047653198242</v>
          </cell>
        </row>
        <row r="428">
          <cell r="G428" t="str">
            <v>CMI2</v>
          </cell>
          <cell r="J428">
            <v>2</v>
          </cell>
          <cell r="N428">
            <v>1</v>
          </cell>
          <cell r="O428">
            <v>9.7295083999633789</v>
          </cell>
        </row>
        <row r="429">
          <cell r="G429" t="str">
            <v>CMI2</v>
          </cell>
          <cell r="J429">
            <v>2</v>
          </cell>
          <cell r="N429">
            <v>1</v>
          </cell>
          <cell r="O429">
            <v>9.7295083999633789</v>
          </cell>
        </row>
        <row r="430">
          <cell r="G430" t="str">
            <v>CMI2</v>
          </cell>
          <cell r="J430">
            <v>3</v>
          </cell>
          <cell r="N430">
            <v>1</v>
          </cell>
          <cell r="O430">
            <v>17.132047653198242</v>
          </cell>
        </row>
        <row r="431">
          <cell r="G431" t="str">
            <v>CMI2</v>
          </cell>
          <cell r="J431">
            <v>2</v>
          </cell>
          <cell r="N431">
            <v>1</v>
          </cell>
          <cell r="O431">
            <v>9.7295083999633789</v>
          </cell>
        </row>
        <row r="432">
          <cell r="G432" t="str">
            <v>CMI2</v>
          </cell>
          <cell r="J432">
            <v>2</v>
          </cell>
          <cell r="N432">
            <v>1</v>
          </cell>
          <cell r="O432">
            <v>9.7295083999633789</v>
          </cell>
        </row>
        <row r="433">
          <cell r="G433" t="str">
            <v>CMI2</v>
          </cell>
          <cell r="J433">
            <v>1</v>
          </cell>
          <cell r="N433">
            <v>1</v>
          </cell>
          <cell r="O433">
            <v>3.7378158569335938</v>
          </cell>
        </row>
        <row r="434">
          <cell r="G434" t="str">
            <v>CMI2</v>
          </cell>
          <cell r="J434">
            <v>1</v>
          </cell>
          <cell r="N434">
            <v>1</v>
          </cell>
          <cell r="O434">
            <v>3.7378158569335938</v>
          </cell>
        </row>
        <row r="435">
          <cell r="G435" t="str">
            <v>CMI2</v>
          </cell>
          <cell r="J435">
            <v>2</v>
          </cell>
          <cell r="N435">
            <v>1</v>
          </cell>
          <cell r="O435">
            <v>9.7295083999633789</v>
          </cell>
        </row>
        <row r="436">
          <cell r="G436" t="str">
            <v>CMI2</v>
          </cell>
          <cell r="J436">
            <v>1</v>
          </cell>
          <cell r="N436">
            <v>1</v>
          </cell>
          <cell r="O436">
            <v>3.7378158569335938</v>
          </cell>
        </row>
        <row r="437">
          <cell r="G437" t="str">
            <v>NSN2</v>
          </cell>
          <cell r="J437">
            <v>2</v>
          </cell>
          <cell r="N437">
            <v>1</v>
          </cell>
          <cell r="O437">
            <v>9.7295083999633789</v>
          </cell>
        </row>
        <row r="438">
          <cell r="G438" t="str">
            <v>NSN2</v>
          </cell>
          <cell r="J438">
            <v>2</v>
          </cell>
          <cell r="N438">
            <v>1</v>
          </cell>
          <cell r="O438">
            <v>9.7295083999633789</v>
          </cell>
        </row>
        <row r="439">
          <cell r="G439" t="str">
            <v>NSN2</v>
          </cell>
          <cell r="J439">
            <v>2</v>
          </cell>
          <cell r="N439">
            <v>1</v>
          </cell>
          <cell r="O439">
            <v>9.7295083999633789</v>
          </cell>
        </row>
        <row r="440">
          <cell r="G440" t="str">
            <v>NSN2</v>
          </cell>
          <cell r="J440">
            <v>3</v>
          </cell>
          <cell r="N440">
            <v>1</v>
          </cell>
          <cell r="O440">
            <v>17.132047653198242</v>
          </cell>
        </row>
        <row r="441">
          <cell r="G441" t="str">
            <v>NSN2</v>
          </cell>
          <cell r="J441">
            <v>3</v>
          </cell>
          <cell r="N441">
            <v>1</v>
          </cell>
          <cell r="O441">
            <v>17.132047653198242</v>
          </cell>
        </row>
        <row r="442">
          <cell r="G442" t="str">
            <v>NSN2</v>
          </cell>
          <cell r="J442">
            <v>3</v>
          </cell>
          <cell r="N442">
            <v>1</v>
          </cell>
          <cell r="O442">
            <v>17.132047653198242</v>
          </cell>
        </row>
        <row r="443">
          <cell r="G443" t="str">
            <v>NSN2</v>
          </cell>
          <cell r="J443">
            <v>2</v>
          </cell>
          <cell r="N443">
            <v>1</v>
          </cell>
          <cell r="O443">
            <v>9.7295083999633789</v>
          </cell>
        </row>
        <row r="444">
          <cell r="G444" t="str">
            <v>NSN2</v>
          </cell>
          <cell r="J444">
            <v>1</v>
          </cell>
          <cell r="N444">
            <v>1</v>
          </cell>
          <cell r="O444">
            <v>3.7378158569335938</v>
          </cell>
        </row>
        <row r="445">
          <cell r="G445" t="str">
            <v>NSN2</v>
          </cell>
          <cell r="J445">
            <v>1</v>
          </cell>
          <cell r="N445">
            <v>1</v>
          </cell>
          <cell r="O445">
            <v>3.7378158569335938</v>
          </cell>
        </row>
        <row r="446">
          <cell r="G446" t="str">
            <v>NSN2</v>
          </cell>
          <cell r="J446">
            <v>1</v>
          </cell>
          <cell r="N446">
            <v>1</v>
          </cell>
          <cell r="O446">
            <v>3.7378158569335938</v>
          </cell>
        </row>
        <row r="447">
          <cell r="G447" t="str">
            <v>NSN2</v>
          </cell>
          <cell r="J447">
            <v>1</v>
          </cell>
          <cell r="N447">
            <v>1</v>
          </cell>
          <cell r="O447">
            <v>3.7378158569335938</v>
          </cell>
        </row>
        <row r="448">
          <cell r="G448" t="str">
            <v>NSN2</v>
          </cell>
          <cell r="J448">
            <v>2</v>
          </cell>
          <cell r="N448">
            <v>1</v>
          </cell>
          <cell r="O448">
            <v>9.7295083999633789</v>
          </cell>
        </row>
        <row r="449">
          <cell r="G449" t="str">
            <v>NSN2</v>
          </cell>
          <cell r="J449">
            <v>2</v>
          </cell>
          <cell r="N449">
            <v>1</v>
          </cell>
          <cell r="O449">
            <v>9.7295083999633789</v>
          </cell>
        </row>
        <row r="450">
          <cell r="G450" t="str">
            <v>NSN2</v>
          </cell>
          <cell r="J450">
            <v>1</v>
          </cell>
          <cell r="N450">
            <v>1</v>
          </cell>
          <cell r="O450">
            <v>3.7378158569335938</v>
          </cell>
        </row>
        <row r="451">
          <cell r="G451" t="str">
            <v>NSN2</v>
          </cell>
          <cell r="J451">
            <v>2</v>
          </cell>
          <cell r="N451">
            <v>1</v>
          </cell>
          <cell r="O451">
            <v>9.7295083999633789</v>
          </cell>
        </row>
        <row r="452">
          <cell r="G452" t="str">
            <v>NSN2</v>
          </cell>
          <cell r="J452">
            <v>2</v>
          </cell>
          <cell r="N452">
            <v>1</v>
          </cell>
          <cell r="O452">
            <v>9.7295083999633789</v>
          </cell>
        </row>
        <row r="453">
          <cell r="G453" t="str">
            <v>NSN2</v>
          </cell>
          <cell r="J453">
            <v>4</v>
          </cell>
          <cell r="N453">
            <v>1</v>
          </cell>
          <cell r="O453">
            <v>24.801807403564453</v>
          </cell>
        </row>
        <row r="454">
          <cell r="G454" t="str">
            <v>NSN2</v>
          </cell>
          <cell r="J454">
            <v>4</v>
          </cell>
          <cell r="N454">
            <v>1</v>
          </cell>
          <cell r="O454">
            <v>24.801807403564453</v>
          </cell>
        </row>
        <row r="455">
          <cell r="G455" t="str">
            <v>NSN2</v>
          </cell>
          <cell r="J455">
            <v>4</v>
          </cell>
          <cell r="N455">
            <v>1</v>
          </cell>
          <cell r="O455">
            <v>24.801807403564453</v>
          </cell>
        </row>
        <row r="456">
          <cell r="G456" t="str">
            <v>NSN2</v>
          </cell>
          <cell r="J456">
            <v>4</v>
          </cell>
          <cell r="N456">
            <v>1</v>
          </cell>
          <cell r="O456">
            <v>24.801807403564453</v>
          </cell>
        </row>
        <row r="457">
          <cell r="G457" t="str">
            <v>NSN2</v>
          </cell>
          <cell r="J457">
            <v>4</v>
          </cell>
          <cell r="N457">
            <v>1</v>
          </cell>
          <cell r="O457">
            <v>24.801807403564453</v>
          </cell>
        </row>
        <row r="458">
          <cell r="G458" t="str">
            <v>NSN2</v>
          </cell>
          <cell r="J458">
            <v>4</v>
          </cell>
          <cell r="N458">
            <v>1</v>
          </cell>
          <cell r="O458">
            <v>24.801807403564453</v>
          </cell>
        </row>
        <row r="459">
          <cell r="G459" t="str">
            <v>NSN2</v>
          </cell>
          <cell r="J459">
            <v>2</v>
          </cell>
          <cell r="N459">
            <v>1</v>
          </cell>
          <cell r="O459">
            <v>9.7295083999633789</v>
          </cell>
        </row>
        <row r="460">
          <cell r="G460" t="str">
            <v>NSN2</v>
          </cell>
          <cell r="J460">
            <v>1</v>
          </cell>
          <cell r="N460">
            <v>1</v>
          </cell>
          <cell r="O460">
            <v>3.7378158569335938</v>
          </cell>
        </row>
        <row r="461">
          <cell r="G461" t="str">
            <v>NSN2</v>
          </cell>
          <cell r="J461">
            <v>1</v>
          </cell>
          <cell r="N461">
            <v>1</v>
          </cell>
          <cell r="O461">
            <v>3.7378158569335938</v>
          </cell>
        </row>
        <row r="462">
          <cell r="G462" t="str">
            <v>NSN2</v>
          </cell>
          <cell r="J462">
            <v>1</v>
          </cell>
          <cell r="N462">
            <v>1</v>
          </cell>
          <cell r="O462">
            <v>3.7378158569335938</v>
          </cell>
        </row>
        <row r="463">
          <cell r="G463" t="str">
            <v>NSN2</v>
          </cell>
          <cell r="J463">
            <v>2</v>
          </cell>
          <cell r="N463">
            <v>1</v>
          </cell>
          <cell r="O463">
            <v>9.7295083999633789</v>
          </cell>
        </row>
        <row r="464">
          <cell r="G464" t="str">
            <v>NSN2</v>
          </cell>
          <cell r="J464">
            <v>2</v>
          </cell>
          <cell r="N464">
            <v>1</v>
          </cell>
          <cell r="O464">
            <v>9.7295083999633789</v>
          </cell>
        </row>
        <row r="465">
          <cell r="G465" t="str">
            <v>NSN2</v>
          </cell>
          <cell r="J465">
            <v>2</v>
          </cell>
          <cell r="N465">
            <v>1</v>
          </cell>
          <cell r="O465">
            <v>9.7295083999633789</v>
          </cell>
        </row>
        <row r="466">
          <cell r="G466" t="str">
            <v>NSN2</v>
          </cell>
          <cell r="J466">
            <v>2</v>
          </cell>
          <cell r="N466">
            <v>1</v>
          </cell>
          <cell r="O466">
            <v>9.7295083999633789</v>
          </cell>
        </row>
        <row r="467">
          <cell r="G467" t="str">
            <v>NSN2</v>
          </cell>
          <cell r="J467">
            <v>4</v>
          </cell>
          <cell r="N467">
            <v>1</v>
          </cell>
          <cell r="O467">
            <v>24.801807403564453</v>
          </cell>
        </row>
        <row r="468">
          <cell r="G468" t="str">
            <v>NSN2</v>
          </cell>
          <cell r="J468">
            <v>3</v>
          </cell>
          <cell r="N468">
            <v>1</v>
          </cell>
          <cell r="O468">
            <v>17.132047653198242</v>
          </cell>
        </row>
        <row r="469">
          <cell r="G469" t="str">
            <v>NSN2</v>
          </cell>
          <cell r="J469">
            <v>3</v>
          </cell>
          <cell r="N469">
            <v>1</v>
          </cell>
          <cell r="O469">
            <v>17.132047653198242</v>
          </cell>
        </row>
        <row r="470">
          <cell r="G470" t="str">
            <v>NSN2</v>
          </cell>
          <cell r="J470">
            <v>1</v>
          </cell>
          <cell r="N470">
            <v>1</v>
          </cell>
          <cell r="O470">
            <v>3.7378158569335938</v>
          </cell>
        </row>
        <row r="471">
          <cell r="G471" t="str">
            <v>NSN2</v>
          </cell>
          <cell r="J471">
            <v>2</v>
          </cell>
          <cell r="N471">
            <v>1</v>
          </cell>
          <cell r="O471">
            <v>9.7295083999633789</v>
          </cell>
        </row>
        <row r="472">
          <cell r="G472" t="str">
            <v>NSN2</v>
          </cell>
          <cell r="J472">
            <v>1</v>
          </cell>
          <cell r="N472">
            <v>1</v>
          </cell>
          <cell r="O472">
            <v>3.7378158569335938</v>
          </cell>
        </row>
        <row r="473">
          <cell r="G473" t="str">
            <v>NSN2</v>
          </cell>
          <cell r="J473">
            <v>2</v>
          </cell>
          <cell r="N473">
            <v>1</v>
          </cell>
          <cell r="O473">
            <v>9.7295083999633789</v>
          </cell>
        </row>
        <row r="474">
          <cell r="G474" t="str">
            <v>NSN2</v>
          </cell>
          <cell r="J474">
            <v>2</v>
          </cell>
          <cell r="N474">
            <v>1</v>
          </cell>
          <cell r="O474">
            <v>9.7295083999633789</v>
          </cell>
        </row>
        <row r="475">
          <cell r="G475" t="str">
            <v>NSN2</v>
          </cell>
          <cell r="J475">
            <v>2</v>
          </cell>
          <cell r="N475">
            <v>1</v>
          </cell>
          <cell r="O475">
            <v>9.7295083999633789</v>
          </cell>
        </row>
        <row r="476">
          <cell r="G476" t="str">
            <v>NSN2</v>
          </cell>
          <cell r="J476">
            <v>2</v>
          </cell>
          <cell r="N476">
            <v>1</v>
          </cell>
          <cell r="O476">
            <v>9.7295083999633789</v>
          </cell>
        </row>
        <row r="477">
          <cell r="G477" t="str">
            <v>NSN2</v>
          </cell>
          <cell r="J477">
            <v>2</v>
          </cell>
          <cell r="N477">
            <v>1</v>
          </cell>
          <cell r="O477">
            <v>9.7295083999633789</v>
          </cell>
        </row>
        <row r="478">
          <cell r="G478" t="str">
            <v>NSN2</v>
          </cell>
          <cell r="J478">
            <v>2</v>
          </cell>
          <cell r="N478">
            <v>1</v>
          </cell>
          <cell r="O478">
            <v>9.7295083999633789</v>
          </cell>
        </row>
        <row r="479">
          <cell r="G479" t="str">
            <v>NSN2</v>
          </cell>
          <cell r="J479">
            <v>2</v>
          </cell>
          <cell r="N479">
            <v>1</v>
          </cell>
          <cell r="O479">
            <v>9.7295083999633789</v>
          </cell>
        </row>
        <row r="480">
          <cell r="G480" t="str">
            <v>NSN2</v>
          </cell>
          <cell r="J480">
            <v>2</v>
          </cell>
          <cell r="N480">
            <v>1</v>
          </cell>
          <cell r="O480">
            <v>9.7295083999633789</v>
          </cell>
        </row>
        <row r="481">
          <cell r="G481" t="str">
            <v>NSN2</v>
          </cell>
          <cell r="J481">
            <v>2</v>
          </cell>
          <cell r="N481">
            <v>1</v>
          </cell>
          <cell r="O481">
            <v>9.7295083999633789</v>
          </cell>
        </row>
        <row r="482">
          <cell r="G482" t="str">
            <v>NSN2</v>
          </cell>
          <cell r="J482">
            <v>2</v>
          </cell>
          <cell r="N482">
            <v>1</v>
          </cell>
          <cell r="O482">
            <v>9.7295083999633789</v>
          </cell>
        </row>
        <row r="483">
          <cell r="G483" t="str">
            <v>NSN2</v>
          </cell>
          <cell r="J483">
            <v>2</v>
          </cell>
          <cell r="N483">
            <v>1</v>
          </cell>
          <cell r="O483">
            <v>9.7295083999633789</v>
          </cell>
        </row>
        <row r="484">
          <cell r="G484" t="str">
            <v>NSN2</v>
          </cell>
          <cell r="J484">
            <v>2</v>
          </cell>
          <cell r="N484">
            <v>1</v>
          </cell>
          <cell r="O484">
            <v>9.7295083999633789</v>
          </cell>
        </row>
        <row r="485">
          <cell r="G485" t="str">
            <v>NSN2</v>
          </cell>
          <cell r="J485">
            <v>2</v>
          </cell>
          <cell r="N485">
            <v>1</v>
          </cell>
          <cell r="O485">
            <v>9.7295083999633789</v>
          </cell>
        </row>
        <row r="486">
          <cell r="G486" t="str">
            <v>NSN2</v>
          </cell>
          <cell r="J486">
            <v>2</v>
          </cell>
          <cell r="N486">
            <v>1</v>
          </cell>
          <cell r="O486">
            <v>9.7295083999633789</v>
          </cell>
        </row>
        <row r="487">
          <cell r="G487" t="str">
            <v>NSN2</v>
          </cell>
          <cell r="J487">
            <v>2</v>
          </cell>
          <cell r="N487">
            <v>1</v>
          </cell>
          <cell r="O487">
            <v>9.7295083999633789</v>
          </cell>
        </row>
        <row r="488">
          <cell r="G488" t="str">
            <v>NSN2</v>
          </cell>
          <cell r="J488">
            <v>2</v>
          </cell>
          <cell r="N488">
            <v>1</v>
          </cell>
          <cell r="O488">
            <v>9.7295083999633789</v>
          </cell>
        </row>
        <row r="489">
          <cell r="G489" t="str">
            <v>NSN2</v>
          </cell>
          <cell r="J489">
            <v>3</v>
          </cell>
          <cell r="N489">
            <v>1</v>
          </cell>
          <cell r="O489">
            <v>17.132047653198242</v>
          </cell>
        </row>
        <row r="490">
          <cell r="G490" t="str">
            <v>NSN2</v>
          </cell>
          <cell r="J490">
            <v>3</v>
          </cell>
          <cell r="N490">
            <v>1</v>
          </cell>
          <cell r="O490">
            <v>17.132047653198242</v>
          </cell>
        </row>
        <row r="491">
          <cell r="G491" t="str">
            <v>NSN2</v>
          </cell>
          <cell r="J491">
            <v>1</v>
          </cell>
          <cell r="N491">
            <v>1</v>
          </cell>
          <cell r="O491">
            <v>3.7378158569335938</v>
          </cell>
        </row>
        <row r="492">
          <cell r="G492" t="str">
            <v>NSN2</v>
          </cell>
          <cell r="J492">
            <v>1</v>
          </cell>
          <cell r="N492">
            <v>1</v>
          </cell>
          <cell r="O492">
            <v>3.7378158569335938</v>
          </cell>
        </row>
        <row r="493">
          <cell r="G493" t="str">
            <v>NSN2</v>
          </cell>
          <cell r="J493">
            <v>2</v>
          </cell>
          <cell r="N493">
            <v>1</v>
          </cell>
          <cell r="O493">
            <v>9.7295083999633789</v>
          </cell>
        </row>
        <row r="494">
          <cell r="G494" t="str">
            <v>NSN2</v>
          </cell>
          <cell r="J494">
            <v>4</v>
          </cell>
          <cell r="N494">
            <v>1</v>
          </cell>
          <cell r="O494">
            <v>24.801807403564453</v>
          </cell>
        </row>
        <row r="495">
          <cell r="G495" t="str">
            <v>NSN2</v>
          </cell>
          <cell r="J495">
            <v>3</v>
          </cell>
          <cell r="N495">
            <v>1</v>
          </cell>
          <cell r="O495">
            <v>17.132047653198242</v>
          </cell>
        </row>
        <row r="496">
          <cell r="G496" t="str">
            <v>NSN2</v>
          </cell>
          <cell r="J496">
            <v>2</v>
          </cell>
          <cell r="N496">
            <v>1</v>
          </cell>
          <cell r="O496">
            <v>9.7295083999633789</v>
          </cell>
        </row>
        <row r="497">
          <cell r="G497" t="str">
            <v>NSN2</v>
          </cell>
          <cell r="J497">
            <v>2</v>
          </cell>
          <cell r="N497">
            <v>1</v>
          </cell>
          <cell r="O497">
            <v>9.7295083999633789</v>
          </cell>
        </row>
        <row r="498">
          <cell r="G498" t="str">
            <v>NSN2</v>
          </cell>
          <cell r="J498">
            <v>2</v>
          </cell>
          <cell r="N498">
            <v>1</v>
          </cell>
          <cell r="O498">
            <v>9.7295083999633789</v>
          </cell>
        </row>
        <row r="499">
          <cell r="G499" t="str">
            <v>NSN2</v>
          </cell>
          <cell r="J499">
            <v>2</v>
          </cell>
          <cell r="N499">
            <v>1</v>
          </cell>
          <cell r="O499">
            <v>9.7295083999633789</v>
          </cell>
        </row>
        <row r="500">
          <cell r="G500" t="str">
            <v>NSN2</v>
          </cell>
          <cell r="J500">
            <v>2</v>
          </cell>
          <cell r="N500">
            <v>1</v>
          </cell>
          <cell r="O500">
            <v>9.7295083999633789</v>
          </cell>
        </row>
        <row r="501">
          <cell r="G501" t="str">
            <v>NSN2</v>
          </cell>
          <cell r="J501">
            <v>2</v>
          </cell>
          <cell r="N501">
            <v>1</v>
          </cell>
          <cell r="O501">
            <v>9.7295083999633789</v>
          </cell>
        </row>
        <row r="502">
          <cell r="G502" t="str">
            <v>NSN2</v>
          </cell>
          <cell r="J502">
            <v>2</v>
          </cell>
          <cell r="N502">
            <v>1</v>
          </cell>
          <cell r="O502">
            <v>9.7295083999633789</v>
          </cell>
        </row>
        <row r="503">
          <cell r="G503" t="str">
            <v>NSN2</v>
          </cell>
          <cell r="J503">
            <v>2</v>
          </cell>
          <cell r="N503">
            <v>1</v>
          </cell>
          <cell r="O503">
            <v>9.7295083999633789</v>
          </cell>
        </row>
        <row r="504">
          <cell r="G504" t="str">
            <v>NSN2</v>
          </cell>
          <cell r="J504">
            <v>2</v>
          </cell>
          <cell r="N504">
            <v>1</v>
          </cell>
          <cell r="O504">
            <v>9.7295083999633789</v>
          </cell>
        </row>
        <row r="505">
          <cell r="G505" t="str">
            <v>NSN2</v>
          </cell>
          <cell r="J505">
            <v>2</v>
          </cell>
          <cell r="N505">
            <v>1</v>
          </cell>
          <cell r="O505">
            <v>9.7295083999633789</v>
          </cell>
        </row>
        <row r="506">
          <cell r="G506" t="str">
            <v>NSN2</v>
          </cell>
          <cell r="J506">
            <v>2</v>
          </cell>
          <cell r="N506">
            <v>1</v>
          </cell>
          <cell r="O506">
            <v>9.7295083999633789</v>
          </cell>
        </row>
        <row r="507">
          <cell r="G507" t="str">
            <v>PRE</v>
          </cell>
          <cell r="J507">
            <v>1</v>
          </cell>
          <cell r="N507">
            <v>1</v>
          </cell>
          <cell r="O507">
            <v>3.7378158569335938</v>
          </cell>
        </row>
        <row r="508">
          <cell r="G508" t="str">
            <v>PRE</v>
          </cell>
          <cell r="J508">
            <v>1</v>
          </cell>
          <cell r="N508">
            <v>1</v>
          </cell>
          <cell r="O508">
            <v>3.7378158569335938</v>
          </cell>
        </row>
        <row r="509">
          <cell r="G509" t="str">
            <v>PRE</v>
          </cell>
          <cell r="J509">
            <v>1</v>
          </cell>
          <cell r="N509">
            <v>1</v>
          </cell>
          <cell r="O509">
            <v>3.7378158569335938</v>
          </cell>
        </row>
        <row r="510">
          <cell r="G510" t="str">
            <v>PRE</v>
          </cell>
          <cell r="J510">
            <v>1</v>
          </cell>
          <cell r="N510">
            <v>1</v>
          </cell>
          <cell r="O510">
            <v>3.7378158569335938</v>
          </cell>
        </row>
        <row r="511">
          <cell r="G511" t="str">
            <v>PRE</v>
          </cell>
          <cell r="J511">
            <v>2</v>
          </cell>
          <cell r="N511">
            <v>1</v>
          </cell>
          <cell r="O511">
            <v>9.7295083999633789</v>
          </cell>
        </row>
        <row r="512">
          <cell r="G512" t="str">
            <v>PRE</v>
          </cell>
          <cell r="J512">
            <v>2</v>
          </cell>
          <cell r="N512">
            <v>1</v>
          </cell>
          <cell r="O512">
            <v>9.7295083999633789</v>
          </cell>
        </row>
        <row r="513">
          <cell r="G513" t="str">
            <v>PRE</v>
          </cell>
          <cell r="J513">
            <v>3</v>
          </cell>
          <cell r="N513">
            <v>1</v>
          </cell>
          <cell r="O513">
            <v>17.132047653198242</v>
          </cell>
        </row>
        <row r="514">
          <cell r="G514" t="str">
            <v>PRE</v>
          </cell>
          <cell r="J514">
            <v>3</v>
          </cell>
          <cell r="N514">
            <v>1</v>
          </cell>
          <cell r="O514">
            <v>17.132047653198242</v>
          </cell>
        </row>
        <row r="515">
          <cell r="G515" t="str">
            <v>PRE</v>
          </cell>
          <cell r="J515">
            <v>2</v>
          </cell>
          <cell r="N515">
            <v>1</v>
          </cell>
          <cell r="O515">
            <v>9.7295083999633789</v>
          </cell>
        </row>
        <row r="516">
          <cell r="G516" t="str">
            <v>PRE</v>
          </cell>
          <cell r="J516">
            <v>2</v>
          </cell>
          <cell r="N516">
            <v>1</v>
          </cell>
          <cell r="O516">
            <v>9.7295083999633789</v>
          </cell>
        </row>
        <row r="517">
          <cell r="G517" t="str">
            <v>PRE</v>
          </cell>
          <cell r="J517">
            <v>2</v>
          </cell>
          <cell r="N517">
            <v>1</v>
          </cell>
          <cell r="O517">
            <v>9.7295083999633789</v>
          </cell>
        </row>
        <row r="518">
          <cell r="G518" t="str">
            <v>PRE</v>
          </cell>
          <cell r="J518">
            <v>1</v>
          </cell>
          <cell r="N518">
            <v>1</v>
          </cell>
          <cell r="O518">
            <v>3.7378158569335938</v>
          </cell>
        </row>
        <row r="519">
          <cell r="G519" t="str">
            <v>PRE</v>
          </cell>
          <cell r="J519">
            <v>2</v>
          </cell>
          <cell r="N519">
            <v>1</v>
          </cell>
          <cell r="O519">
            <v>9.7295083999633789</v>
          </cell>
        </row>
        <row r="520">
          <cell r="G520" t="str">
            <v>PRE</v>
          </cell>
          <cell r="J520">
            <v>1</v>
          </cell>
          <cell r="N520">
            <v>1</v>
          </cell>
          <cell r="O520">
            <v>3.7378158569335938</v>
          </cell>
        </row>
        <row r="521">
          <cell r="G521" t="str">
            <v>PRE</v>
          </cell>
          <cell r="J521">
            <v>2</v>
          </cell>
          <cell r="N521">
            <v>1</v>
          </cell>
          <cell r="O521">
            <v>9.7295083999633789</v>
          </cell>
        </row>
        <row r="522">
          <cell r="G522" t="str">
            <v>PRE</v>
          </cell>
          <cell r="J522">
            <v>2</v>
          </cell>
          <cell r="N522">
            <v>1</v>
          </cell>
          <cell r="O522">
            <v>9.7295083999633789</v>
          </cell>
        </row>
        <row r="523">
          <cell r="G523" t="str">
            <v>LPG</v>
          </cell>
          <cell r="J523">
            <v>1</v>
          </cell>
          <cell r="N523">
            <v>1</v>
          </cell>
          <cell r="O523">
            <v>3.7378158569335938</v>
          </cell>
        </row>
        <row r="524">
          <cell r="G524" t="str">
            <v>LPG</v>
          </cell>
          <cell r="J524">
            <v>1</v>
          </cell>
          <cell r="N524">
            <v>1</v>
          </cell>
          <cell r="O524">
            <v>3.7378158569335938</v>
          </cell>
        </row>
        <row r="525">
          <cell r="G525" t="str">
            <v>LPG</v>
          </cell>
          <cell r="J525">
            <v>1</v>
          </cell>
          <cell r="N525">
            <v>1</v>
          </cell>
          <cell r="O525">
            <v>3.7378158569335938</v>
          </cell>
        </row>
        <row r="526">
          <cell r="G526" t="str">
            <v>LPG</v>
          </cell>
          <cell r="J526">
            <v>2</v>
          </cell>
          <cell r="N526">
            <v>1</v>
          </cell>
          <cell r="O526">
            <v>9.7295083999633789</v>
          </cell>
        </row>
        <row r="527">
          <cell r="G527" t="str">
            <v>LPG</v>
          </cell>
          <cell r="J527">
            <v>2</v>
          </cell>
          <cell r="N527">
            <v>1</v>
          </cell>
          <cell r="O527">
            <v>9.7295083999633789</v>
          </cell>
        </row>
        <row r="528">
          <cell r="G528" t="str">
            <v>LPG</v>
          </cell>
          <cell r="J528">
            <v>2</v>
          </cell>
          <cell r="N528">
            <v>1</v>
          </cell>
          <cell r="O528">
            <v>9.7295083999633789</v>
          </cell>
        </row>
        <row r="529">
          <cell r="G529" t="str">
            <v>PRE</v>
          </cell>
          <cell r="J529">
            <v>2</v>
          </cell>
          <cell r="N529">
            <v>1</v>
          </cell>
          <cell r="O529">
            <v>9.7295083999633789</v>
          </cell>
        </row>
        <row r="530">
          <cell r="G530" t="str">
            <v>PRE</v>
          </cell>
          <cell r="J530">
            <v>1</v>
          </cell>
          <cell r="N530">
            <v>1</v>
          </cell>
          <cell r="O530">
            <v>3.7378158569335938</v>
          </cell>
        </row>
        <row r="531">
          <cell r="G531" t="str">
            <v>PRE</v>
          </cell>
          <cell r="J531">
            <v>3</v>
          </cell>
          <cell r="N531">
            <v>1</v>
          </cell>
          <cell r="O531">
            <v>17.132047653198242</v>
          </cell>
        </row>
        <row r="532">
          <cell r="G532" t="str">
            <v>PRE</v>
          </cell>
          <cell r="J532">
            <v>3</v>
          </cell>
          <cell r="N532">
            <v>1</v>
          </cell>
          <cell r="O532">
            <v>17.132047653198242</v>
          </cell>
        </row>
        <row r="533">
          <cell r="G533" t="str">
            <v>PRE</v>
          </cell>
          <cell r="J533">
            <v>3</v>
          </cell>
          <cell r="N533">
            <v>1</v>
          </cell>
          <cell r="O533">
            <v>17.132047653198242</v>
          </cell>
        </row>
        <row r="534">
          <cell r="G534" t="str">
            <v>PRE</v>
          </cell>
          <cell r="J534">
            <v>2</v>
          </cell>
          <cell r="N534">
            <v>1</v>
          </cell>
          <cell r="O534">
            <v>9.7295083999633789</v>
          </cell>
        </row>
        <row r="535">
          <cell r="G535" t="str">
            <v>PRE</v>
          </cell>
          <cell r="J535">
            <v>2</v>
          </cell>
          <cell r="N535">
            <v>1</v>
          </cell>
          <cell r="O535">
            <v>9.7295083999633789</v>
          </cell>
        </row>
        <row r="536">
          <cell r="G536" t="str">
            <v>PRE</v>
          </cell>
          <cell r="J536">
            <v>1</v>
          </cell>
          <cell r="N536">
            <v>1</v>
          </cell>
          <cell r="O536">
            <v>3.7378158569335938</v>
          </cell>
        </row>
        <row r="537">
          <cell r="G537" t="str">
            <v>PRE</v>
          </cell>
          <cell r="J537">
            <v>1</v>
          </cell>
          <cell r="N537">
            <v>1</v>
          </cell>
          <cell r="O537">
            <v>3.7378158569335938</v>
          </cell>
        </row>
        <row r="538">
          <cell r="G538" t="str">
            <v>PRE</v>
          </cell>
          <cell r="J538">
            <v>3</v>
          </cell>
          <cell r="N538">
            <v>1</v>
          </cell>
          <cell r="O538">
            <v>17.132047653198242</v>
          </cell>
        </row>
        <row r="539">
          <cell r="G539" t="str">
            <v>PRE</v>
          </cell>
          <cell r="J539">
            <v>3</v>
          </cell>
          <cell r="N539">
            <v>1</v>
          </cell>
          <cell r="O539">
            <v>17.132047653198242</v>
          </cell>
        </row>
        <row r="540">
          <cell r="G540" t="str">
            <v>PRE</v>
          </cell>
          <cell r="J540">
            <v>3</v>
          </cell>
          <cell r="N540">
            <v>1</v>
          </cell>
          <cell r="O540">
            <v>17.132047653198242</v>
          </cell>
        </row>
        <row r="541">
          <cell r="G541" t="str">
            <v>PRE</v>
          </cell>
          <cell r="J541">
            <v>1</v>
          </cell>
          <cell r="N541">
            <v>1</v>
          </cell>
          <cell r="O541">
            <v>3.7378158569335938</v>
          </cell>
        </row>
        <row r="542">
          <cell r="G542" t="str">
            <v>PRE</v>
          </cell>
          <cell r="J542">
            <v>1</v>
          </cell>
          <cell r="N542">
            <v>1</v>
          </cell>
          <cell r="O542">
            <v>3.7378158569335938</v>
          </cell>
        </row>
        <row r="543">
          <cell r="G543" t="str">
            <v>PRE</v>
          </cell>
          <cell r="J543">
            <v>1</v>
          </cell>
          <cell r="N543">
            <v>1</v>
          </cell>
          <cell r="O543">
            <v>3.7378158569335938</v>
          </cell>
        </row>
        <row r="544">
          <cell r="G544" t="str">
            <v>PRE</v>
          </cell>
          <cell r="J544">
            <v>2</v>
          </cell>
          <cell r="N544">
            <v>1</v>
          </cell>
          <cell r="O544">
            <v>9.7295083999633789</v>
          </cell>
        </row>
        <row r="545">
          <cell r="G545" t="str">
            <v>PRE</v>
          </cell>
          <cell r="J545">
            <v>2</v>
          </cell>
          <cell r="N545">
            <v>1</v>
          </cell>
          <cell r="O545">
            <v>9.7295083999633789</v>
          </cell>
        </row>
        <row r="546">
          <cell r="G546" t="str">
            <v>PRE</v>
          </cell>
          <cell r="J546">
            <v>1</v>
          </cell>
          <cell r="N546">
            <v>1</v>
          </cell>
          <cell r="O546">
            <v>3.7378158569335938</v>
          </cell>
        </row>
        <row r="547">
          <cell r="G547" t="str">
            <v>LPG</v>
          </cell>
          <cell r="J547">
            <v>2</v>
          </cell>
          <cell r="N547">
            <v>1</v>
          </cell>
          <cell r="O547">
            <v>9.7295083999633789</v>
          </cell>
        </row>
        <row r="548">
          <cell r="G548" t="str">
            <v>LPG</v>
          </cell>
          <cell r="J548">
            <v>3</v>
          </cell>
          <cell r="N548">
            <v>1</v>
          </cell>
          <cell r="O548">
            <v>17.132047653198242</v>
          </cell>
        </row>
        <row r="549">
          <cell r="G549" t="str">
            <v>LPG</v>
          </cell>
          <cell r="J549">
            <v>2</v>
          </cell>
          <cell r="N549">
            <v>1</v>
          </cell>
          <cell r="O549">
            <v>9.7295083999633789</v>
          </cell>
        </row>
        <row r="550">
          <cell r="G550" t="str">
            <v>LPG</v>
          </cell>
          <cell r="J550">
            <v>2</v>
          </cell>
          <cell r="N550">
            <v>1</v>
          </cell>
          <cell r="O550">
            <v>9.7295083999633789</v>
          </cell>
        </row>
        <row r="551">
          <cell r="G551" t="str">
            <v>LPG</v>
          </cell>
          <cell r="J551">
            <v>2</v>
          </cell>
          <cell r="N551">
            <v>1</v>
          </cell>
          <cell r="O551">
            <v>9.7295083999633789</v>
          </cell>
        </row>
        <row r="552">
          <cell r="G552" t="str">
            <v>LPG</v>
          </cell>
          <cell r="J552">
            <v>2</v>
          </cell>
          <cell r="N552">
            <v>1</v>
          </cell>
          <cell r="O552">
            <v>9.7295083999633789</v>
          </cell>
        </row>
        <row r="553">
          <cell r="G553" t="str">
            <v>LPG</v>
          </cell>
          <cell r="J553">
            <v>2</v>
          </cell>
          <cell r="N553">
            <v>1</v>
          </cell>
          <cell r="O553">
            <v>9.7295083999633789</v>
          </cell>
        </row>
        <row r="554">
          <cell r="G554" t="str">
            <v>LPG</v>
          </cell>
          <cell r="J554">
            <v>2</v>
          </cell>
          <cell r="N554">
            <v>1</v>
          </cell>
          <cell r="O554">
            <v>9.7295083999633789</v>
          </cell>
        </row>
        <row r="555">
          <cell r="G555" t="str">
            <v>LPG</v>
          </cell>
          <cell r="J555">
            <v>2</v>
          </cell>
          <cell r="N555">
            <v>1</v>
          </cell>
          <cell r="O555">
            <v>9.7295083999633789</v>
          </cell>
        </row>
        <row r="556">
          <cell r="G556" t="str">
            <v>LPG</v>
          </cell>
          <cell r="J556">
            <v>2</v>
          </cell>
          <cell r="N556">
            <v>1</v>
          </cell>
          <cell r="O556">
            <v>9.7295083999633789</v>
          </cell>
        </row>
        <row r="557">
          <cell r="G557" t="str">
            <v>LPG</v>
          </cell>
          <cell r="J557">
            <v>2</v>
          </cell>
          <cell r="N557">
            <v>1</v>
          </cell>
          <cell r="O557">
            <v>9.7295083999633789</v>
          </cell>
        </row>
        <row r="558">
          <cell r="G558" t="str">
            <v>LPG</v>
          </cell>
          <cell r="J558">
            <v>2</v>
          </cell>
          <cell r="N558">
            <v>1</v>
          </cell>
          <cell r="O558">
            <v>9.7295083999633789</v>
          </cell>
        </row>
        <row r="559">
          <cell r="G559" t="str">
            <v>LPG</v>
          </cell>
          <cell r="J559">
            <v>2</v>
          </cell>
          <cell r="N559">
            <v>1</v>
          </cell>
          <cell r="O559">
            <v>9.7295083999633789</v>
          </cell>
        </row>
        <row r="560">
          <cell r="G560" t="str">
            <v>LPG</v>
          </cell>
          <cell r="J560">
            <v>2</v>
          </cell>
          <cell r="N560">
            <v>1</v>
          </cell>
          <cell r="O560">
            <v>9.7295083999633789</v>
          </cell>
        </row>
        <row r="561">
          <cell r="G561" t="str">
            <v>LPG</v>
          </cell>
          <cell r="J561">
            <v>2</v>
          </cell>
          <cell r="N561">
            <v>1</v>
          </cell>
          <cell r="O561">
            <v>9.7295083999633789</v>
          </cell>
        </row>
        <row r="562">
          <cell r="G562" t="str">
            <v>LPG</v>
          </cell>
          <cell r="J562">
            <v>2</v>
          </cell>
          <cell r="N562">
            <v>1</v>
          </cell>
          <cell r="O562">
            <v>9.7295083999633789</v>
          </cell>
        </row>
        <row r="563">
          <cell r="G563" t="str">
            <v>LPG</v>
          </cell>
          <cell r="J563">
            <v>2</v>
          </cell>
          <cell r="N563">
            <v>1</v>
          </cell>
          <cell r="O563">
            <v>9.7295083999633789</v>
          </cell>
        </row>
        <row r="564">
          <cell r="G564" t="str">
            <v>LPG</v>
          </cell>
          <cell r="J564">
            <v>1</v>
          </cell>
          <cell r="N564">
            <v>1</v>
          </cell>
          <cell r="O564">
            <v>3.7378158569335938</v>
          </cell>
        </row>
        <row r="565">
          <cell r="G565" t="str">
            <v>LPG</v>
          </cell>
          <cell r="J565">
            <v>1</v>
          </cell>
          <cell r="N565">
            <v>1</v>
          </cell>
          <cell r="O565">
            <v>3.7378158569335938</v>
          </cell>
        </row>
        <row r="566">
          <cell r="G566" t="str">
            <v>LPG</v>
          </cell>
          <cell r="J566">
            <v>3</v>
          </cell>
          <cell r="N566">
            <v>1</v>
          </cell>
          <cell r="O566">
            <v>17.132047653198242</v>
          </cell>
        </row>
        <row r="567">
          <cell r="G567" t="str">
            <v>LPG</v>
          </cell>
          <cell r="J567">
            <v>2</v>
          </cell>
          <cell r="N567">
            <v>1</v>
          </cell>
          <cell r="O567">
            <v>9.7295083999633789</v>
          </cell>
        </row>
        <row r="568">
          <cell r="G568" t="str">
            <v>LPG</v>
          </cell>
          <cell r="J568">
            <v>2</v>
          </cell>
          <cell r="N568">
            <v>1</v>
          </cell>
          <cell r="O568">
            <v>9.7295083999633789</v>
          </cell>
        </row>
        <row r="569">
          <cell r="G569" t="str">
            <v>LPG</v>
          </cell>
          <cell r="J569">
            <v>2</v>
          </cell>
          <cell r="N569">
            <v>1</v>
          </cell>
          <cell r="O569">
            <v>9.7295083999633789</v>
          </cell>
        </row>
        <row r="570">
          <cell r="G570" t="str">
            <v>LPG</v>
          </cell>
          <cell r="J570">
            <v>2</v>
          </cell>
          <cell r="N570">
            <v>1</v>
          </cell>
          <cell r="O570">
            <v>9.7295083999633789</v>
          </cell>
        </row>
        <row r="571">
          <cell r="G571" t="str">
            <v>LPG</v>
          </cell>
          <cell r="J571">
            <v>2</v>
          </cell>
          <cell r="N571">
            <v>1</v>
          </cell>
          <cell r="O571">
            <v>9.7295083999633789</v>
          </cell>
        </row>
        <row r="572">
          <cell r="G572" t="str">
            <v>LPG</v>
          </cell>
          <cell r="J572">
            <v>2</v>
          </cell>
          <cell r="N572">
            <v>1</v>
          </cell>
          <cell r="O572">
            <v>9.7295083999633789</v>
          </cell>
        </row>
        <row r="573">
          <cell r="G573" t="str">
            <v>PBN</v>
          </cell>
          <cell r="J573">
            <v>1</v>
          </cell>
          <cell r="N573">
            <v>1</v>
          </cell>
          <cell r="O573">
            <v>3.7378158569335938</v>
          </cell>
        </row>
        <row r="574">
          <cell r="G574" t="str">
            <v>PBN</v>
          </cell>
          <cell r="J574">
            <v>2</v>
          </cell>
          <cell r="N574">
            <v>1</v>
          </cell>
          <cell r="O574">
            <v>9.7295083999633789</v>
          </cell>
        </row>
        <row r="575">
          <cell r="G575" t="str">
            <v>PBN</v>
          </cell>
          <cell r="J575">
            <v>2</v>
          </cell>
          <cell r="N575">
            <v>1</v>
          </cell>
          <cell r="O575">
            <v>9.7295083999633789</v>
          </cell>
        </row>
        <row r="576">
          <cell r="G576" t="str">
            <v>PBN</v>
          </cell>
          <cell r="J576">
            <v>1</v>
          </cell>
          <cell r="N576">
            <v>1</v>
          </cell>
          <cell r="O576">
            <v>3.7378158569335938</v>
          </cell>
        </row>
        <row r="577">
          <cell r="G577" t="str">
            <v>PBN</v>
          </cell>
          <cell r="J577">
            <v>2</v>
          </cell>
          <cell r="N577">
            <v>1</v>
          </cell>
          <cell r="O577">
            <v>9.7295083999633789</v>
          </cell>
        </row>
        <row r="578">
          <cell r="G578" t="str">
            <v>PBN</v>
          </cell>
          <cell r="J578">
            <v>3</v>
          </cell>
          <cell r="N578">
            <v>1</v>
          </cell>
          <cell r="O578">
            <v>17.132047653198242</v>
          </cell>
        </row>
        <row r="579">
          <cell r="G579" t="str">
            <v>PBN</v>
          </cell>
          <cell r="J579">
            <v>2</v>
          </cell>
          <cell r="N579">
            <v>1</v>
          </cell>
          <cell r="O579">
            <v>9.7295083999633789</v>
          </cell>
        </row>
        <row r="580">
          <cell r="G580" t="str">
            <v>PBN</v>
          </cell>
          <cell r="J580">
            <v>2</v>
          </cell>
          <cell r="N580">
            <v>1</v>
          </cell>
          <cell r="O580">
            <v>9.7295083999633789</v>
          </cell>
        </row>
        <row r="581">
          <cell r="G581" t="str">
            <v>PBN</v>
          </cell>
          <cell r="J581">
            <v>2</v>
          </cell>
          <cell r="N581">
            <v>1</v>
          </cell>
          <cell r="O581">
            <v>9.7295083999633789</v>
          </cell>
        </row>
        <row r="582">
          <cell r="G582" t="str">
            <v>PBN</v>
          </cell>
          <cell r="J582">
            <v>2</v>
          </cell>
          <cell r="N582">
            <v>1</v>
          </cell>
          <cell r="O582">
            <v>9.7295083999633789</v>
          </cell>
        </row>
        <row r="583">
          <cell r="G583" t="str">
            <v>PBN</v>
          </cell>
          <cell r="J583">
            <v>1</v>
          </cell>
          <cell r="N583">
            <v>1</v>
          </cell>
          <cell r="O583">
            <v>3.7378158569335938</v>
          </cell>
        </row>
        <row r="584">
          <cell r="G584" t="str">
            <v>PBN</v>
          </cell>
          <cell r="J584">
            <v>2</v>
          </cell>
          <cell r="N584">
            <v>1</v>
          </cell>
          <cell r="O584">
            <v>9.7295083999633789</v>
          </cell>
        </row>
        <row r="585">
          <cell r="G585" t="str">
            <v>PBN</v>
          </cell>
          <cell r="J585">
            <v>1</v>
          </cell>
          <cell r="N585">
            <v>1</v>
          </cell>
          <cell r="O585">
            <v>3.7378158569335938</v>
          </cell>
        </row>
        <row r="586">
          <cell r="G586" t="str">
            <v>PBN</v>
          </cell>
          <cell r="J586">
            <v>1</v>
          </cell>
          <cell r="N586">
            <v>1</v>
          </cell>
          <cell r="O586">
            <v>3.7378158569335938</v>
          </cell>
        </row>
        <row r="587">
          <cell r="G587" t="str">
            <v>PBN</v>
          </cell>
          <cell r="J587">
            <v>2</v>
          </cell>
          <cell r="N587">
            <v>1</v>
          </cell>
          <cell r="O587">
            <v>9.7295083999633789</v>
          </cell>
        </row>
        <row r="588">
          <cell r="G588" t="str">
            <v>PBN</v>
          </cell>
          <cell r="J588">
            <v>3</v>
          </cell>
          <cell r="N588">
            <v>1</v>
          </cell>
          <cell r="O588">
            <v>17.132047653198242</v>
          </cell>
        </row>
        <row r="589">
          <cell r="G589" t="str">
            <v>PBN</v>
          </cell>
          <cell r="J589">
            <v>2</v>
          </cell>
          <cell r="N589">
            <v>1</v>
          </cell>
          <cell r="O589">
            <v>9.7295083999633789</v>
          </cell>
        </row>
        <row r="590">
          <cell r="G590" t="str">
            <v>PBN</v>
          </cell>
          <cell r="J590">
            <v>2</v>
          </cell>
          <cell r="N590">
            <v>1</v>
          </cell>
          <cell r="O590">
            <v>9.7295083999633789</v>
          </cell>
        </row>
        <row r="591">
          <cell r="G591" t="str">
            <v>PBN</v>
          </cell>
          <cell r="J591">
            <v>2</v>
          </cell>
          <cell r="N591">
            <v>1</v>
          </cell>
          <cell r="O591">
            <v>9.7295083999633789</v>
          </cell>
        </row>
        <row r="592">
          <cell r="G592" t="str">
            <v>PBN</v>
          </cell>
          <cell r="J592">
            <v>3</v>
          </cell>
          <cell r="N592">
            <v>1</v>
          </cell>
          <cell r="O592">
            <v>17.132047653198242</v>
          </cell>
        </row>
        <row r="593">
          <cell r="G593" t="str">
            <v>PBN</v>
          </cell>
          <cell r="J593">
            <v>3</v>
          </cell>
          <cell r="N593">
            <v>1</v>
          </cell>
          <cell r="O593">
            <v>17.132047653198242</v>
          </cell>
        </row>
        <row r="594">
          <cell r="G594" t="str">
            <v>PBN</v>
          </cell>
          <cell r="J594">
            <v>2</v>
          </cell>
          <cell r="N594">
            <v>1</v>
          </cell>
          <cell r="O594">
            <v>9.7295083999633789</v>
          </cell>
        </row>
        <row r="595">
          <cell r="G595" t="str">
            <v>PBN</v>
          </cell>
          <cell r="J595">
            <v>1</v>
          </cell>
          <cell r="N595">
            <v>1</v>
          </cell>
          <cell r="O595">
            <v>3.7378158569335938</v>
          </cell>
        </row>
        <row r="596">
          <cell r="G596" t="str">
            <v>PBN</v>
          </cell>
          <cell r="J596">
            <v>1</v>
          </cell>
          <cell r="N596">
            <v>1</v>
          </cell>
          <cell r="O596">
            <v>3.7378158569335938</v>
          </cell>
        </row>
        <row r="597">
          <cell r="G597" t="str">
            <v>PBN</v>
          </cell>
          <cell r="J597">
            <v>1</v>
          </cell>
          <cell r="N597">
            <v>1</v>
          </cell>
          <cell r="O597">
            <v>3.7378158569335938</v>
          </cell>
        </row>
        <row r="598">
          <cell r="G598" t="str">
            <v>PBN</v>
          </cell>
          <cell r="J598">
            <v>2</v>
          </cell>
          <cell r="N598">
            <v>1</v>
          </cell>
          <cell r="O598">
            <v>9.7295083999633789</v>
          </cell>
        </row>
        <row r="599">
          <cell r="G599" t="str">
            <v>PBN</v>
          </cell>
          <cell r="J599">
            <v>2</v>
          </cell>
          <cell r="N599">
            <v>1</v>
          </cell>
          <cell r="O599">
            <v>9.7295083999633789</v>
          </cell>
        </row>
        <row r="600">
          <cell r="G600" t="str">
            <v>PBN</v>
          </cell>
          <cell r="J600">
            <v>3</v>
          </cell>
          <cell r="N600">
            <v>1</v>
          </cell>
          <cell r="O600">
            <v>17.132047653198242</v>
          </cell>
        </row>
        <row r="601">
          <cell r="G601" t="str">
            <v>PBN</v>
          </cell>
          <cell r="J601">
            <v>4</v>
          </cell>
          <cell r="N601">
            <v>1</v>
          </cell>
          <cell r="O601">
            <v>24.801807403564453</v>
          </cell>
        </row>
        <row r="602">
          <cell r="G602" t="str">
            <v>PBN</v>
          </cell>
          <cell r="J602">
            <v>2</v>
          </cell>
          <cell r="N602">
            <v>1</v>
          </cell>
          <cell r="O602">
            <v>9.7295083999633789</v>
          </cell>
        </row>
        <row r="603">
          <cell r="G603" t="str">
            <v>PBN</v>
          </cell>
          <cell r="J603">
            <v>1</v>
          </cell>
          <cell r="N603">
            <v>1</v>
          </cell>
          <cell r="O603">
            <v>3.7378158569335938</v>
          </cell>
        </row>
        <row r="604">
          <cell r="G604" t="str">
            <v>PBN</v>
          </cell>
          <cell r="J604">
            <v>1</v>
          </cell>
          <cell r="N604">
            <v>1</v>
          </cell>
          <cell r="O604">
            <v>3.7378158569335938</v>
          </cell>
        </row>
        <row r="605">
          <cell r="G605" t="str">
            <v>PBN</v>
          </cell>
          <cell r="J605">
            <v>2</v>
          </cell>
          <cell r="N605">
            <v>1</v>
          </cell>
          <cell r="O605">
            <v>9.7295083999633789</v>
          </cell>
        </row>
        <row r="606">
          <cell r="G606" t="str">
            <v>PBN</v>
          </cell>
          <cell r="J606">
            <v>2</v>
          </cell>
          <cell r="N606">
            <v>1</v>
          </cell>
          <cell r="O606">
            <v>9.7295083999633789</v>
          </cell>
        </row>
        <row r="607">
          <cell r="G607" t="str">
            <v>PBN</v>
          </cell>
          <cell r="J607">
            <v>2</v>
          </cell>
          <cell r="N607">
            <v>1</v>
          </cell>
          <cell r="O607">
            <v>9.7295083999633789</v>
          </cell>
        </row>
        <row r="608">
          <cell r="G608" t="str">
            <v>PBN</v>
          </cell>
          <cell r="J608">
            <v>1</v>
          </cell>
          <cell r="N608">
            <v>1</v>
          </cell>
          <cell r="O608">
            <v>3.7378158569335938</v>
          </cell>
        </row>
        <row r="609">
          <cell r="G609" t="str">
            <v>PBN</v>
          </cell>
          <cell r="J609">
            <v>1</v>
          </cell>
          <cell r="N609">
            <v>1</v>
          </cell>
          <cell r="O609">
            <v>3.7378158569335938</v>
          </cell>
        </row>
        <row r="610">
          <cell r="G610" t="str">
            <v>PBN</v>
          </cell>
          <cell r="J610">
            <v>2</v>
          </cell>
          <cell r="N610">
            <v>1</v>
          </cell>
          <cell r="O610">
            <v>9.7295083999633789</v>
          </cell>
        </row>
        <row r="611">
          <cell r="G611" t="str">
            <v>PBN</v>
          </cell>
          <cell r="J611">
            <v>1</v>
          </cell>
          <cell r="N611">
            <v>1</v>
          </cell>
          <cell r="O611">
            <v>3.7378158569335938</v>
          </cell>
        </row>
        <row r="612">
          <cell r="G612" t="str">
            <v>PBN</v>
          </cell>
          <cell r="J612">
            <v>1</v>
          </cell>
          <cell r="N612">
            <v>1</v>
          </cell>
          <cell r="O612">
            <v>3.7378158569335938</v>
          </cell>
        </row>
        <row r="613">
          <cell r="G613" t="str">
            <v>PBN</v>
          </cell>
          <cell r="J613">
            <v>1</v>
          </cell>
          <cell r="N613">
            <v>1</v>
          </cell>
          <cell r="O613">
            <v>3.7378158569335938</v>
          </cell>
        </row>
        <row r="614">
          <cell r="G614" t="str">
            <v>PBN</v>
          </cell>
          <cell r="J614">
            <v>2</v>
          </cell>
          <cell r="N614">
            <v>1</v>
          </cell>
          <cell r="O614">
            <v>9.7295083999633789</v>
          </cell>
        </row>
        <row r="615">
          <cell r="G615" t="str">
            <v>PBN</v>
          </cell>
          <cell r="J615">
            <v>2</v>
          </cell>
          <cell r="N615">
            <v>1</v>
          </cell>
          <cell r="O615">
            <v>9.7295083999633789</v>
          </cell>
        </row>
        <row r="616">
          <cell r="G616" t="str">
            <v>PBN</v>
          </cell>
          <cell r="J616">
            <v>2</v>
          </cell>
          <cell r="N616">
            <v>1</v>
          </cell>
          <cell r="O616">
            <v>9.7295083999633789</v>
          </cell>
        </row>
        <row r="617">
          <cell r="G617" t="str">
            <v>PBN</v>
          </cell>
          <cell r="J617">
            <v>2</v>
          </cell>
          <cell r="N617">
            <v>1</v>
          </cell>
          <cell r="O617">
            <v>9.7295083999633789</v>
          </cell>
        </row>
        <row r="618">
          <cell r="G618" t="str">
            <v>PLK2</v>
          </cell>
          <cell r="J618">
            <v>1</v>
          </cell>
          <cell r="N618">
            <v>1</v>
          </cell>
          <cell r="O618">
            <v>3.7378158569335938</v>
          </cell>
        </row>
        <row r="619">
          <cell r="G619" t="str">
            <v>PLK2</v>
          </cell>
          <cell r="J619">
            <v>1</v>
          </cell>
          <cell r="N619">
            <v>1</v>
          </cell>
          <cell r="O619">
            <v>3.7378158569335938</v>
          </cell>
        </row>
        <row r="620">
          <cell r="G620" t="str">
            <v>PLK2</v>
          </cell>
          <cell r="J620">
            <v>2</v>
          </cell>
          <cell r="N620">
            <v>1</v>
          </cell>
          <cell r="O620">
            <v>9.7295083999633789</v>
          </cell>
        </row>
        <row r="621">
          <cell r="G621" t="str">
            <v>PLK2</v>
          </cell>
          <cell r="J621">
            <v>2</v>
          </cell>
          <cell r="N621">
            <v>1</v>
          </cell>
          <cell r="O621">
            <v>9.7295083999633789</v>
          </cell>
        </row>
        <row r="622">
          <cell r="G622" t="str">
            <v>PLK2</v>
          </cell>
          <cell r="J622">
            <v>2</v>
          </cell>
          <cell r="N622">
            <v>1</v>
          </cell>
          <cell r="O622">
            <v>9.7295083999633789</v>
          </cell>
        </row>
        <row r="623">
          <cell r="G623" t="str">
            <v>PLK2</v>
          </cell>
          <cell r="J623">
            <v>4</v>
          </cell>
          <cell r="N623">
            <v>1</v>
          </cell>
          <cell r="O623">
            <v>24.801807403564453</v>
          </cell>
        </row>
        <row r="624">
          <cell r="G624" t="str">
            <v>PLK2</v>
          </cell>
          <cell r="J624">
            <v>4</v>
          </cell>
          <cell r="N624">
            <v>1</v>
          </cell>
          <cell r="O624">
            <v>24.801807403564453</v>
          </cell>
        </row>
        <row r="625">
          <cell r="G625" t="str">
            <v>PLK2</v>
          </cell>
          <cell r="J625">
            <v>4</v>
          </cell>
          <cell r="N625">
            <v>1</v>
          </cell>
          <cell r="O625">
            <v>24.801807403564453</v>
          </cell>
        </row>
        <row r="626">
          <cell r="G626" t="str">
            <v>PLK2</v>
          </cell>
          <cell r="J626">
            <v>2</v>
          </cell>
          <cell r="N626">
            <v>1</v>
          </cell>
          <cell r="O626">
            <v>9.7295083999633789</v>
          </cell>
        </row>
        <row r="627">
          <cell r="G627" t="str">
            <v>PLK2</v>
          </cell>
          <cell r="J627">
            <v>3</v>
          </cell>
          <cell r="N627">
            <v>1</v>
          </cell>
          <cell r="O627">
            <v>17.132047653198242</v>
          </cell>
        </row>
        <row r="628">
          <cell r="G628" t="str">
            <v>PLK2</v>
          </cell>
          <cell r="J628">
            <v>2</v>
          </cell>
          <cell r="N628">
            <v>1</v>
          </cell>
          <cell r="O628">
            <v>9.7295083999633789</v>
          </cell>
        </row>
        <row r="629">
          <cell r="G629" t="str">
            <v>PRE</v>
          </cell>
          <cell r="J629">
            <v>0</v>
          </cell>
          <cell r="N629">
            <v>1</v>
          </cell>
          <cell r="O629">
            <v>0</v>
          </cell>
        </row>
        <row r="630">
          <cell r="G630" t="str">
            <v>PRE</v>
          </cell>
          <cell r="J630">
            <v>1</v>
          </cell>
          <cell r="N630">
            <v>1</v>
          </cell>
          <cell r="O630">
            <v>3.7378158569335938</v>
          </cell>
        </row>
        <row r="631">
          <cell r="G631" t="str">
            <v>PRE</v>
          </cell>
          <cell r="J631">
            <v>2</v>
          </cell>
          <cell r="N631">
            <v>1</v>
          </cell>
          <cell r="O631">
            <v>9.7295083999633789</v>
          </cell>
        </row>
        <row r="632">
          <cell r="G632" t="str">
            <v>PRE</v>
          </cell>
          <cell r="J632">
            <v>2</v>
          </cell>
          <cell r="N632">
            <v>1</v>
          </cell>
          <cell r="O632">
            <v>9.7295083999633789</v>
          </cell>
        </row>
        <row r="633">
          <cell r="G633" t="str">
            <v>PRE</v>
          </cell>
          <cell r="J633">
            <v>2</v>
          </cell>
          <cell r="N633">
            <v>1</v>
          </cell>
          <cell r="O633">
            <v>9.7295083999633789</v>
          </cell>
        </row>
        <row r="634">
          <cell r="G634" t="str">
            <v>NSN</v>
          </cell>
          <cell r="J634">
            <v>2</v>
          </cell>
          <cell r="N634">
            <v>1</v>
          </cell>
          <cell r="O634">
            <v>9.7295083999633789</v>
          </cell>
        </row>
        <row r="635">
          <cell r="G635" t="str">
            <v>NSN</v>
          </cell>
          <cell r="J635">
            <v>3</v>
          </cell>
          <cell r="N635">
            <v>1</v>
          </cell>
          <cell r="O635">
            <v>17.132047653198242</v>
          </cell>
        </row>
        <row r="636">
          <cell r="G636" t="str">
            <v>NSN</v>
          </cell>
          <cell r="J636">
            <v>2</v>
          </cell>
          <cell r="N636">
            <v>1</v>
          </cell>
          <cell r="O636">
            <v>9.7295083999633789</v>
          </cell>
        </row>
        <row r="637">
          <cell r="G637" t="str">
            <v>NSN</v>
          </cell>
          <cell r="J637">
            <v>2</v>
          </cell>
          <cell r="N637">
            <v>1</v>
          </cell>
          <cell r="O637">
            <v>9.7295083999633789</v>
          </cell>
        </row>
        <row r="638">
          <cell r="G638" t="str">
            <v>NSN</v>
          </cell>
          <cell r="J638">
            <v>2</v>
          </cell>
          <cell r="N638">
            <v>1</v>
          </cell>
          <cell r="O638">
            <v>9.7295083999633789</v>
          </cell>
        </row>
        <row r="639">
          <cell r="G639" t="str">
            <v>NSN</v>
          </cell>
          <cell r="J639">
            <v>2</v>
          </cell>
          <cell r="N639">
            <v>1</v>
          </cell>
          <cell r="O639">
            <v>9.7295083999633789</v>
          </cell>
        </row>
        <row r="640">
          <cell r="G640" t="str">
            <v>NSN</v>
          </cell>
          <cell r="J640">
            <v>2</v>
          </cell>
          <cell r="N640">
            <v>1</v>
          </cell>
          <cell r="O640">
            <v>9.7295083999633789</v>
          </cell>
        </row>
        <row r="641">
          <cell r="G641" t="str">
            <v>NSN</v>
          </cell>
          <cell r="J641">
            <v>2</v>
          </cell>
          <cell r="N641">
            <v>1</v>
          </cell>
          <cell r="O641">
            <v>9.7295083999633789</v>
          </cell>
        </row>
        <row r="642">
          <cell r="G642" t="str">
            <v>NSN</v>
          </cell>
          <cell r="J642">
            <v>2</v>
          </cell>
          <cell r="N642">
            <v>1</v>
          </cell>
          <cell r="O642">
            <v>9.7295083999633789</v>
          </cell>
        </row>
        <row r="643">
          <cell r="G643" t="str">
            <v>NSN</v>
          </cell>
          <cell r="J643">
            <v>2</v>
          </cell>
          <cell r="N643">
            <v>1</v>
          </cell>
          <cell r="O643">
            <v>9.7295083999633789</v>
          </cell>
        </row>
        <row r="644">
          <cell r="G644" t="str">
            <v>NSN</v>
          </cell>
          <cell r="J644">
            <v>1</v>
          </cell>
          <cell r="N644">
            <v>1</v>
          </cell>
          <cell r="O644">
            <v>3.7378158569335938</v>
          </cell>
        </row>
        <row r="645">
          <cell r="G645" t="str">
            <v>NSN</v>
          </cell>
          <cell r="J645">
            <v>1</v>
          </cell>
          <cell r="N645">
            <v>1</v>
          </cell>
          <cell r="O645">
            <v>3.7378158569335938</v>
          </cell>
        </row>
        <row r="646">
          <cell r="G646" t="str">
            <v>NSN</v>
          </cell>
          <cell r="J646">
            <v>1</v>
          </cell>
          <cell r="N646">
            <v>1</v>
          </cell>
          <cell r="O646">
            <v>3.7378158569335938</v>
          </cell>
        </row>
        <row r="647">
          <cell r="G647" t="str">
            <v>NSN</v>
          </cell>
          <cell r="J647">
            <v>1</v>
          </cell>
          <cell r="N647">
            <v>1</v>
          </cell>
          <cell r="O647">
            <v>3.7378158569335938</v>
          </cell>
        </row>
        <row r="648">
          <cell r="G648" t="str">
            <v>NSN</v>
          </cell>
          <cell r="J648">
            <v>1</v>
          </cell>
          <cell r="N648">
            <v>1</v>
          </cell>
          <cell r="O648">
            <v>3.7378158569335938</v>
          </cell>
        </row>
        <row r="649">
          <cell r="G649" t="str">
            <v>NSN</v>
          </cell>
          <cell r="J649">
            <v>3</v>
          </cell>
          <cell r="N649">
            <v>1</v>
          </cell>
          <cell r="O649">
            <v>17.132047653198242</v>
          </cell>
        </row>
        <row r="650">
          <cell r="G650" t="str">
            <v>NSN</v>
          </cell>
          <cell r="J650">
            <v>4</v>
          </cell>
          <cell r="N650">
            <v>1</v>
          </cell>
          <cell r="O650">
            <v>24.801807403564453</v>
          </cell>
        </row>
        <row r="651">
          <cell r="G651" t="str">
            <v>NSN</v>
          </cell>
          <cell r="J651">
            <v>3</v>
          </cell>
          <cell r="N651">
            <v>1</v>
          </cell>
          <cell r="O651">
            <v>17.132047653198242</v>
          </cell>
        </row>
        <row r="652">
          <cell r="G652" t="str">
            <v>NSN</v>
          </cell>
          <cell r="J652">
            <v>2</v>
          </cell>
          <cell r="N652">
            <v>1</v>
          </cell>
          <cell r="O652">
            <v>9.7295083999633789</v>
          </cell>
        </row>
        <row r="653">
          <cell r="G653" t="str">
            <v>NSN</v>
          </cell>
          <cell r="J653">
            <v>2</v>
          </cell>
          <cell r="N653">
            <v>1</v>
          </cell>
          <cell r="O653">
            <v>9.7295083999633789</v>
          </cell>
        </row>
        <row r="654">
          <cell r="G654" t="str">
            <v>NSN</v>
          </cell>
          <cell r="J654">
            <v>2</v>
          </cell>
          <cell r="N654">
            <v>1</v>
          </cell>
          <cell r="O654">
            <v>9.7295083999633789</v>
          </cell>
        </row>
        <row r="655">
          <cell r="G655" t="str">
            <v>NSN</v>
          </cell>
          <cell r="J655">
            <v>1</v>
          </cell>
          <cell r="N655">
            <v>1</v>
          </cell>
          <cell r="O655">
            <v>3.7378158569335938</v>
          </cell>
        </row>
        <row r="656">
          <cell r="G656" t="str">
            <v>NSN</v>
          </cell>
          <cell r="J656">
            <v>1</v>
          </cell>
          <cell r="N656">
            <v>1</v>
          </cell>
          <cell r="O656">
            <v>3.7378158569335938</v>
          </cell>
        </row>
        <row r="657">
          <cell r="G657" t="str">
            <v>NSN</v>
          </cell>
          <cell r="J657">
            <v>1</v>
          </cell>
          <cell r="N657">
            <v>1</v>
          </cell>
          <cell r="O657">
            <v>3.7378158569335938</v>
          </cell>
        </row>
        <row r="658">
          <cell r="G658" t="str">
            <v>NSN</v>
          </cell>
          <cell r="J658">
            <v>2</v>
          </cell>
          <cell r="N658">
            <v>1</v>
          </cell>
          <cell r="O658">
            <v>9.7295083999633789</v>
          </cell>
        </row>
        <row r="659">
          <cell r="G659" t="str">
            <v>NSN</v>
          </cell>
          <cell r="J659">
            <v>1</v>
          </cell>
          <cell r="N659">
            <v>1</v>
          </cell>
          <cell r="O659">
            <v>3.7378158569335938</v>
          </cell>
        </row>
        <row r="660">
          <cell r="G660" t="str">
            <v>NSN</v>
          </cell>
          <cell r="J660">
            <v>2</v>
          </cell>
          <cell r="N660">
            <v>1</v>
          </cell>
          <cell r="O660">
            <v>9.7295083999633789</v>
          </cell>
        </row>
        <row r="661">
          <cell r="G661" t="str">
            <v>NSN</v>
          </cell>
          <cell r="J661">
            <v>1</v>
          </cell>
          <cell r="N661">
            <v>1</v>
          </cell>
          <cell r="O661">
            <v>3.7378158569335938</v>
          </cell>
        </row>
        <row r="662">
          <cell r="G662" t="str">
            <v>NSN</v>
          </cell>
          <cell r="J662">
            <v>2</v>
          </cell>
          <cell r="N662">
            <v>1</v>
          </cell>
          <cell r="O662">
            <v>9.7295083999633789</v>
          </cell>
        </row>
        <row r="663">
          <cell r="G663" t="str">
            <v>NSN</v>
          </cell>
          <cell r="J663">
            <v>3</v>
          </cell>
          <cell r="N663">
            <v>1</v>
          </cell>
          <cell r="O663">
            <v>17.132047653198242</v>
          </cell>
        </row>
        <row r="664">
          <cell r="G664" t="str">
            <v>NSN</v>
          </cell>
          <cell r="J664">
            <v>3</v>
          </cell>
          <cell r="N664">
            <v>1</v>
          </cell>
          <cell r="O664">
            <v>17.132047653198242</v>
          </cell>
        </row>
        <row r="665">
          <cell r="G665" t="str">
            <v>NSN</v>
          </cell>
          <cell r="J665">
            <v>1</v>
          </cell>
          <cell r="N665">
            <v>1</v>
          </cell>
          <cell r="O665">
            <v>3.7378158569335938</v>
          </cell>
        </row>
        <row r="666">
          <cell r="G666" t="str">
            <v>NSN</v>
          </cell>
          <cell r="J666">
            <v>2</v>
          </cell>
          <cell r="N666">
            <v>1</v>
          </cell>
          <cell r="O666">
            <v>9.7295083999633789</v>
          </cell>
        </row>
        <row r="667">
          <cell r="G667" t="str">
            <v>NSN</v>
          </cell>
          <cell r="J667">
            <v>1</v>
          </cell>
          <cell r="N667">
            <v>1</v>
          </cell>
          <cell r="O667">
            <v>3.7378158569335938</v>
          </cell>
        </row>
        <row r="668">
          <cell r="G668" t="str">
            <v>NSN</v>
          </cell>
          <cell r="J668">
            <v>2</v>
          </cell>
          <cell r="N668">
            <v>1</v>
          </cell>
          <cell r="O668">
            <v>9.7295083999633789</v>
          </cell>
        </row>
        <row r="669">
          <cell r="G669" t="str">
            <v>PLK2</v>
          </cell>
          <cell r="J669">
            <v>2</v>
          </cell>
          <cell r="N669">
            <v>1</v>
          </cell>
          <cell r="O669">
            <v>9.7295083999633789</v>
          </cell>
        </row>
        <row r="670">
          <cell r="G670" t="str">
            <v>PLK2</v>
          </cell>
          <cell r="J670">
            <v>2</v>
          </cell>
          <cell r="N670">
            <v>1</v>
          </cell>
          <cell r="O670">
            <v>9.7295083999633789</v>
          </cell>
        </row>
        <row r="671">
          <cell r="G671" t="str">
            <v>PLK2</v>
          </cell>
          <cell r="J671">
            <v>2</v>
          </cell>
          <cell r="N671">
            <v>1</v>
          </cell>
          <cell r="O671">
            <v>9.7295083999633789</v>
          </cell>
        </row>
        <row r="672">
          <cell r="G672" t="str">
            <v>PLK2</v>
          </cell>
          <cell r="J672">
            <v>2</v>
          </cell>
          <cell r="N672">
            <v>1</v>
          </cell>
          <cell r="O672">
            <v>9.7295083999633789</v>
          </cell>
        </row>
        <row r="673">
          <cell r="G673" t="str">
            <v>PLK2</v>
          </cell>
          <cell r="J673">
            <v>3</v>
          </cell>
          <cell r="N673">
            <v>1</v>
          </cell>
          <cell r="O673">
            <v>17.132047653198242</v>
          </cell>
        </row>
        <row r="674">
          <cell r="G674" t="str">
            <v>PLK2</v>
          </cell>
          <cell r="J674">
            <v>2</v>
          </cell>
          <cell r="N674">
            <v>1</v>
          </cell>
          <cell r="O674">
            <v>9.7295083999633789</v>
          </cell>
        </row>
        <row r="675">
          <cell r="G675" t="str">
            <v>PLK2</v>
          </cell>
          <cell r="J675">
            <v>3</v>
          </cell>
          <cell r="N675">
            <v>1</v>
          </cell>
          <cell r="O675">
            <v>17.132047653198242</v>
          </cell>
        </row>
        <row r="676">
          <cell r="G676" t="str">
            <v>PLK2</v>
          </cell>
          <cell r="J676">
            <v>2</v>
          </cell>
          <cell r="N676">
            <v>1</v>
          </cell>
          <cell r="O676">
            <v>9.7295083999633789</v>
          </cell>
        </row>
        <row r="677">
          <cell r="G677" t="str">
            <v>PLK2</v>
          </cell>
          <cell r="J677">
            <v>2</v>
          </cell>
          <cell r="N677">
            <v>1</v>
          </cell>
          <cell r="O677">
            <v>9.7295083999633789</v>
          </cell>
        </row>
        <row r="678">
          <cell r="G678" t="str">
            <v>PLK2</v>
          </cell>
          <cell r="J678">
            <v>2</v>
          </cell>
          <cell r="N678">
            <v>1</v>
          </cell>
          <cell r="O678">
            <v>9.7295083999633789</v>
          </cell>
        </row>
        <row r="679">
          <cell r="G679" t="str">
            <v>PLK2</v>
          </cell>
          <cell r="J679">
            <v>2</v>
          </cell>
          <cell r="N679">
            <v>1</v>
          </cell>
          <cell r="O679">
            <v>9.7295083999633789</v>
          </cell>
        </row>
        <row r="680">
          <cell r="G680" t="str">
            <v>PLK2</v>
          </cell>
          <cell r="J680">
            <v>2</v>
          </cell>
          <cell r="N680">
            <v>1</v>
          </cell>
          <cell r="O680">
            <v>9.7295083999633789</v>
          </cell>
        </row>
        <row r="681">
          <cell r="G681" t="str">
            <v>PLK2</v>
          </cell>
          <cell r="J681">
            <v>2</v>
          </cell>
          <cell r="N681">
            <v>1</v>
          </cell>
          <cell r="O681">
            <v>9.7295083999633789</v>
          </cell>
        </row>
        <row r="682">
          <cell r="G682" t="str">
            <v>PLK2</v>
          </cell>
          <cell r="J682">
            <v>1</v>
          </cell>
          <cell r="N682">
            <v>1</v>
          </cell>
          <cell r="O682">
            <v>3.7378158569335938</v>
          </cell>
        </row>
        <row r="683">
          <cell r="G683" t="str">
            <v>PLK2</v>
          </cell>
          <cell r="J683">
            <v>1</v>
          </cell>
          <cell r="N683">
            <v>1</v>
          </cell>
          <cell r="O683">
            <v>3.7378158569335938</v>
          </cell>
        </row>
        <row r="684">
          <cell r="G684" t="str">
            <v>PLK2</v>
          </cell>
          <cell r="J684">
            <v>2</v>
          </cell>
          <cell r="N684">
            <v>1</v>
          </cell>
          <cell r="O684">
            <v>9.7295083999633789</v>
          </cell>
        </row>
        <row r="685">
          <cell r="G685" t="str">
            <v>PLK2</v>
          </cell>
          <cell r="J685">
            <v>2</v>
          </cell>
          <cell r="N685">
            <v>1</v>
          </cell>
          <cell r="O685">
            <v>9.7295083999633789</v>
          </cell>
        </row>
        <row r="686">
          <cell r="G686" t="str">
            <v>PLK2</v>
          </cell>
          <cell r="J686">
            <v>2</v>
          </cell>
          <cell r="N686">
            <v>1</v>
          </cell>
          <cell r="O686">
            <v>9.7295083999633789</v>
          </cell>
        </row>
        <row r="687">
          <cell r="G687" t="str">
            <v>PLK2</v>
          </cell>
          <cell r="J687">
            <v>1</v>
          </cell>
          <cell r="N687">
            <v>1</v>
          </cell>
          <cell r="O687">
            <v>3.7378158569335938</v>
          </cell>
        </row>
        <row r="688">
          <cell r="G688" t="str">
            <v>PLK2</v>
          </cell>
          <cell r="J688">
            <v>2</v>
          </cell>
          <cell r="N688">
            <v>1</v>
          </cell>
          <cell r="O688">
            <v>9.7295083999633789</v>
          </cell>
        </row>
        <row r="689">
          <cell r="G689" t="str">
            <v>PLK2</v>
          </cell>
          <cell r="J689">
            <v>2</v>
          </cell>
          <cell r="N689">
            <v>1</v>
          </cell>
          <cell r="O689">
            <v>9.7295083999633789</v>
          </cell>
        </row>
        <row r="690">
          <cell r="G690" t="str">
            <v>PLK2</v>
          </cell>
          <cell r="J690">
            <v>1</v>
          </cell>
          <cell r="N690">
            <v>1</v>
          </cell>
          <cell r="O690">
            <v>3.7378158569335938</v>
          </cell>
        </row>
        <row r="691">
          <cell r="G691" t="str">
            <v>PLK2</v>
          </cell>
          <cell r="J691">
            <v>1</v>
          </cell>
          <cell r="N691">
            <v>1</v>
          </cell>
          <cell r="O691">
            <v>3.7378158569335938</v>
          </cell>
        </row>
        <row r="692">
          <cell r="G692" t="str">
            <v>PLK2</v>
          </cell>
          <cell r="J692">
            <v>4</v>
          </cell>
          <cell r="N692">
            <v>1</v>
          </cell>
          <cell r="O692">
            <v>24.801807403564453</v>
          </cell>
        </row>
        <row r="693">
          <cell r="G693" t="str">
            <v>PLK2</v>
          </cell>
          <cell r="J693">
            <v>4</v>
          </cell>
          <cell r="N693">
            <v>1</v>
          </cell>
          <cell r="O693">
            <v>24.801807403564453</v>
          </cell>
        </row>
        <row r="694">
          <cell r="G694" t="str">
            <v>PLK2</v>
          </cell>
          <cell r="J694">
            <v>3</v>
          </cell>
          <cell r="N694">
            <v>1</v>
          </cell>
          <cell r="O694">
            <v>17.132047653198242</v>
          </cell>
        </row>
        <row r="695">
          <cell r="G695" t="str">
            <v>PLK2</v>
          </cell>
          <cell r="J695">
            <v>4</v>
          </cell>
          <cell r="N695">
            <v>1</v>
          </cell>
          <cell r="O695">
            <v>24.801807403564453</v>
          </cell>
        </row>
        <row r="696">
          <cell r="G696" t="str">
            <v>PLK2</v>
          </cell>
          <cell r="J696">
            <v>4</v>
          </cell>
          <cell r="N696">
            <v>1</v>
          </cell>
          <cell r="O696">
            <v>24.801807403564453</v>
          </cell>
        </row>
        <row r="697">
          <cell r="G697" t="str">
            <v>PLK2</v>
          </cell>
          <cell r="J697">
            <v>4</v>
          </cell>
          <cell r="N697">
            <v>1</v>
          </cell>
          <cell r="O697">
            <v>24.801807403564453</v>
          </cell>
        </row>
        <row r="698">
          <cell r="G698" t="str">
            <v>PLK2</v>
          </cell>
          <cell r="J698">
            <v>1</v>
          </cell>
          <cell r="N698">
            <v>1</v>
          </cell>
          <cell r="O698">
            <v>3.7378158569335938</v>
          </cell>
        </row>
        <row r="699">
          <cell r="G699" t="str">
            <v>PLK2</v>
          </cell>
          <cell r="J699">
            <v>2</v>
          </cell>
          <cell r="N699">
            <v>1</v>
          </cell>
          <cell r="O699">
            <v>9.7295083999633789</v>
          </cell>
        </row>
        <row r="700">
          <cell r="G700" t="str">
            <v>PLK2</v>
          </cell>
          <cell r="J700">
            <v>1</v>
          </cell>
          <cell r="N700">
            <v>1</v>
          </cell>
          <cell r="O700">
            <v>3.7378158569335938</v>
          </cell>
        </row>
        <row r="701">
          <cell r="G701" t="str">
            <v>PLK2</v>
          </cell>
          <cell r="J701">
            <v>2</v>
          </cell>
          <cell r="N701">
            <v>1</v>
          </cell>
          <cell r="O701">
            <v>9.7295083999633789</v>
          </cell>
        </row>
        <row r="702">
          <cell r="G702" t="str">
            <v>PLK2</v>
          </cell>
          <cell r="J702">
            <v>2</v>
          </cell>
          <cell r="N702">
            <v>1</v>
          </cell>
          <cell r="O702">
            <v>9.7295083999633789</v>
          </cell>
        </row>
        <row r="703">
          <cell r="G703" t="str">
            <v>PLK2</v>
          </cell>
          <cell r="J703">
            <v>1</v>
          </cell>
          <cell r="N703">
            <v>1</v>
          </cell>
          <cell r="O703">
            <v>3.7378158569335938</v>
          </cell>
        </row>
        <row r="704">
          <cell r="G704" t="str">
            <v>PLK2</v>
          </cell>
          <cell r="J704">
            <v>1</v>
          </cell>
          <cell r="N704">
            <v>1</v>
          </cell>
          <cell r="O704">
            <v>3.7378158569335938</v>
          </cell>
        </row>
        <row r="705">
          <cell r="G705" t="str">
            <v>PLK2</v>
          </cell>
          <cell r="J705">
            <v>1</v>
          </cell>
          <cell r="N705">
            <v>1</v>
          </cell>
          <cell r="O705">
            <v>3.7378158569335938</v>
          </cell>
        </row>
        <row r="706">
          <cell r="G706" t="str">
            <v>PLK2</v>
          </cell>
          <cell r="J706">
            <v>2</v>
          </cell>
          <cell r="N706">
            <v>1</v>
          </cell>
          <cell r="O706">
            <v>9.7295083999633789</v>
          </cell>
        </row>
        <row r="707">
          <cell r="G707" t="str">
            <v>PLK2</v>
          </cell>
          <cell r="J707">
            <v>2</v>
          </cell>
          <cell r="N707">
            <v>1</v>
          </cell>
          <cell r="O707">
            <v>9.7295083999633789</v>
          </cell>
        </row>
        <row r="708">
          <cell r="G708" t="str">
            <v>PLK2</v>
          </cell>
          <cell r="J708">
            <v>1</v>
          </cell>
          <cell r="N708">
            <v>1</v>
          </cell>
          <cell r="O708">
            <v>3.7378158569335938</v>
          </cell>
        </row>
        <row r="709">
          <cell r="G709" t="str">
            <v>PLK2</v>
          </cell>
          <cell r="J709">
            <v>3</v>
          </cell>
          <cell r="N709">
            <v>1</v>
          </cell>
          <cell r="O709">
            <v>17.132047653198242</v>
          </cell>
        </row>
        <row r="710">
          <cell r="G710" t="str">
            <v>PLK2</v>
          </cell>
          <cell r="J710">
            <v>2</v>
          </cell>
          <cell r="N710">
            <v>1</v>
          </cell>
          <cell r="O710">
            <v>9.7295083999633789</v>
          </cell>
        </row>
        <row r="711">
          <cell r="G711" t="str">
            <v>PLK2</v>
          </cell>
          <cell r="J711">
            <v>2</v>
          </cell>
          <cell r="N711">
            <v>1</v>
          </cell>
          <cell r="O711">
            <v>9.7295083999633789</v>
          </cell>
        </row>
        <row r="712">
          <cell r="G712" t="str">
            <v>PLK2</v>
          </cell>
          <cell r="J712">
            <v>2</v>
          </cell>
          <cell r="N712">
            <v>1</v>
          </cell>
          <cell r="O712">
            <v>9.7295083999633789</v>
          </cell>
        </row>
        <row r="713">
          <cell r="G713" t="str">
            <v>PLK2</v>
          </cell>
          <cell r="J713">
            <v>4</v>
          </cell>
          <cell r="N713">
            <v>1</v>
          </cell>
          <cell r="O713">
            <v>24.801807403564453</v>
          </cell>
        </row>
        <row r="714">
          <cell r="G714" t="str">
            <v>PLK2</v>
          </cell>
          <cell r="J714">
            <v>4</v>
          </cell>
          <cell r="N714">
            <v>1</v>
          </cell>
          <cell r="O714">
            <v>24.801807403564453</v>
          </cell>
        </row>
        <row r="715">
          <cell r="G715" t="str">
            <v>PLK2</v>
          </cell>
          <cell r="J715">
            <v>4</v>
          </cell>
          <cell r="N715">
            <v>1</v>
          </cell>
          <cell r="O715">
            <v>24.801807403564453</v>
          </cell>
        </row>
        <row r="716">
          <cell r="G716" t="str">
            <v>PLK2</v>
          </cell>
          <cell r="J716">
            <v>3</v>
          </cell>
          <cell r="N716">
            <v>1</v>
          </cell>
          <cell r="O716">
            <v>17.132047653198242</v>
          </cell>
        </row>
        <row r="717">
          <cell r="G717" t="str">
            <v>PLK2</v>
          </cell>
          <cell r="J717">
            <v>4</v>
          </cell>
          <cell r="N717">
            <v>1</v>
          </cell>
          <cell r="O717">
            <v>24.801807403564453</v>
          </cell>
        </row>
        <row r="718">
          <cell r="G718" t="str">
            <v>PLK2</v>
          </cell>
          <cell r="J718">
            <v>3</v>
          </cell>
          <cell r="N718">
            <v>1</v>
          </cell>
          <cell r="O718">
            <v>17.132047653198242</v>
          </cell>
        </row>
        <row r="719">
          <cell r="G719" t="str">
            <v>PLK2</v>
          </cell>
          <cell r="J719">
            <v>1</v>
          </cell>
          <cell r="N719">
            <v>1</v>
          </cell>
          <cell r="O719">
            <v>3.7378158569335938</v>
          </cell>
        </row>
        <row r="720">
          <cell r="G720" t="str">
            <v>PLK2</v>
          </cell>
          <cell r="J720">
            <v>1</v>
          </cell>
          <cell r="N720">
            <v>1</v>
          </cell>
          <cell r="O720">
            <v>3.7378158569335938</v>
          </cell>
        </row>
        <row r="721">
          <cell r="G721" t="str">
            <v>PLK2</v>
          </cell>
          <cell r="J721">
            <v>1</v>
          </cell>
          <cell r="N721">
            <v>1</v>
          </cell>
          <cell r="O721">
            <v>3.7378158569335938</v>
          </cell>
        </row>
        <row r="722">
          <cell r="G722" t="str">
            <v>PLK2</v>
          </cell>
          <cell r="J722">
            <v>1</v>
          </cell>
          <cell r="N722">
            <v>1</v>
          </cell>
          <cell r="O722">
            <v>3.7378158569335938</v>
          </cell>
        </row>
        <row r="723">
          <cell r="G723" t="str">
            <v>PLK2</v>
          </cell>
          <cell r="J723">
            <v>1</v>
          </cell>
          <cell r="N723">
            <v>1</v>
          </cell>
          <cell r="O723">
            <v>3.7378158569335938</v>
          </cell>
        </row>
        <row r="724">
          <cell r="G724" t="str">
            <v>PLK2</v>
          </cell>
          <cell r="J724">
            <v>1</v>
          </cell>
          <cell r="N724">
            <v>1</v>
          </cell>
          <cell r="O724">
            <v>3.7378158569335938</v>
          </cell>
        </row>
        <row r="725">
          <cell r="G725" t="str">
            <v>PLK</v>
          </cell>
          <cell r="J725">
            <v>1</v>
          </cell>
          <cell r="N725">
            <v>1</v>
          </cell>
          <cell r="O725">
            <v>3.7378158569335938</v>
          </cell>
        </row>
        <row r="726">
          <cell r="G726" t="str">
            <v>PLK</v>
          </cell>
          <cell r="J726">
            <v>1</v>
          </cell>
          <cell r="N726">
            <v>1</v>
          </cell>
          <cell r="O726">
            <v>3.7378158569335938</v>
          </cell>
        </row>
        <row r="727">
          <cell r="G727" t="str">
            <v>PLK</v>
          </cell>
          <cell r="J727">
            <v>1</v>
          </cell>
          <cell r="N727">
            <v>1</v>
          </cell>
          <cell r="O727">
            <v>3.7378158569335938</v>
          </cell>
        </row>
        <row r="728">
          <cell r="G728" t="str">
            <v>PLK</v>
          </cell>
          <cell r="J728">
            <v>2</v>
          </cell>
          <cell r="N728">
            <v>1</v>
          </cell>
          <cell r="O728">
            <v>9.7295083999633789</v>
          </cell>
        </row>
        <row r="729">
          <cell r="G729" t="str">
            <v>PLK</v>
          </cell>
          <cell r="J729">
            <v>2</v>
          </cell>
          <cell r="N729">
            <v>1</v>
          </cell>
          <cell r="O729">
            <v>9.7295083999633789</v>
          </cell>
        </row>
        <row r="730">
          <cell r="G730" t="str">
            <v>PLK</v>
          </cell>
          <cell r="J730">
            <v>2</v>
          </cell>
          <cell r="N730">
            <v>1</v>
          </cell>
          <cell r="O730">
            <v>9.7295083999633789</v>
          </cell>
        </row>
        <row r="731">
          <cell r="G731" t="str">
            <v>PLK</v>
          </cell>
          <cell r="J731">
            <v>2</v>
          </cell>
          <cell r="N731">
            <v>1</v>
          </cell>
          <cell r="O731">
            <v>9.7295083999633789</v>
          </cell>
        </row>
        <row r="732">
          <cell r="G732" t="str">
            <v>PLK</v>
          </cell>
          <cell r="J732">
            <v>2</v>
          </cell>
          <cell r="N732">
            <v>1</v>
          </cell>
          <cell r="O732">
            <v>9.7295083999633789</v>
          </cell>
        </row>
        <row r="733">
          <cell r="G733" t="str">
            <v>PLK</v>
          </cell>
          <cell r="J733">
            <v>1</v>
          </cell>
          <cell r="N733">
            <v>1</v>
          </cell>
          <cell r="O733">
            <v>3.7378158569335938</v>
          </cell>
        </row>
        <row r="734">
          <cell r="G734" t="str">
            <v>PLK</v>
          </cell>
          <cell r="J734">
            <v>2</v>
          </cell>
          <cell r="N734">
            <v>1</v>
          </cell>
          <cell r="O734">
            <v>9.7295083999633789</v>
          </cell>
        </row>
        <row r="735">
          <cell r="G735" t="str">
            <v>PLK</v>
          </cell>
          <cell r="J735">
            <v>2</v>
          </cell>
          <cell r="N735">
            <v>1</v>
          </cell>
          <cell r="O735">
            <v>9.7295083999633789</v>
          </cell>
        </row>
        <row r="736">
          <cell r="G736" t="str">
            <v>PLK</v>
          </cell>
          <cell r="J736">
            <v>2</v>
          </cell>
          <cell r="N736">
            <v>1</v>
          </cell>
          <cell r="O736">
            <v>9.7295083999633789</v>
          </cell>
        </row>
        <row r="737">
          <cell r="G737" t="str">
            <v>PLK</v>
          </cell>
          <cell r="J737">
            <v>2</v>
          </cell>
          <cell r="N737">
            <v>1</v>
          </cell>
          <cell r="O737">
            <v>9.7295083999633789</v>
          </cell>
        </row>
        <row r="738">
          <cell r="G738" t="str">
            <v>PLK</v>
          </cell>
          <cell r="J738">
            <v>2</v>
          </cell>
          <cell r="N738">
            <v>1</v>
          </cell>
          <cell r="O738">
            <v>9.7295083999633789</v>
          </cell>
        </row>
        <row r="739">
          <cell r="G739" t="str">
            <v>PLK</v>
          </cell>
          <cell r="J739">
            <v>2</v>
          </cell>
          <cell r="N739">
            <v>1</v>
          </cell>
          <cell r="O739">
            <v>9.7295083999633789</v>
          </cell>
        </row>
        <row r="740">
          <cell r="G740" t="str">
            <v>PLK</v>
          </cell>
          <cell r="J740">
            <v>2</v>
          </cell>
          <cell r="N740">
            <v>1</v>
          </cell>
          <cell r="O740">
            <v>9.7295083999633789</v>
          </cell>
        </row>
        <row r="741">
          <cell r="G741" t="str">
            <v>PLK</v>
          </cell>
          <cell r="J741">
            <v>1</v>
          </cell>
          <cell r="N741">
            <v>1</v>
          </cell>
          <cell r="O741">
            <v>3.7378158569335938</v>
          </cell>
        </row>
        <row r="742">
          <cell r="G742" t="str">
            <v>PLK</v>
          </cell>
          <cell r="J742">
            <v>1</v>
          </cell>
          <cell r="N742">
            <v>1</v>
          </cell>
          <cell r="O742">
            <v>3.7378158569335938</v>
          </cell>
        </row>
        <row r="743">
          <cell r="G743" t="str">
            <v>PLK</v>
          </cell>
          <cell r="J743">
            <v>1</v>
          </cell>
          <cell r="N743">
            <v>1</v>
          </cell>
          <cell r="O743">
            <v>3.7378158569335938</v>
          </cell>
        </row>
        <row r="744">
          <cell r="G744" t="str">
            <v>PLK</v>
          </cell>
          <cell r="J744">
            <v>1</v>
          </cell>
          <cell r="N744">
            <v>1</v>
          </cell>
          <cell r="O744">
            <v>3.7378158569335938</v>
          </cell>
        </row>
        <row r="745">
          <cell r="G745" t="str">
            <v>PLK</v>
          </cell>
          <cell r="J745">
            <v>1</v>
          </cell>
          <cell r="N745">
            <v>1</v>
          </cell>
          <cell r="O745">
            <v>3.7378158569335938</v>
          </cell>
        </row>
        <row r="746">
          <cell r="G746" t="str">
            <v>PLK</v>
          </cell>
          <cell r="J746">
            <v>4</v>
          </cell>
          <cell r="N746">
            <v>1</v>
          </cell>
          <cell r="O746">
            <v>24.801807403564453</v>
          </cell>
        </row>
        <row r="747">
          <cell r="G747" t="str">
            <v>PLK</v>
          </cell>
          <cell r="J747">
            <v>4</v>
          </cell>
          <cell r="N747">
            <v>1</v>
          </cell>
          <cell r="O747">
            <v>24.801807403564453</v>
          </cell>
        </row>
        <row r="748">
          <cell r="G748" t="str">
            <v>PLK</v>
          </cell>
          <cell r="J748">
            <v>3</v>
          </cell>
          <cell r="N748">
            <v>1</v>
          </cell>
          <cell r="O748">
            <v>17.132047653198242</v>
          </cell>
        </row>
        <row r="749">
          <cell r="G749" t="str">
            <v>PLK</v>
          </cell>
          <cell r="J749">
            <v>2</v>
          </cell>
          <cell r="N749">
            <v>1</v>
          </cell>
          <cell r="O749">
            <v>9.7295083999633789</v>
          </cell>
        </row>
        <row r="750">
          <cell r="G750" t="str">
            <v>PLK</v>
          </cell>
          <cell r="J750">
            <v>2</v>
          </cell>
          <cell r="N750">
            <v>1</v>
          </cell>
          <cell r="O750">
            <v>9.7295083999633789</v>
          </cell>
        </row>
        <row r="751">
          <cell r="G751" t="str">
            <v>PLK</v>
          </cell>
          <cell r="J751">
            <v>2</v>
          </cell>
          <cell r="N751">
            <v>1</v>
          </cell>
          <cell r="O751">
            <v>9.7295083999633789</v>
          </cell>
        </row>
        <row r="752">
          <cell r="G752" t="str">
            <v>PLK</v>
          </cell>
          <cell r="J752">
            <v>1</v>
          </cell>
          <cell r="N752">
            <v>1</v>
          </cell>
          <cell r="O752">
            <v>3.7378158569335938</v>
          </cell>
        </row>
        <row r="753">
          <cell r="G753" t="str">
            <v>PLK</v>
          </cell>
          <cell r="J753">
            <v>1</v>
          </cell>
          <cell r="N753">
            <v>1</v>
          </cell>
          <cell r="O753">
            <v>3.7378158569335938</v>
          </cell>
        </row>
        <row r="754">
          <cell r="G754" t="str">
            <v>PLK</v>
          </cell>
          <cell r="J754">
            <v>1</v>
          </cell>
          <cell r="N754">
            <v>1</v>
          </cell>
          <cell r="O754">
            <v>3.7378158569335938</v>
          </cell>
        </row>
        <row r="755">
          <cell r="G755" t="str">
            <v>PLK</v>
          </cell>
          <cell r="J755">
            <v>2</v>
          </cell>
          <cell r="N755">
            <v>1</v>
          </cell>
          <cell r="O755">
            <v>9.7295083999633789</v>
          </cell>
        </row>
        <row r="756">
          <cell r="G756" t="str">
            <v>KPT</v>
          </cell>
          <cell r="J756">
            <v>1</v>
          </cell>
          <cell r="N756">
            <v>1</v>
          </cell>
          <cell r="O756">
            <v>3.7378158569335938</v>
          </cell>
        </row>
        <row r="757">
          <cell r="G757" t="str">
            <v>KPT</v>
          </cell>
          <cell r="J757">
            <v>1</v>
          </cell>
          <cell r="N757">
            <v>1</v>
          </cell>
          <cell r="O757">
            <v>3.7378158569335938</v>
          </cell>
        </row>
        <row r="758">
          <cell r="G758" t="str">
            <v>KPT</v>
          </cell>
          <cell r="J758">
            <v>1</v>
          </cell>
          <cell r="N758">
            <v>1</v>
          </cell>
          <cell r="O758">
            <v>3.7378158569335938</v>
          </cell>
        </row>
        <row r="759">
          <cell r="G759" t="str">
            <v>KPT</v>
          </cell>
          <cell r="J759">
            <v>2</v>
          </cell>
          <cell r="N759">
            <v>1</v>
          </cell>
          <cell r="O759">
            <v>9.7295083999633789</v>
          </cell>
        </row>
        <row r="760">
          <cell r="G760" t="str">
            <v>KPT</v>
          </cell>
          <cell r="J760">
            <v>1</v>
          </cell>
          <cell r="N760">
            <v>1</v>
          </cell>
          <cell r="O760">
            <v>3.7378158569335938</v>
          </cell>
        </row>
        <row r="761">
          <cell r="G761" t="str">
            <v>KPT</v>
          </cell>
          <cell r="J761">
            <v>1</v>
          </cell>
          <cell r="N761">
            <v>1</v>
          </cell>
          <cell r="O761">
            <v>3.7378158569335938</v>
          </cell>
        </row>
        <row r="762">
          <cell r="G762" t="str">
            <v>KPT</v>
          </cell>
          <cell r="J762">
            <v>2</v>
          </cell>
          <cell r="N762">
            <v>1</v>
          </cell>
          <cell r="O762">
            <v>9.7295083999633789</v>
          </cell>
        </row>
        <row r="763">
          <cell r="G763" t="str">
            <v>KPT</v>
          </cell>
          <cell r="J763">
            <v>2</v>
          </cell>
          <cell r="N763">
            <v>1</v>
          </cell>
          <cell r="O763">
            <v>9.7295083999633789</v>
          </cell>
        </row>
        <row r="764">
          <cell r="G764" t="str">
            <v>KPT</v>
          </cell>
          <cell r="J764">
            <v>2</v>
          </cell>
          <cell r="N764">
            <v>1</v>
          </cell>
          <cell r="O764">
            <v>9.7295083999633789</v>
          </cell>
        </row>
        <row r="765">
          <cell r="G765" t="str">
            <v>KPT</v>
          </cell>
          <cell r="J765">
            <v>2</v>
          </cell>
          <cell r="N765">
            <v>1</v>
          </cell>
          <cell r="O765">
            <v>9.7295083999633789</v>
          </cell>
        </row>
        <row r="766">
          <cell r="G766" t="str">
            <v>KPT</v>
          </cell>
          <cell r="J766">
            <v>1</v>
          </cell>
          <cell r="N766">
            <v>1</v>
          </cell>
          <cell r="O766">
            <v>3.7378158569335938</v>
          </cell>
        </row>
        <row r="767">
          <cell r="G767" t="str">
            <v>KPT</v>
          </cell>
          <cell r="J767">
            <v>3</v>
          </cell>
          <cell r="N767">
            <v>1</v>
          </cell>
          <cell r="O767">
            <v>17.132047653198242</v>
          </cell>
        </row>
        <row r="768">
          <cell r="G768" t="str">
            <v>KPT</v>
          </cell>
          <cell r="J768">
            <v>3</v>
          </cell>
          <cell r="N768">
            <v>1</v>
          </cell>
          <cell r="O768">
            <v>17.132047653198242</v>
          </cell>
        </row>
        <row r="769">
          <cell r="G769" t="str">
            <v>KPT</v>
          </cell>
          <cell r="J769">
            <v>3</v>
          </cell>
          <cell r="N769">
            <v>1</v>
          </cell>
          <cell r="O769">
            <v>17.132047653198242</v>
          </cell>
        </row>
        <row r="770">
          <cell r="G770" t="str">
            <v>KPT</v>
          </cell>
          <cell r="J770">
            <v>2</v>
          </cell>
          <cell r="N770">
            <v>1</v>
          </cell>
          <cell r="O770">
            <v>9.7295083999633789</v>
          </cell>
        </row>
        <row r="771">
          <cell r="G771" t="str">
            <v>KPT</v>
          </cell>
          <cell r="J771">
            <v>1</v>
          </cell>
          <cell r="N771">
            <v>1</v>
          </cell>
          <cell r="O771">
            <v>3.7378158569335938</v>
          </cell>
        </row>
        <row r="772">
          <cell r="G772" t="str">
            <v>KPT</v>
          </cell>
          <cell r="J772">
            <v>1</v>
          </cell>
          <cell r="N772">
            <v>1</v>
          </cell>
          <cell r="O772">
            <v>3.7378158569335938</v>
          </cell>
        </row>
        <row r="773">
          <cell r="G773" t="str">
            <v>KPT</v>
          </cell>
          <cell r="J773">
            <v>2</v>
          </cell>
          <cell r="N773">
            <v>1</v>
          </cell>
          <cell r="O773">
            <v>9.7295083999633789</v>
          </cell>
        </row>
        <row r="774">
          <cell r="G774" t="str">
            <v>KPT</v>
          </cell>
          <cell r="J774">
            <v>2</v>
          </cell>
          <cell r="N774">
            <v>1</v>
          </cell>
          <cell r="O774">
            <v>9.7295083999633789</v>
          </cell>
        </row>
        <row r="775">
          <cell r="G775" t="str">
            <v>KPT</v>
          </cell>
          <cell r="J775">
            <v>1</v>
          </cell>
          <cell r="N775">
            <v>1</v>
          </cell>
          <cell r="O775">
            <v>3.7378158569335938</v>
          </cell>
        </row>
        <row r="776">
          <cell r="G776" t="str">
            <v>KPT</v>
          </cell>
          <cell r="J776">
            <v>1</v>
          </cell>
          <cell r="N776">
            <v>1</v>
          </cell>
          <cell r="O776">
            <v>3.7378158569335938</v>
          </cell>
        </row>
        <row r="777">
          <cell r="G777" t="str">
            <v>KPT</v>
          </cell>
          <cell r="J777">
            <v>1</v>
          </cell>
          <cell r="N777">
            <v>1</v>
          </cell>
          <cell r="O777">
            <v>3.7378158569335938</v>
          </cell>
        </row>
        <row r="778">
          <cell r="G778" t="str">
            <v>KPT</v>
          </cell>
          <cell r="J778">
            <v>2</v>
          </cell>
          <cell r="N778">
            <v>1</v>
          </cell>
          <cell r="O778">
            <v>9.7295083999633789</v>
          </cell>
        </row>
        <row r="779">
          <cell r="G779" t="str">
            <v>KPT</v>
          </cell>
          <cell r="J779">
            <v>3</v>
          </cell>
          <cell r="N779">
            <v>1</v>
          </cell>
          <cell r="O779">
            <v>17.132047653198242</v>
          </cell>
        </row>
        <row r="780">
          <cell r="G780" t="str">
            <v>KPT</v>
          </cell>
          <cell r="J780">
            <v>3</v>
          </cell>
          <cell r="N780">
            <v>1</v>
          </cell>
          <cell r="O780">
            <v>17.132047653198242</v>
          </cell>
        </row>
        <row r="781">
          <cell r="G781" t="str">
            <v>KPT</v>
          </cell>
          <cell r="J781">
            <v>4</v>
          </cell>
          <cell r="N781">
            <v>1</v>
          </cell>
          <cell r="O781">
            <v>24.801807403564453</v>
          </cell>
        </row>
        <row r="782">
          <cell r="G782" t="str">
            <v>KPT</v>
          </cell>
          <cell r="J782">
            <v>1</v>
          </cell>
          <cell r="N782">
            <v>1</v>
          </cell>
          <cell r="O782">
            <v>3.7378158569335938</v>
          </cell>
        </row>
        <row r="783">
          <cell r="G783" t="str">
            <v>KPT</v>
          </cell>
          <cell r="J783">
            <v>2</v>
          </cell>
          <cell r="N783">
            <v>1</v>
          </cell>
          <cell r="O783">
            <v>9.7295083999633789</v>
          </cell>
        </row>
        <row r="784">
          <cell r="G784" t="str">
            <v>KPT</v>
          </cell>
          <cell r="J784">
            <v>2</v>
          </cell>
          <cell r="N784">
            <v>1</v>
          </cell>
          <cell r="O784">
            <v>9.7295083999633789</v>
          </cell>
        </row>
        <row r="785">
          <cell r="G785" t="str">
            <v>KPT</v>
          </cell>
          <cell r="J785">
            <v>1</v>
          </cell>
          <cell r="N785">
            <v>1</v>
          </cell>
          <cell r="O785">
            <v>3.7378158569335938</v>
          </cell>
        </row>
        <row r="786">
          <cell r="G786" t="str">
            <v>KPT</v>
          </cell>
          <cell r="J786">
            <v>1</v>
          </cell>
          <cell r="N786">
            <v>1</v>
          </cell>
          <cell r="O786">
            <v>3.7378158569335938</v>
          </cell>
        </row>
        <row r="787">
          <cell r="G787" t="str">
            <v>KPT</v>
          </cell>
          <cell r="J787">
            <v>2</v>
          </cell>
          <cell r="N787">
            <v>1</v>
          </cell>
          <cell r="O787">
            <v>9.7295083999633789</v>
          </cell>
        </row>
        <row r="788">
          <cell r="G788" t="str">
            <v>KPT</v>
          </cell>
          <cell r="J788">
            <v>2</v>
          </cell>
          <cell r="N788">
            <v>1</v>
          </cell>
          <cell r="O788">
            <v>9.7295083999633789</v>
          </cell>
        </row>
        <row r="789">
          <cell r="G789" t="str">
            <v>KPT</v>
          </cell>
          <cell r="J789">
            <v>2</v>
          </cell>
          <cell r="N789">
            <v>1</v>
          </cell>
          <cell r="O789">
            <v>9.7295083999633789</v>
          </cell>
        </row>
        <row r="790">
          <cell r="G790" t="str">
            <v>KPT</v>
          </cell>
          <cell r="J790">
            <v>2</v>
          </cell>
          <cell r="N790">
            <v>1</v>
          </cell>
          <cell r="O790">
            <v>9.7295083999633789</v>
          </cell>
        </row>
        <row r="791">
          <cell r="G791" t="str">
            <v>KPT</v>
          </cell>
          <cell r="J791">
            <v>3</v>
          </cell>
          <cell r="N791">
            <v>1</v>
          </cell>
          <cell r="O791">
            <v>17.132047653198242</v>
          </cell>
        </row>
        <row r="792">
          <cell r="G792" t="str">
            <v>KPT</v>
          </cell>
          <cell r="J792">
            <v>3</v>
          </cell>
          <cell r="N792">
            <v>1</v>
          </cell>
          <cell r="O792">
            <v>17.132047653198242</v>
          </cell>
        </row>
        <row r="793">
          <cell r="G793" t="str">
            <v>NSN</v>
          </cell>
          <cell r="J793">
            <v>2</v>
          </cell>
          <cell r="N793">
            <v>1</v>
          </cell>
          <cell r="O793">
            <v>9.7295083999633789</v>
          </cell>
        </row>
        <row r="794">
          <cell r="G794" t="str">
            <v>NSN</v>
          </cell>
          <cell r="J794">
            <v>1</v>
          </cell>
          <cell r="N794">
            <v>1</v>
          </cell>
          <cell r="O794">
            <v>3.7378158569335938</v>
          </cell>
        </row>
        <row r="795">
          <cell r="G795" t="str">
            <v>NSN</v>
          </cell>
          <cell r="J795">
            <v>1</v>
          </cell>
          <cell r="N795">
            <v>1</v>
          </cell>
          <cell r="O795">
            <v>3.7378158569335938</v>
          </cell>
        </row>
        <row r="796">
          <cell r="G796" t="str">
            <v>NSN</v>
          </cell>
          <cell r="J796">
            <v>2</v>
          </cell>
          <cell r="N796">
            <v>1</v>
          </cell>
          <cell r="O796">
            <v>9.7295083999633789</v>
          </cell>
        </row>
        <row r="797">
          <cell r="G797" t="str">
            <v>NSN</v>
          </cell>
          <cell r="J797">
            <v>2</v>
          </cell>
          <cell r="N797">
            <v>1</v>
          </cell>
          <cell r="O797">
            <v>9.7295083999633789</v>
          </cell>
        </row>
        <row r="798">
          <cell r="G798" t="str">
            <v>NSN</v>
          </cell>
          <cell r="J798">
            <v>1</v>
          </cell>
          <cell r="N798">
            <v>1</v>
          </cell>
          <cell r="O798">
            <v>3.7378158569335938</v>
          </cell>
        </row>
        <row r="799">
          <cell r="G799" t="str">
            <v>NSN</v>
          </cell>
          <cell r="J799">
            <v>1</v>
          </cell>
          <cell r="N799">
            <v>1</v>
          </cell>
          <cell r="O799">
            <v>3.7378158569335938</v>
          </cell>
        </row>
        <row r="800">
          <cell r="G800" t="str">
            <v>NSN</v>
          </cell>
          <cell r="J800">
            <v>1</v>
          </cell>
          <cell r="N800">
            <v>1</v>
          </cell>
          <cell r="O800">
            <v>3.7378158569335938</v>
          </cell>
        </row>
        <row r="801">
          <cell r="G801" t="str">
            <v>NSN</v>
          </cell>
          <cell r="J801">
            <v>2</v>
          </cell>
          <cell r="N801">
            <v>1</v>
          </cell>
          <cell r="O801">
            <v>9.7295083999633789</v>
          </cell>
        </row>
        <row r="802">
          <cell r="G802" t="str">
            <v>NSN</v>
          </cell>
          <cell r="J802">
            <v>2</v>
          </cell>
          <cell r="N802">
            <v>1</v>
          </cell>
          <cell r="O802">
            <v>9.7295083999633789</v>
          </cell>
        </row>
        <row r="803">
          <cell r="G803" t="str">
            <v>NSN</v>
          </cell>
          <cell r="J803">
            <v>3</v>
          </cell>
          <cell r="N803">
            <v>1</v>
          </cell>
          <cell r="O803">
            <v>17.132047653198242</v>
          </cell>
        </row>
        <row r="804">
          <cell r="G804" t="str">
            <v>NSN</v>
          </cell>
          <cell r="J804">
            <v>2</v>
          </cell>
          <cell r="N804">
            <v>1</v>
          </cell>
          <cell r="O804">
            <v>9.7295083999633789</v>
          </cell>
        </row>
        <row r="805">
          <cell r="G805" t="str">
            <v>NSN</v>
          </cell>
          <cell r="J805">
            <v>2</v>
          </cell>
          <cell r="N805">
            <v>1</v>
          </cell>
          <cell r="O805">
            <v>9.7295083999633789</v>
          </cell>
        </row>
        <row r="806">
          <cell r="G806" t="str">
            <v>NSN</v>
          </cell>
          <cell r="J806">
            <v>2</v>
          </cell>
          <cell r="N806">
            <v>1</v>
          </cell>
          <cell r="O806">
            <v>9.7295083999633789</v>
          </cell>
        </row>
        <row r="807">
          <cell r="G807" t="str">
            <v>NSN</v>
          </cell>
          <cell r="J807">
            <v>2</v>
          </cell>
          <cell r="N807">
            <v>1</v>
          </cell>
          <cell r="O807">
            <v>9.7295083999633789</v>
          </cell>
        </row>
        <row r="808">
          <cell r="G808" t="str">
            <v>NSN</v>
          </cell>
          <cell r="J808">
            <v>2</v>
          </cell>
          <cell r="N808">
            <v>1</v>
          </cell>
          <cell r="O808">
            <v>9.7295083999633789</v>
          </cell>
        </row>
        <row r="809">
          <cell r="G809" t="str">
            <v>NSN</v>
          </cell>
          <cell r="J809">
            <v>3</v>
          </cell>
          <cell r="N809">
            <v>1</v>
          </cell>
          <cell r="O809">
            <v>17.132047653198242</v>
          </cell>
        </row>
        <row r="810">
          <cell r="G810" t="str">
            <v>NSN</v>
          </cell>
          <cell r="J810">
            <v>3</v>
          </cell>
          <cell r="N810">
            <v>1</v>
          </cell>
          <cell r="O810">
            <v>17.132047653198242</v>
          </cell>
        </row>
        <row r="811">
          <cell r="G811" t="str">
            <v>NSN</v>
          </cell>
          <cell r="J811">
            <v>3</v>
          </cell>
          <cell r="N811">
            <v>1</v>
          </cell>
          <cell r="O811">
            <v>17.132047653198242</v>
          </cell>
        </row>
        <row r="812">
          <cell r="G812" t="str">
            <v xml:space="preserve">PLK </v>
          </cell>
          <cell r="J812">
            <v>2</v>
          </cell>
          <cell r="N812">
            <v>1</v>
          </cell>
          <cell r="O812">
            <v>9.7295083999633789</v>
          </cell>
        </row>
        <row r="813">
          <cell r="G813" t="str">
            <v xml:space="preserve">PLK </v>
          </cell>
          <cell r="J813">
            <v>2</v>
          </cell>
          <cell r="N813">
            <v>1</v>
          </cell>
          <cell r="O813">
            <v>9.7295083999633789</v>
          </cell>
        </row>
        <row r="814">
          <cell r="G814" t="str">
            <v xml:space="preserve">PLK </v>
          </cell>
          <cell r="J814">
            <v>2</v>
          </cell>
          <cell r="N814">
            <v>1</v>
          </cell>
          <cell r="O814">
            <v>9.7295083999633789</v>
          </cell>
        </row>
        <row r="815">
          <cell r="G815" t="str">
            <v>PLK</v>
          </cell>
          <cell r="J815">
            <v>1</v>
          </cell>
          <cell r="N815">
            <v>1</v>
          </cell>
          <cell r="O815">
            <v>3.7378158569335938</v>
          </cell>
        </row>
        <row r="816">
          <cell r="G816" t="str">
            <v>PLK</v>
          </cell>
          <cell r="J816">
            <v>1</v>
          </cell>
          <cell r="N816">
            <v>1</v>
          </cell>
          <cell r="O816">
            <v>3.7378158569335938</v>
          </cell>
        </row>
        <row r="817">
          <cell r="G817" t="str">
            <v>PLK</v>
          </cell>
          <cell r="J817">
            <v>1</v>
          </cell>
          <cell r="N817">
            <v>1</v>
          </cell>
          <cell r="O817">
            <v>3.7378158569335938</v>
          </cell>
        </row>
        <row r="818">
          <cell r="G818" t="str">
            <v>PLK</v>
          </cell>
          <cell r="J818">
            <v>2</v>
          </cell>
          <cell r="N818">
            <v>1</v>
          </cell>
          <cell r="O818">
            <v>9.7295083999633789</v>
          </cell>
        </row>
        <row r="819">
          <cell r="G819" t="str">
            <v>PLK</v>
          </cell>
          <cell r="J819">
            <v>2</v>
          </cell>
          <cell r="N819">
            <v>1</v>
          </cell>
          <cell r="O819">
            <v>9.7295083999633789</v>
          </cell>
        </row>
        <row r="820">
          <cell r="G820" t="str">
            <v>PLK</v>
          </cell>
          <cell r="J820">
            <v>2</v>
          </cell>
          <cell r="N820">
            <v>1</v>
          </cell>
          <cell r="O820">
            <v>9.7295083999633789</v>
          </cell>
        </row>
        <row r="821">
          <cell r="G821" t="str">
            <v>PLK</v>
          </cell>
          <cell r="J821">
            <v>2</v>
          </cell>
          <cell r="N821">
            <v>1</v>
          </cell>
          <cell r="O821">
            <v>9.7295083999633789</v>
          </cell>
        </row>
        <row r="822">
          <cell r="G822" t="str">
            <v>PLK</v>
          </cell>
          <cell r="J822">
            <v>3</v>
          </cell>
          <cell r="N822">
            <v>1</v>
          </cell>
          <cell r="O822">
            <v>17.132047653198242</v>
          </cell>
        </row>
        <row r="823">
          <cell r="G823" t="str">
            <v>PLK</v>
          </cell>
          <cell r="J823">
            <v>2</v>
          </cell>
          <cell r="N823">
            <v>1</v>
          </cell>
          <cell r="O823">
            <v>9.7295083999633789</v>
          </cell>
        </row>
        <row r="824">
          <cell r="G824" t="str">
            <v>PLK</v>
          </cell>
          <cell r="J824">
            <v>2</v>
          </cell>
          <cell r="N824">
            <v>1</v>
          </cell>
          <cell r="O824">
            <v>9.7295083999633789</v>
          </cell>
        </row>
        <row r="825">
          <cell r="G825" t="str">
            <v>PLK</v>
          </cell>
          <cell r="J825">
            <v>2</v>
          </cell>
          <cell r="N825">
            <v>1</v>
          </cell>
          <cell r="O825">
            <v>9.7295083999633789</v>
          </cell>
        </row>
        <row r="826">
          <cell r="G826" t="str">
            <v>PLK</v>
          </cell>
          <cell r="J826">
            <v>1</v>
          </cell>
          <cell r="N826">
            <v>1</v>
          </cell>
          <cell r="O826">
            <v>3.7378158569335938</v>
          </cell>
        </row>
        <row r="827">
          <cell r="G827" t="str">
            <v>PLK</v>
          </cell>
          <cell r="J827">
            <v>2</v>
          </cell>
          <cell r="N827">
            <v>1</v>
          </cell>
          <cell r="O827">
            <v>9.7295083999633789</v>
          </cell>
        </row>
        <row r="828">
          <cell r="G828" t="str">
            <v>PLK</v>
          </cell>
          <cell r="J828">
            <v>2</v>
          </cell>
          <cell r="N828">
            <v>1</v>
          </cell>
          <cell r="O828">
            <v>9.7295083999633789</v>
          </cell>
        </row>
        <row r="829">
          <cell r="G829" t="str">
            <v>PLK</v>
          </cell>
          <cell r="J829">
            <v>2</v>
          </cell>
          <cell r="N829">
            <v>1</v>
          </cell>
          <cell r="O829">
            <v>9.7295083999633789</v>
          </cell>
        </row>
        <row r="830">
          <cell r="G830" t="str">
            <v>PLK</v>
          </cell>
          <cell r="J830">
            <v>2</v>
          </cell>
          <cell r="N830">
            <v>1</v>
          </cell>
          <cell r="O830">
            <v>9.7295083999633789</v>
          </cell>
        </row>
        <row r="831">
          <cell r="G831" t="str">
            <v>PLK</v>
          </cell>
          <cell r="J831">
            <v>2</v>
          </cell>
          <cell r="N831">
            <v>1</v>
          </cell>
          <cell r="O831">
            <v>9.7295083999633789</v>
          </cell>
        </row>
        <row r="832">
          <cell r="G832" t="str">
            <v>PLK</v>
          </cell>
          <cell r="J832">
            <v>2</v>
          </cell>
          <cell r="N832">
            <v>1</v>
          </cell>
          <cell r="O832">
            <v>9.7295083999633789</v>
          </cell>
        </row>
        <row r="833">
          <cell r="G833" t="str">
            <v>PLK</v>
          </cell>
          <cell r="J833">
            <v>4</v>
          </cell>
          <cell r="N833">
            <v>1</v>
          </cell>
          <cell r="O833">
            <v>24.801807403564453</v>
          </cell>
        </row>
        <row r="834">
          <cell r="G834" t="str">
            <v>PLK</v>
          </cell>
          <cell r="J834">
            <v>3</v>
          </cell>
          <cell r="N834">
            <v>1</v>
          </cell>
          <cell r="O834">
            <v>17.132047653198242</v>
          </cell>
        </row>
        <row r="835">
          <cell r="G835" t="str">
            <v>PLK</v>
          </cell>
          <cell r="J835">
            <v>3</v>
          </cell>
          <cell r="N835">
            <v>1</v>
          </cell>
          <cell r="O835">
            <v>17.132047653198242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MVV Costs"/>
      <sheetName val="Data"/>
    </sheetNames>
    <sheetDataSet>
      <sheetData sheetId="0">
        <row r="26">
          <cell r="D26">
            <v>32</v>
          </cell>
          <cell r="H26">
            <v>90</v>
          </cell>
        </row>
        <row r="28">
          <cell r="D28">
            <v>1000</v>
          </cell>
          <cell r="H28">
            <v>20</v>
          </cell>
        </row>
      </sheetData>
      <sheetData sheetId="1" refreshError="1"/>
      <sheetData sheetId="2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Y"/>
    </sheetNames>
    <definedNames>
      <definedName name="BUKA"/>
      <definedName name="MOD1.listestations_Change"/>
      <definedName name="PADAM"/>
    </definedNames>
    <sheetDataSet>
      <sheetData sheetId="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64SLT"/>
    </sheetNames>
    <definedNames>
      <definedName name="Button2_Click"/>
    </definedNames>
    <sheetDataSet>
      <sheetData sheetId="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Summary Sheet"/>
      <sheetName val="Project Services(Phase 1.1,2.1)"/>
      <sheetName val="Project Services (Phase 2.2)"/>
      <sheetName val="Pre-requisities"/>
      <sheetName val="OrderSheet"/>
      <sheetName val="Other Expenses"/>
      <sheetName val="Other Expenses (P2.2)"/>
      <sheetName val="R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>
        <row r="7">
          <cell r="B7">
            <v>27</v>
          </cell>
        </row>
        <row r="22">
          <cell r="E22">
            <v>1380</v>
          </cell>
        </row>
        <row r="27">
          <cell r="E27">
            <v>520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arepart_Function"/>
      <sheetName val="Short user guide"/>
      <sheetName val="BOQ_funcional"/>
      <sheetName val="Summary Material"/>
      <sheetName val="Drawing"/>
      <sheetName val="Spares"/>
      <sheetName val="Installation"/>
      <sheetName val="Services"/>
      <sheetName val="Power"/>
      <sheetName val="Net Mngnt"/>
      <sheetName val="Training"/>
      <sheetName val="Prices"/>
      <sheetName val="NM_Machines"/>
      <sheetName val="E1 for V52"/>
      <sheetName val="Material list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_1"/>
      <sheetName val="North_2"/>
      <sheetName val="South_1"/>
      <sheetName val="South_2"/>
      <sheetName val="Metro_area_1"/>
      <sheetName val="Metro_area_2"/>
      <sheetName val="Metro_area_4"/>
      <sheetName val="Spares"/>
      <sheetName val="Total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EX 6"/>
      <sheetName val="ANNEX 7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NAP"/>
    </sheetNames>
    <sheetDataSet>
      <sheetData sheetId="0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Newsite"/>
      <sheetName val="Relocate Microwave"/>
      <sheetName val="Relocate"/>
      <sheetName val="Sumsite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dn"/>
      <sheetName val="snk"/>
      <sheetName val="npm"/>
      <sheetName val="nlp"/>
      <sheetName val="nki"/>
      <sheetName val="mdh"/>
      <sheetName val="loei"/>
      <sheetName val="ret"/>
      <sheetName val="mkm"/>
      <sheetName val="ksn"/>
      <sheetName val="kkn"/>
      <sheetName val="yst"/>
      <sheetName val="ubn"/>
      <sheetName val="ssk"/>
      <sheetName val="acr"/>
      <sheetName val="srn"/>
      <sheetName val="nma"/>
      <sheetName val="cypm"/>
      <sheetName val="brm"/>
      <sheetName val="Msc Ubon"/>
      <sheetName val="Msc knkn"/>
      <sheetName val="Msc udon"/>
      <sheetName val="Msc nkma"/>
      <sheetName val="temp"/>
      <sheetName val="mnma"/>
      <sheetName val="mubn"/>
      <sheetName val="mkkn"/>
      <sheetName val="mudn"/>
      <sheetName val="conclude"/>
      <sheetName val="temp_all"/>
      <sheetName val="erl_table"/>
      <sheetName val="cel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>
        <row r="2">
          <cell r="G2">
            <v>0.05</v>
          </cell>
          <cell r="H2">
            <v>1</v>
          </cell>
        </row>
        <row r="3">
          <cell r="G3">
            <v>0.38</v>
          </cell>
          <cell r="H3">
            <v>2</v>
          </cell>
        </row>
        <row r="4">
          <cell r="G4">
            <v>0.9</v>
          </cell>
          <cell r="H4">
            <v>3</v>
          </cell>
        </row>
        <row r="5">
          <cell r="G5">
            <v>1.52</v>
          </cell>
          <cell r="H5">
            <v>4</v>
          </cell>
        </row>
        <row r="6">
          <cell r="G6">
            <v>2.2200000000000002</v>
          </cell>
          <cell r="H6">
            <v>5</v>
          </cell>
        </row>
        <row r="7">
          <cell r="G7">
            <v>2.96</v>
          </cell>
          <cell r="H7">
            <v>6</v>
          </cell>
        </row>
        <row r="8">
          <cell r="G8">
            <v>3.74</v>
          </cell>
          <cell r="H8">
            <v>7</v>
          </cell>
        </row>
        <row r="9">
          <cell r="G9">
            <v>4.54</v>
          </cell>
          <cell r="H9">
            <v>8</v>
          </cell>
        </row>
        <row r="10">
          <cell r="G10">
            <v>5.37</v>
          </cell>
          <cell r="H10">
            <v>9</v>
          </cell>
        </row>
        <row r="11">
          <cell r="G11">
            <v>6.22</v>
          </cell>
          <cell r="H11">
            <v>10</v>
          </cell>
        </row>
        <row r="12">
          <cell r="G12">
            <v>7.08</v>
          </cell>
          <cell r="H12">
            <v>11</v>
          </cell>
        </row>
        <row r="13">
          <cell r="G13">
            <v>7.95</v>
          </cell>
          <cell r="H13">
            <v>12</v>
          </cell>
        </row>
        <row r="14">
          <cell r="G14">
            <v>8.83</v>
          </cell>
          <cell r="H14">
            <v>13</v>
          </cell>
        </row>
        <row r="15">
          <cell r="G15">
            <v>9.73</v>
          </cell>
          <cell r="H15">
            <v>14</v>
          </cell>
        </row>
        <row r="16">
          <cell r="G16">
            <v>10.63</v>
          </cell>
          <cell r="H16">
            <v>15</v>
          </cell>
        </row>
        <row r="17">
          <cell r="G17">
            <v>11.54</v>
          </cell>
          <cell r="H17">
            <v>16</v>
          </cell>
        </row>
        <row r="18">
          <cell r="G18">
            <v>12.46</v>
          </cell>
          <cell r="H18">
            <v>17</v>
          </cell>
        </row>
        <row r="19">
          <cell r="G19">
            <v>13.39</v>
          </cell>
          <cell r="H19">
            <v>18</v>
          </cell>
        </row>
        <row r="20">
          <cell r="G20">
            <v>14.31</v>
          </cell>
          <cell r="H20">
            <v>19</v>
          </cell>
        </row>
        <row r="21">
          <cell r="G21">
            <v>15.25</v>
          </cell>
          <cell r="H21">
            <v>20</v>
          </cell>
        </row>
        <row r="22">
          <cell r="G22">
            <v>16.190000000000001</v>
          </cell>
          <cell r="H22">
            <v>21</v>
          </cell>
        </row>
        <row r="23">
          <cell r="G23">
            <v>17.13</v>
          </cell>
          <cell r="H23">
            <v>22</v>
          </cell>
        </row>
        <row r="24">
          <cell r="G24">
            <v>18.079999999999998</v>
          </cell>
          <cell r="H24">
            <v>23</v>
          </cell>
        </row>
        <row r="25">
          <cell r="G25">
            <v>19.03</v>
          </cell>
          <cell r="H25">
            <v>24</v>
          </cell>
        </row>
        <row r="26">
          <cell r="G26">
            <v>19.989999999999998</v>
          </cell>
          <cell r="H26">
            <v>25</v>
          </cell>
        </row>
        <row r="27">
          <cell r="G27">
            <v>20.94</v>
          </cell>
          <cell r="H27">
            <v>26</v>
          </cell>
        </row>
        <row r="28">
          <cell r="G28">
            <v>21.9</v>
          </cell>
          <cell r="H28">
            <v>27</v>
          </cell>
        </row>
        <row r="29">
          <cell r="G29">
            <v>22.87</v>
          </cell>
          <cell r="H29">
            <v>28</v>
          </cell>
        </row>
        <row r="30">
          <cell r="G30">
            <v>23.83</v>
          </cell>
          <cell r="H30">
            <v>29</v>
          </cell>
        </row>
        <row r="31">
          <cell r="G31">
            <v>24.8</v>
          </cell>
          <cell r="H31">
            <v>30</v>
          </cell>
        </row>
        <row r="32">
          <cell r="G32">
            <v>25.77</v>
          </cell>
          <cell r="H32">
            <v>31</v>
          </cell>
        </row>
        <row r="33">
          <cell r="G33">
            <v>26.75</v>
          </cell>
          <cell r="H33">
            <v>32</v>
          </cell>
        </row>
        <row r="34">
          <cell r="G34">
            <v>27.72</v>
          </cell>
          <cell r="H34">
            <v>33</v>
          </cell>
        </row>
        <row r="35">
          <cell r="G35">
            <v>28.7</v>
          </cell>
          <cell r="H35">
            <v>34</v>
          </cell>
        </row>
        <row r="36">
          <cell r="G36">
            <v>29.68</v>
          </cell>
          <cell r="H36">
            <v>35</v>
          </cell>
        </row>
        <row r="37">
          <cell r="G37">
            <v>30.66</v>
          </cell>
          <cell r="H37">
            <v>36</v>
          </cell>
        </row>
        <row r="38">
          <cell r="G38">
            <v>31.64</v>
          </cell>
          <cell r="H38">
            <v>27</v>
          </cell>
        </row>
        <row r="39">
          <cell r="G39">
            <v>32.619999999999997</v>
          </cell>
          <cell r="H39">
            <v>38</v>
          </cell>
        </row>
        <row r="40">
          <cell r="G40">
            <v>33.61</v>
          </cell>
          <cell r="H40">
            <v>39</v>
          </cell>
        </row>
        <row r="41">
          <cell r="G41">
            <v>34.6</v>
          </cell>
          <cell r="H41">
            <v>40</v>
          </cell>
        </row>
        <row r="42">
          <cell r="G42">
            <v>35.58</v>
          </cell>
          <cell r="H42">
            <v>41</v>
          </cell>
        </row>
        <row r="43">
          <cell r="G43">
            <v>36.57</v>
          </cell>
          <cell r="H43">
            <v>42</v>
          </cell>
        </row>
        <row r="44">
          <cell r="G44">
            <v>37.56</v>
          </cell>
          <cell r="H44">
            <v>43</v>
          </cell>
        </row>
        <row r="45">
          <cell r="G45">
            <v>38.56</v>
          </cell>
          <cell r="H45">
            <v>44</v>
          </cell>
        </row>
        <row r="46">
          <cell r="G46">
            <v>39.549999999999997</v>
          </cell>
          <cell r="H46">
            <v>45</v>
          </cell>
        </row>
        <row r="47">
          <cell r="G47">
            <v>40.54</v>
          </cell>
          <cell r="H47">
            <v>46</v>
          </cell>
        </row>
        <row r="48">
          <cell r="G48">
            <v>41.54</v>
          </cell>
          <cell r="H48">
            <v>47</v>
          </cell>
        </row>
        <row r="49">
          <cell r="G49">
            <v>42.54</v>
          </cell>
          <cell r="H49">
            <v>48</v>
          </cell>
        </row>
        <row r="50">
          <cell r="G50">
            <v>43.53</v>
          </cell>
          <cell r="H50">
            <v>49</v>
          </cell>
        </row>
        <row r="51">
          <cell r="G51">
            <v>44.53</v>
          </cell>
          <cell r="H51">
            <v>50</v>
          </cell>
        </row>
        <row r="52">
          <cell r="G52">
            <v>45.53</v>
          </cell>
          <cell r="H52">
            <v>51</v>
          </cell>
        </row>
        <row r="53">
          <cell r="G53">
            <v>46.53</v>
          </cell>
          <cell r="H53">
            <v>52</v>
          </cell>
        </row>
        <row r="54">
          <cell r="G54">
            <v>47.53</v>
          </cell>
          <cell r="H54">
            <v>53</v>
          </cell>
        </row>
        <row r="55">
          <cell r="G55">
            <v>48.54</v>
          </cell>
          <cell r="H55">
            <v>54</v>
          </cell>
        </row>
        <row r="56">
          <cell r="G56">
            <v>49.54</v>
          </cell>
          <cell r="H56">
            <v>55</v>
          </cell>
        </row>
        <row r="57">
          <cell r="G57">
            <v>50.54</v>
          </cell>
          <cell r="H57">
            <v>56</v>
          </cell>
        </row>
        <row r="58">
          <cell r="G58">
            <v>51.55</v>
          </cell>
          <cell r="H58">
            <v>57</v>
          </cell>
        </row>
        <row r="59">
          <cell r="G59">
            <v>52.55</v>
          </cell>
          <cell r="H59">
            <v>58</v>
          </cell>
        </row>
        <row r="60">
          <cell r="G60">
            <v>53.56</v>
          </cell>
          <cell r="H60">
            <v>59</v>
          </cell>
        </row>
        <row r="61">
          <cell r="G61">
            <v>54.57</v>
          </cell>
          <cell r="H61">
            <v>60</v>
          </cell>
        </row>
      </sheetData>
      <sheetData sheetId="31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il"/>
      <sheetName val="Détail outil"/>
      <sheetName val="Spares"/>
      <sheetName val="1686WM Rel.31_98"/>
    </sheetNames>
    <sheetDataSet>
      <sheetData sheetId="0" refreshError="1">
        <row r="4">
          <cell r="U4">
            <v>1</v>
          </cell>
        </row>
        <row r="6">
          <cell r="D6">
            <v>7</v>
          </cell>
        </row>
        <row r="7">
          <cell r="D7">
            <v>16</v>
          </cell>
        </row>
        <row r="9">
          <cell r="D9">
            <v>0</v>
          </cell>
        </row>
        <row r="10">
          <cell r="D10">
            <v>1</v>
          </cell>
        </row>
        <row r="13">
          <cell r="D13">
            <v>0</v>
          </cell>
        </row>
        <row r="15">
          <cell r="D15">
            <v>1</v>
          </cell>
        </row>
        <row r="16">
          <cell r="D16">
            <v>1</v>
          </cell>
        </row>
        <row r="17">
          <cell r="D17">
            <v>0</v>
          </cell>
        </row>
        <row r="19">
          <cell r="D19">
            <v>0</v>
          </cell>
        </row>
        <row r="26">
          <cell r="D26">
            <v>1</v>
          </cell>
        </row>
        <row r="27">
          <cell r="D27">
            <v>1</v>
          </cell>
        </row>
        <row r="28">
          <cell r="D28">
            <v>0</v>
          </cell>
        </row>
        <row r="29">
          <cell r="D29">
            <v>0</v>
          </cell>
        </row>
        <row r="30">
          <cell r="D30">
            <v>0</v>
          </cell>
        </row>
        <row r="31">
          <cell r="D31">
            <v>0</v>
          </cell>
        </row>
        <row r="32">
          <cell r="D32">
            <v>0</v>
          </cell>
        </row>
        <row r="33">
          <cell r="D33">
            <v>0</v>
          </cell>
        </row>
        <row r="34">
          <cell r="D34">
            <v>0</v>
          </cell>
        </row>
        <row r="35">
          <cell r="D35">
            <v>0</v>
          </cell>
        </row>
        <row r="36">
          <cell r="D36">
            <v>0</v>
          </cell>
        </row>
        <row r="38">
          <cell r="D38">
            <v>1</v>
          </cell>
        </row>
        <row r="39">
          <cell r="D39">
            <v>0</v>
          </cell>
        </row>
        <row r="40">
          <cell r="D40">
            <v>0</v>
          </cell>
        </row>
        <row r="41">
          <cell r="D41">
            <v>1</v>
          </cell>
        </row>
        <row r="42">
          <cell r="D42">
            <v>0</v>
          </cell>
        </row>
        <row r="43">
          <cell r="D43">
            <v>0</v>
          </cell>
        </row>
        <row r="44">
          <cell r="D44">
            <v>0</v>
          </cell>
        </row>
        <row r="45">
          <cell r="D45">
            <v>0</v>
          </cell>
        </row>
        <row r="46">
          <cell r="D46">
            <v>0</v>
          </cell>
        </row>
        <row r="47">
          <cell r="D47">
            <v>0</v>
          </cell>
        </row>
      </sheetData>
      <sheetData sheetId="1"/>
      <sheetData sheetId="2"/>
      <sheetData sheetId="3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 for Use"/>
      <sheetName val="Instructions for Removing Costs"/>
      <sheetName val="MU Instructions "/>
      <sheetName val="Summary"/>
      <sheetName val="Project Price"/>
      <sheetName val="NEM&amp;EM-OS MNR9 (2)"/>
      <sheetName val="Discount"/>
      <sheetName val="Curr"/>
      <sheetName val="Profitability"/>
      <sheetName val="SDH Sum"/>
      <sheetName val="1.EGAT_NMS"/>
      <sheetName val="2.EGAT_SDH"/>
      <sheetName val="3.Opion_NMS"/>
      <sheetName val="4.Option_Spare"/>
      <sheetName val="MNR8"/>
      <sheetName val="DCN LOCAL"/>
      <sheetName val="MNR9"/>
      <sheetName val="NEM&amp;EM-OS MNR9"/>
      <sheetName val="Power"/>
      <sheetName val="IMA 5.1"/>
      <sheetName val="IMA 4.1"/>
      <sheetName val="DCN"/>
      <sheetName val="ERION WDM"/>
      <sheetName val="MTBF"/>
      <sheetName val="2.EGAT_SDH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etail Services"/>
      <sheetName val="Cost_Alcatel Based"/>
      <sheetName val="JFOB"/>
      <sheetName val="Gambir"/>
      <sheetName val="Bdg"/>
      <sheetName val="Sby"/>
      <sheetName val="COEFFICIENTS"/>
      <sheetName val="Summary Old"/>
      <sheetName val="Java R 1"/>
      <sheetName val="Java R 2"/>
    </sheetNames>
    <sheetDataSet>
      <sheetData sheetId="0"/>
      <sheetData sheetId="1">
        <row r="16">
          <cell r="O16">
            <v>5291.8367346938776</v>
          </cell>
        </row>
        <row r="26">
          <cell r="O26">
            <v>22171.428571428572</v>
          </cell>
        </row>
        <row r="36">
          <cell r="O36">
            <v>20401.538461538461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Licence"/>
      <sheetName val="Small"/>
      <sheetName val="Low"/>
      <sheetName val="Main"/>
      <sheetName val="High"/>
      <sheetName val="More Data"/>
    </sheetNames>
    <sheetDataSet>
      <sheetData sheetId="0" refreshError="1">
        <row r="6">
          <cell r="C6">
            <v>0.3</v>
          </cell>
        </row>
        <row r="7">
          <cell r="C7">
            <v>0.35</v>
          </cell>
        </row>
        <row r="8">
          <cell r="C8">
            <v>0.45</v>
          </cell>
        </row>
        <row r="9">
          <cell r="C9">
            <v>0.45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W SW Etc 1"/>
      <sheetName val="HW SW Etc 2"/>
      <sheetName val="HW SW Etc 3"/>
      <sheetName val="HW SW Etc 3 with comments"/>
      <sheetName val="Hours Etc 1"/>
      <sheetName val="Hours Etc 2"/>
      <sheetName val="Hours Etc 3"/>
      <sheetName val="Hours Etc 3 with comments"/>
    </sheetNames>
    <sheetDataSet>
      <sheetData sheetId="0" refreshError="1"/>
      <sheetData sheetId="1">
        <row r="1">
          <cell r="D1" t="str">
            <v>EUR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of Content"/>
      <sheetName val="Input"/>
      <sheetName val="Price Summary"/>
      <sheetName val="Dimensioning &amp; Assumptions"/>
      <sheetName val="Template pricing sheet"/>
      <sheetName val="O&amp;M - SNOS"/>
      <sheetName val="O&amp;M - SNOS Input"/>
      <sheetName val="EMM"/>
      <sheetName val="EAAA"/>
      <sheetName val="EAAA telefonica "/>
      <sheetName val="E-AAA 2.1 CNI Input"/>
      <sheetName val="NRG"/>
      <sheetName val="NRG Input"/>
      <sheetName val="EMA-PSEM"/>
      <sheetName val="EMA3.1 PSEM Input"/>
      <sheetName val="DMS OTA"/>
      <sheetName val="DMS OTA Input"/>
      <sheetName val="Everix"/>
      <sheetName val="Everix Input"/>
      <sheetName val="Everix Input 2"/>
      <sheetName val="Portal"/>
      <sheetName val="Portal Input"/>
      <sheetName val="Portal Input 2"/>
      <sheetName val="ECDS"/>
      <sheetName val="Elata"/>
      <sheetName val="Elata Input"/>
      <sheetName val="M-PBN"/>
      <sheetName val="netscreen"/>
      <sheetName val="alpine"/>
      <sheetName val="big IP"/>
      <sheetName val="Genasys"/>
      <sheetName val="Genasys GPPM Input"/>
      <sheetName val="Interwoven"/>
      <sheetName val="Interwoven Input"/>
      <sheetName val="MMS MML"/>
      <sheetName val="ECDS &amp; MMS Input"/>
      <sheetName val="FirstHop"/>
      <sheetName val="EMM 3.0 input"/>
      <sheetName val="EMA-PSEM Input"/>
      <sheetName val="MMS dimensioning "/>
      <sheetName val="ECDS dimensioning"/>
      <sheetName val="Services&amp;Project Summary phases"/>
      <sheetName val="Services&amp;Project Summary"/>
      <sheetName val="NRG 3.0 (2)"/>
      <sheetName val="EMA 3.1_PSEM (2)"/>
      <sheetName val="EMM 3.0 (2)"/>
      <sheetName val="AAA 2.1 (2)"/>
      <sheetName val="BEA (2)"/>
      <sheetName val="DRM (2)"/>
      <sheetName val="ECDS (2)"/>
      <sheetName val="SNOS 1.0 SCR"/>
      <sheetName val="MPBN 3.0"/>
      <sheetName val="Firsthop (2)"/>
      <sheetName val="Genasys GPPM"/>
      <sheetName val="MMS"/>
      <sheetName val="Interwoven (2)"/>
      <sheetName val="Elata (2)"/>
      <sheetName val="Sheet1"/>
      <sheetName val="Pre-study (2)"/>
      <sheetName val="Extreme Price List"/>
    </sheetNames>
    <sheetDataSet>
      <sheetData sheetId="0"/>
      <sheetData sheetId="1">
        <row r="8">
          <cell r="G8">
            <v>0.85726999999999998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Offer Summary"/>
      <sheetName val="Original Summary"/>
      <sheetName val="Traffic Dimensioning"/>
      <sheetName val="Scenario Summary"/>
      <sheetName val="Re-use List"/>
      <sheetName val="Sun"/>
      <sheetName val="IP Infra"/>
      <sheetName val="Intel"/>
      <sheetName val="O&amp;M"/>
      <sheetName val="Storage"/>
      <sheetName val="BEA"/>
      <sheetName val="MobileAware"/>
      <sheetName val="Documentum"/>
      <sheetName val="Oracle"/>
      <sheetName val="Sun Input"/>
      <sheetName val="Intel Input"/>
      <sheetName val="Intel Input 3"/>
      <sheetName val="Oracle Input"/>
      <sheetName val="BEA Input"/>
      <sheetName val="BEA Input 2"/>
      <sheetName val="Intel Input 2"/>
      <sheetName val="Sun Input 2"/>
      <sheetName val="Documentum Input"/>
      <sheetName val="MobileAware Input"/>
      <sheetName val="Dev Env Input"/>
      <sheetName val="NRG"/>
      <sheetName val="NRG Input"/>
      <sheetName val="NRG Input 2"/>
      <sheetName val="TSP Input"/>
      <sheetName val="USIS"/>
      <sheetName val="USIS Input"/>
      <sheetName val="USIS Input 2"/>
      <sheetName val="EMA"/>
      <sheetName val="EMA Input"/>
      <sheetName val="EMA Input 2"/>
      <sheetName val="SNOS"/>
      <sheetName val="SNOS Input"/>
      <sheetName val="EMM"/>
      <sheetName val="EMM Input"/>
      <sheetName val="ECDS"/>
      <sheetName val="ECDS Input"/>
      <sheetName val="IP Extreme-2"/>
      <sheetName val="IP Netscreen"/>
      <sheetName val="IP M5-Juniper"/>
      <sheetName val="IP Mgm-Juniper"/>
      <sheetName val="IP DNS"/>
      <sheetName val="IP F5-2"/>
      <sheetName val="IP MPBN"/>
      <sheetName val="IP SSL"/>
      <sheetName val="Instructions"/>
    </sheetNames>
    <sheetDataSet>
      <sheetData sheetId="0">
        <row r="34">
          <cell r="C34">
            <v>1.3</v>
          </cell>
        </row>
        <row r="40">
          <cell r="C40">
            <v>0.1</v>
          </cell>
        </row>
        <row r="41">
          <cell r="C41">
            <v>0.15</v>
          </cell>
        </row>
        <row r="47">
          <cell r="C47">
            <v>0.1</v>
          </cell>
        </row>
        <row r="53">
          <cell r="G53">
            <v>0.8</v>
          </cell>
        </row>
        <row r="54">
          <cell r="C54">
            <v>1</v>
          </cell>
        </row>
        <row r="61">
          <cell r="G61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elstra Summary"/>
      <sheetName val="Traffic Dimensioning"/>
      <sheetName val="Assumptions"/>
      <sheetName val="Template pricing sheet"/>
      <sheetName val="MobileAware Assumptions"/>
      <sheetName val="MobileAware - Input #1"/>
    </sheetNames>
    <sheetDataSet>
      <sheetData sheetId="0"/>
      <sheetData sheetId="1"/>
      <sheetData sheetId="2"/>
      <sheetData sheetId="3">
        <row r="25">
          <cell r="C25">
            <v>1.21</v>
          </cell>
        </row>
      </sheetData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&amp;T"/>
      <sheetName val="E-Series"/>
      <sheetName val="Management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a Gateway"/>
      <sheetName val="Megaco Management Applications"/>
      <sheetName val="Security Gateway"/>
      <sheetName val="Constants"/>
    </sheetNames>
    <sheetDataSet>
      <sheetData sheetId="0"/>
      <sheetData sheetId="1"/>
      <sheetData sheetId="2"/>
      <sheetData sheetId="3">
        <row r="6">
          <cell r="C6">
            <v>14750</v>
          </cell>
          <cell r="D6">
            <v>19200</v>
          </cell>
        </row>
        <row r="7">
          <cell r="C7">
            <v>31807</v>
          </cell>
          <cell r="D7">
            <v>41400</v>
          </cell>
        </row>
        <row r="8">
          <cell r="C8">
            <v>18900</v>
          </cell>
        </row>
        <row r="9">
          <cell r="C9">
            <v>12000</v>
          </cell>
        </row>
        <row r="11">
          <cell r="C11">
            <v>1.1299999999999999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MVV Costs - Single Interface"/>
      <sheetName val="MVV Costs - Packet"/>
      <sheetName val="Data"/>
    </sheetNames>
    <sheetDataSet>
      <sheetData sheetId="0"/>
      <sheetData sheetId="1"/>
      <sheetData sheetId="2"/>
      <sheetData sheetId="3" refreshError="1">
        <row r="2">
          <cell r="B2" t="str">
            <v>Afghanistan</v>
          </cell>
          <cell r="C2">
            <v>41</v>
          </cell>
          <cell r="D2">
            <v>100</v>
          </cell>
        </row>
        <row r="3">
          <cell r="B3" t="str">
            <v>Albania</v>
          </cell>
          <cell r="C3">
            <v>26</v>
          </cell>
          <cell r="D3">
            <v>80</v>
          </cell>
        </row>
        <row r="4">
          <cell r="B4" t="str">
            <v>Algeria</v>
          </cell>
          <cell r="C4">
            <v>38</v>
          </cell>
          <cell r="D4">
            <v>70</v>
          </cell>
        </row>
        <row r="5">
          <cell r="B5" t="str">
            <v>Andorra</v>
          </cell>
          <cell r="C5">
            <v>32</v>
          </cell>
          <cell r="D5">
            <v>110</v>
          </cell>
        </row>
        <row r="6">
          <cell r="B6" t="str">
            <v>Angola</v>
          </cell>
          <cell r="C6">
            <v>41</v>
          </cell>
          <cell r="D6">
            <v>110</v>
          </cell>
        </row>
        <row r="7">
          <cell r="B7" t="str">
            <v>Argentina</v>
          </cell>
          <cell r="C7">
            <v>63</v>
          </cell>
          <cell r="D7">
            <v>150</v>
          </cell>
        </row>
        <row r="8">
          <cell r="B8" t="str">
            <v>Armenia</v>
          </cell>
          <cell r="C8">
            <v>22</v>
          </cell>
          <cell r="D8">
            <v>80</v>
          </cell>
        </row>
        <row r="9">
          <cell r="B9" t="str">
            <v>Australia</v>
          </cell>
          <cell r="C9">
            <v>41</v>
          </cell>
          <cell r="D9">
            <v>110</v>
          </cell>
        </row>
        <row r="10">
          <cell r="B10" t="str">
            <v>Austria</v>
          </cell>
          <cell r="C10">
            <v>35</v>
          </cell>
          <cell r="D10">
            <v>90</v>
          </cell>
        </row>
        <row r="11">
          <cell r="B11" t="str">
            <v>Austria - Vienna</v>
          </cell>
          <cell r="C11">
            <v>38</v>
          </cell>
          <cell r="D11">
            <v>110</v>
          </cell>
        </row>
        <row r="12">
          <cell r="B12" t="str">
            <v>Azerbaijan</v>
          </cell>
          <cell r="C12">
            <v>32</v>
          </cell>
          <cell r="D12">
            <v>150</v>
          </cell>
        </row>
        <row r="13">
          <cell r="B13" t="str">
            <v>Bahamas</v>
          </cell>
          <cell r="C13">
            <v>41</v>
          </cell>
          <cell r="D13">
            <v>100</v>
          </cell>
        </row>
        <row r="14">
          <cell r="B14" t="str">
            <v>Bahrain</v>
          </cell>
          <cell r="C14">
            <v>53</v>
          </cell>
          <cell r="D14">
            <v>130</v>
          </cell>
        </row>
        <row r="15">
          <cell r="B15" t="str">
            <v>Bangladesh</v>
          </cell>
          <cell r="C15">
            <v>29</v>
          </cell>
          <cell r="D15">
            <v>140</v>
          </cell>
        </row>
        <row r="16">
          <cell r="B16" t="str">
            <v>Barbados</v>
          </cell>
          <cell r="C16">
            <v>41</v>
          </cell>
          <cell r="D16">
            <v>100</v>
          </cell>
        </row>
        <row r="17">
          <cell r="B17" t="str">
            <v>Belarus</v>
          </cell>
          <cell r="C17">
            <v>22</v>
          </cell>
          <cell r="D17">
            <v>90</v>
          </cell>
        </row>
        <row r="18">
          <cell r="B18" t="str">
            <v>Belgium</v>
          </cell>
          <cell r="C18">
            <v>41</v>
          </cell>
          <cell r="D18">
            <v>110</v>
          </cell>
        </row>
        <row r="19">
          <cell r="B19" t="str">
            <v>Benin</v>
          </cell>
          <cell r="C19">
            <v>29</v>
          </cell>
          <cell r="D19">
            <v>90</v>
          </cell>
        </row>
        <row r="20">
          <cell r="B20" t="str">
            <v>Bolivia</v>
          </cell>
          <cell r="C20">
            <v>29</v>
          </cell>
          <cell r="D20">
            <v>80</v>
          </cell>
        </row>
        <row r="21">
          <cell r="B21" t="str">
            <v>Bosnia And Herzegovina</v>
          </cell>
          <cell r="C21">
            <v>32</v>
          </cell>
          <cell r="D21">
            <v>110</v>
          </cell>
        </row>
        <row r="22">
          <cell r="B22" t="str">
            <v>Botswana</v>
          </cell>
          <cell r="C22">
            <v>29</v>
          </cell>
          <cell r="D22">
            <v>100</v>
          </cell>
        </row>
        <row r="23">
          <cell r="B23" t="str">
            <v>Brazil</v>
          </cell>
          <cell r="C23">
            <v>38</v>
          </cell>
          <cell r="D23">
            <v>90</v>
          </cell>
        </row>
        <row r="24">
          <cell r="B24" t="str">
            <v>Brazil - Rio De Janeiro</v>
          </cell>
          <cell r="C24">
            <v>47</v>
          </cell>
          <cell r="D24">
            <v>180</v>
          </cell>
        </row>
        <row r="25">
          <cell r="B25" t="str">
            <v>Brazil - Sao Paulo</v>
          </cell>
          <cell r="C25">
            <v>47</v>
          </cell>
          <cell r="D25">
            <v>110</v>
          </cell>
        </row>
        <row r="26">
          <cell r="B26" t="str">
            <v>Brunei Darussalam</v>
          </cell>
          <cell r="C26">
            <v>44</v>
          </cell>
          <cell r="D26">
            <v>110</v>
          </cell>
        </row>
        <row r="27">
          <cell r="B27" t="str">
            <v>Bulgaria</v>
          </cell>
          <cell r="C27">
            <v>22</v>
          </cell>
          <cell r="D27">
            <v>100</v>
          </cell>
        </row>
        <row r="28">
          <cell r="B28" t="str">
            <v>Burkina Faso</v>
          </cell>
          <cell r="C28">
            <v>29</v>
          </cell>
          <cell r="D28">
            <v>80</v>
          </cell>
        </row>
        <row r="29">
          <cell r="B29" t="str">
            <v>Burundi</v>
          </cell>
          <cell r="C29">
            <v>41</v>
          </cell>
          <cell r="D29">
            <v>130</v>
          </cell>
        </row>
        <row r="30">
          <cell r="B30" t="str">
            <v>Cambodia</v>
          </cell>
          <cell r="C30">
            <v>35</v>
          </cell>
          <cell r="D30">
            <v>70</v>
          </cell>
        </row>
        <row r="31">
          <cell r="B31" t="str">
            <v>Cameroon</v>
          </cell>
          <cell r="C31">
            <v>29</v>
          </cell>
          <cell r="D31">
            <v>80</v>
          </cell>
        </row>
        <row r="32">
          <cell r="B32" t="str">
            <v>Canada</v>
          </cell>
          <cell r="C32">
            <v>41</v>
          </cell>
          <cell r="D32">
            <v>110</v>
          </cell>
        </row>
        <row r="33">
          <cell r="B33" t="str">
            <v>Cape Verde</v>
          </cell>
          <cell r="C33">
            <v>41</v>
          </cell>
          <cell r="D33">
            <v>100</v>
          </cell>
        </row>
        <row r="34">
          <cell r="B34" t="str">
            <v>Central African Republic</v>
          </cell>
          <cell r="C34">
            <v>29</v>
          </cell>
          <cell r="D34">
            <v>70</v>
          </cell>
        </row>
        <row r="35">
          <cell r="B35" t="str">
            <v>Chad</v>
          </cell>
          <cell r="C35">
            <v>38</v>
          </cell>
          <cell r="D35">
            <v>120</v>
          </cell>
        </row>
        <row r="36">
          <cell r="B36" t="str">
            <v>Chile</v>
          </cell>
          <cell r="C36">
            <v>35</v>
          </cell>
          <cell r="D36">
            <v>90</v>
          </cell>
        </row>
        <row r="37">
          <cell r="B37" t="str">
            <v>China</v>
          </cell>
          <cell r="C37">
            <v>47</v>
          </cell>
          <cell r="D37">
            <v>130</v>
          </cell>
        </row>
        <row r="38">
          <cell r="B38" t="str">
            <v>China - Beijing</v>
          </cell>
          <cell r="C38">
            <v>50</v>
          </cell>
          <cell r="D38">
            <v>110</v>
          </cell>
        </row>
        <row r="39">
          <cell r="B39" t="str">
            <v>China - Hong Kong</v>
          </cell>
          <cell r="C39">
            <v>72</v>
          </cell>
          <cell r="D39">
            <v>200</v>
          </cell>
        </row>
        <row r="40">
          <cell r="B40" t="str">
            <v>China - Shanghai</v>
          </cell>
          <cell r="C40">
            <v>57</v>
          </cell>
          <cell r="D40">
            <v>150</v>
          </cell>
        </row>
        <row r="41">
          <cell r="B41" t="str">
            <v>Colombia</v>
          </cell>
          <cell r="C41">
            <v>26</v>
          </cell>
          <cell r="D41">
            <v>80</v>
          </cell>
        </row>
        <row r="42">
          <cell r="B42" t="str">
            <v>Comoros</v>
          </cell>
          <cell r="C42">
            <v>41</v>
          </cell>
          <cell r="D42">
            <v>100</v>
          </cell>
        </row>
        <row r="43">
          <cell r="B43" t="str">
            <v>Congo</v>
          </cell>
          <cell r="C43">
            <v>57</v>
          </cell>
          <cell r="D43">
            <v>150</v>
          </cell>
        </row>
        <row r="44">
          <cell r="B44" t="str">
            <v>Congo, The Democratic Republic Of The</v>
          </cell>
          <cell r="C44">
            <v>81</v>
          </cell>
          <cell r="D44">
            <v>160</v>
          </cell>
        </row>
        <row r="45">
          <cell r="B45" t="str">
            <v>Costa Rica</v>
          </cell>
          <cell r="C45">
            <v>35</v>
          </cell>
          <cell r="D45">
            <v>110</v>
          </cell>
        </row>
        <row r="46">
          <cell r="B46" t="str">
            <v>Cote D'ivoire</v>
          </cell>
          <cell r="C46">
            <v>35</v>
          </cell>
          <cell r="D46">
            <v>100</v>
          </cell>
        </row>
        <row r="47">
          <cell r="B47" t="str">
            <v>Croatia</v>
          </cell>
          <cell r="C47">
            <v>29</v>
          </cell>
          <cell r="D47">
            <v>80</v>
          </cell>
        </row>
        <row r="48">
          <cell r="B48" t="str">
            <v>Cuba</v>
          </cell>
          <cell r="C48">
            <v>41</v>
          </cell>
          <cell r="D48">
            <v>110</v>
          </cell>
        </row>
        <row r="49">
          <cell r="B49" t="str">
            <v>Cyprus</v>
          </cell>
          <cell r="C49">
            <v>32</v>
          </cell>
          <cell r="D49">
            <v>90</v>
          </cell>
        </row>
        <row r="50">
          <cell r="B50" t="str">
            <v>Czech Republic</v>
          </cell>
          <cell r="C50">
            <v>26</v>
          </cell>
          <cell r="D50">
            <v>110</v>
          </cell>
        </row>
        <row r="51">
          <cell r="B51" t="str">
            <v>Denmark</v>
          </cell>
          <cell r="C51">
            <v>47</v>
          </cell>
          <cell r="D51">
            <v>80</v>
          </cell>
        </row>
        <row r="52">
          <cell r="B52" t="str">
            <v>Denmark - Copenhagen</v>
          </cell>
          <cell r="C52">
            <v>50</v>
          </cell>
          <cell r="D52">
            <v>130</v>
          </cell>
        </row>
        <row r="53">
          <cell r="B53" t="str">
            <v>Djibouti</v>
          </cell>
          <cell r="C53">
            <v>50</v>
          </cell>
          <cell r="D53">
            <v>130</v>
          </cell>
        </row>
        <row r="54">
          <cell r="B54" t="str">
            <v>Dominican Republic</v>
          </cell>
          <cell r="C54">
            <v>38</v>
          </cell>
          <cell r="D54">
            <v>120</v>
          </cell>
        </row>
        <row r="55">
          <cell r="B55" t="str">
            <v>Ecuador</v>
          </cell>
          <cell r="C55">
            <v>26</v>
          </cell>
          <cell r="D55">
            <v>100</v>
          </cell>
        </row>
        <row r="56">
          <cell r="B56" t="str">
            <v>Egypt</v>
          </cell>
          <cell r="C56">
            <v>32</v>
          </cell>
          <cell r="D56">
            <v>110</v>
          </cell>
        </row>
        <row r="57">
          <cell r="B57" t="str">
            <v>El Salvador</v>
          </cell>
          <cell r="C57">
            <v>32</v>
          </cell>
          <cell r="D57">
            <v>130</v>
          </cell>
        </row>
        <row r="58">
          <cell r="B58" t="str">
            <v>Equatorial Guinea</v>
          </cell>
          <cell r="C58">
            <v>41</v>
          </cell>
          <cell r="D58">
            <v>100</v>
          </cell>
        </row>
        <row r="59">
          <cell r="B59" t="str">
            <v>Eritrea</v>
          </cell>
          <cell r="C59">
            <v>29</v>
          </cell>
          <cell r="D59">
            <v>100</v>
          </cell>
        </row>
        <row r="60">
          <cell r="B60" t="str">
            <v>Estonia</v>
          </cell>
          <cell r="C60">
            <v>35</v>
          </cell>
          <cell r="D60">
            <v>110</v>
          </cell>
        </row>
        <row r="61">
          <cell r="B61" t="str">
            <v>Ethiopia</v>
          </cell>
          <cell r="C61">
            <v>35</v>
          </cell>
          <cell r="D61">
            <v>160</v>
          </cell>
        </row>
        <row r="62">
          <cell r="B62" t="str">
            <v>Fiji</v>
          </cell>
          <cell r="C62">
            <v>32</v>
          </cell>
          <cell r="D62">
            <v>80</v>
          </cell>
        </row>
        <row r="63">
          <cell r="B63" t="str">
            <v>Finland</v>
          </cell>
          <cell r="C63">
            <v>41</v>
          </cell>
          <cell r="D63">
            <v>110</v>
          </cell>
        </row>
        <row r="64">
          <cell r="B64" t="str">
            <v>France</v>
          </cell>
          <cell r="C64">
            <v>41</v>
          </cell>
          <cell r="D64">
            <v>70</v>
          </cell>
        </row>
        <row r="65">
          <cell r="B65" t="str">
            <v>France - Bordeaux, Straßburg</v>
          </cell>
          <cell r="C65">
            <v>41</v>
          </cell>
          <cell r="D65">
            <v>90</v>
          </cell>
        </row>
        <row r="66">
          <cell r="B66" t="str">
            <v>France - Lyon</v>
          </cell>
          <cell r="C66">
            <v>41</v>
          </cell>
          <cell r="D66">
            <v>110</v>
          </cell>
        </row>
        <row r="67">
          <cell r="B67" t="str">
            <v>France - Paris</v>
          </cell>
          <cell r="C67">
            <v>50</v>
          </cell>
          <cell r="D67">
            <v>110</v>
          </cell>
        </row>
        <row r="68">
          <cell r="B68" t="str">
            <v>Gabon</v>
          </cell>
          <cell r="C68">
            <v>44</v>
          </cell>
          <cell r="D68">
            <v>110</v>
          </cell>
        </row>
        <row r="69">
          <cell r="B69" t="str">
            <v>Gambia</v>
          </cell>
          <cell r="C69">
            <v>41</v>
          </cell>
          <cell r="D69">
            <v>100</v>
          </cell>
        </row>
        <row r="70">
          <cell r="B70" t="str">
            <v>Georgia</v>
          </cell>
          <cell r="C70">
            <v>44</v>
          </cell>
          <cell r="D70">
            <v>180</v>
          </cell>
        </row>
        <row r="71">
          <cell r="B71" t="str">
            <v>Ghana</v>
          </cell>
          <cell r="C71">
            <v>32</v>
          </cell>
          <cell r="D71">
            <v>90</v>
          </cell>
        </row>
        <row r="72">
          <cell r="B72" t="str">
            <v>Greece</v>
          </cell>
          <cell r="C72">
            <v>32</v>
          </cell>
          <cell r="D72">
            <v>90</v>
          </cell>
        </row>
        <row r="73">
          <cell r="B73" t="str">
            <v>Guatemala</v>
          </cell>
          <cell r="C73">
            <v>35</v>
          </cell>
          <cell r="D73">
            <v>110</v>
          </cell>
        </row>
        <row r="74">
          <cell r="B74" t="str">
            <v>Guinea</v>
          </cell>
          <cell r="C74">
            <v>38</v>
          </cell>
          <cell r="D74">
            <v>110</v>
          </cell>
        </row>
        <row r="75">
          <cell r="B75" t="str">
            <v>Guinea-Bissau</v>
          </cell>
          <cell r="C75">
            <v>29</v>
          </cell>
          <cell r="D75">
            <v>90</v>
          </cell>
        </row>
        <row r="76">
          <cell r="B76" t="str">
            <v>Guyana</v>
          </cell>
          <cell r="C76">
            <v>41</v>
          </cell>
          <cell r="D76">
            <v>100</v>
          </cell>
        </row>
        <row r="77">
          <cell r="B77" t="str">
            <v>Haiti</v>
          </cell>
          <cell r="C77">
            <v>38</v>
          </cell>
          <cell r="D77">
            <v>110</v>
          </cell>
        </row>
        <row r="78">
          <cell r="B78" t="str">
            <v>Honduras</v>
          </cell>
          <cell r="C78">
            <v>32</v>
          </cell>
          <cell r="D78">
            <v>110</v>
          </cell>
        </row>
        <row r="79">
          <cell r="B79" t="str">
            <v>Hungary</v>
          </cell>
          <cell r="C79">
            <v>29</v>
          </cell>
          <cell r="D79">
            <v>110</v>
          </cell>
        </row>
        <row r="80">
          <cell r="B80" t="str">
            <v>Iceland</v>
          </cell>
          <cell r="C80">
            <v>53</v>
          </cell>
          <cell r="D80">
            <v>150</v>
          </cell>
        </row>
        <row r="81">
          <cell r="B81" t="str">
            <v>India</v>
          </cell>
          <cell r="C81">
            <v>29</v>
          </cell>
          <cell r="D81">
            <v>150</v>
          </cell>
        </row>
        <row r="82">
          <cell r="B82" t="str">
            <v>India - Bombay</v>
          </cell>
          <cell r="C82">
            <v>35</v>
          </cell>
          <cell r="D82">
            <v>200</v>
          </cell>
        </row>
        <row r="83">
          <cell r="B83" t="str">
            <v>India - New Delhi</v>
          </cell>
          <cell r="C83">
            <v>29</v>
          </cell>
          <cell r="D83">
            <v>180</v>
          </cell>
        </row>
        <row r="84">
          <cell r="B84" t="str">
            <v>Indonesia</v>
          </cell>
          <cell r="C84">
            <v>38</v>
          </cell>
          <cell r="D84">
            <v>140</v>
          </cell>
        </row>
        <row r="85">
          <cell r="B85" t="str">
            <v>Iran</v>
          </cell>
          <cell r="C85">
            <v>20</v>
          </cell>
          <cell r="D85">
            <v>130</v>
          </cell>
        </row>
        <row r="86">
          <cell r="B86" t="str">
            <v>Iraq</v>
          </cell>
          <cell r="C86">
            <v>41</v>
          </cell>
          <cell r="D86">
            <v>100</v>
          </cell>
        </row>
        <row r="87">
          <cell r="B87" t="str">
            <v>Ireland</v>
          </cell>
          <cell r="C87">
            <v>44</v>
          </cell>
          <cell r="D87">
            <v>110</v>
          </cell>
        </row>
        <row r="88">
          <cell r="B88" t="str">
            <v>Israel</v>
          </cell>
          <cell r="C88">
            <v>50</v>
          </cell>
          <cell r="D88">
            <v>160</v>
          </cell>
        </row>
        <row r="89">
          <cell r="B89" t="str">
            <v>Italia - Milan</v>
          </cell>
          <cell r="C89">
            <v>41</v>
          </cell>
          <cell r="D89">
            <v>140</v>
          </cell>
        </row>
        <row r="90">
          <cell r="B90" t="str">
            <v>Italy</v>
          </cell>
          <cell r="C90">
            <v>38</v>
          </cell>
          <cell r="D90">
            <v>110</v>
          </cell>
        </row>
        <row r="91">
          <cell r="B91" t="str">
            <v>Jamaica</v>
          </cell>
          <cell r="C91">
            <v>41</v>
          </cell>
          <cell r="D91">
            <v>130</v>
          </cell>
        </row>
        <row r="92">
          <cell r="B92" t="str">
            <v>Japan</v>
          </cell>
          <cell r="C92">
            <v>81</v>
          </cell>
          <cell r="D92">
            <v>150</v>
          </cell>
        </row>
        <row r="93">
          <cell r="B93" t="str">
            <v>Japan - Tokio</v>
          </cell>
          <cell r="C93">
            <v>81</v>
          </cell>
          <cell r="D93">
            <v>180</v>
          </cell>
        </row>
        <row r="94">
          <cell r="B94" t="str">
            <v>Jordan</v>
          </cell>
          <cell r="C94">
            <v>44</v>
          </cell>
          <cell r="D94">
            <v>110</v>
          </cell>
        </row>
        <row r="95">
          <cell r="B95" t="str">
            <v>Kazakhstan</v>
          </cell>
          <cell r="C95">
            <v>32</v>
          </cell>
          <cell r="D95">
            <v>100</v>
          </cell>
        </row>
        <row r="96">
          <cell r="B96" t="str">
            <v>Kenya</v>
          </cell>
          <cell r="C96">
            <v>38</v>
          </cell>
          <cell r="D96">
            <v>140</v>
          </cell>
        </row>
        <row r="97">
          <cell r="B97" t="str">
            <v>Korea, Democratic People's Republic Of</v>
          </cell>
          <cell r="C97">
            <v>59</v>
          </cell>
          <cell r="D97">
            <v>110</v>
          </cell>
        </row>
        <row r="98">
          <cell r="B98" t="str">
            <v>Korea, Republic Of</v>
          </cell>
          <cell r="C98">
            <v>57</v>
          </cell>
          <cell r="D98">
            <v>150</v>
          </cell>
        </row>
        <row r="99">
          <cell r="B99" t="str">
            <v>Kuwait</v>
          </cell>
          <cell r="C99">
            <v>38</v>
          </cell>
          <cell r="D99">
            <v>120</v>
          </cell>
        </row>
        <row r="100">
          <cell r="B100" t="str">
            <v>Kyrgyzstan</v>
          </cell>
          <cell r="C100">
            <v>20</v>
          </cell>
          <cell r="D100">
            <v>90</v>
          </cell>
        </row>
        <row r="101">
          <cell r="B101" t="str">
            <v>Lao</v>
          </cell>
          <cell r="C101">
            <v>32</v>
          </cell>
          <cell r="D101">
            <v>90</v>
          </cell>
        </row>
        <row r="102">
          <cell r="B102" t="str">
            <v>Latvia</v>
          </cell>
          <cell r="C102">
            <v>29</v>
          </cell>
          <cell r="D102">
            <v>90</v>
          </cell>
        </row>
        <row r="103">
          <cell r="B103" t="str">
            <v>Lebanon</v>
          </cell>
          <cell r="C103">
            <v>41</v>
          </cell>
          <cell r="D103">
            <v>130</v>
          </cell>
        </row>
        <row r="104">
          <cell r="B104" t="str">
            <v>Lesotho</v>
          </cell>
          <cell r="C104">
            <v>26</v>
          </cell>
          <cell r="D104">
            <v>80</v>
          </cell>
        </row>
        <row r="105">
          <cell r="B105" t="str">
            <v>Liberia</v>
          </cell>
          <cell r="C105">
            <v>41</v>
          </cell>
          <cell r="D105">
            <v>100</v>
          </cell>
        </row>
        <row r="106">
          <cell r="B106" t="str">
            <v>Libyan Arab Jamahiriya</v>
          </cell>
          <cell r="C106">
            <v>42</v>
          </cell>
          <cell r="D106">
            <v>80</v>
          </cell>
        </row>
        <row r="107">
          <cell r="B107" t="str">
            <v>Liechtenstein</v>
          </cell>
          <cell r="C107">
            <v>47</v>
          </cell>
          <cell r="D107">
            <v>110</v>
          </cell>
        </row>
        <row r="108">
          <cell r="B108" t="str">
            <v>Lithuania</v>
          </cell>
          <cell r="C108">
            <v>29</v>
          </cell>
          <cell r="D108">
            <v>110</v>
          </cell>
        </row>
        <row r="109">
          <cell r="B109" t="str">
            <v>Luxembourg</v>
          </cell>
          <cell r="C109">
            <v>41</v>
          </cell>
          <cell r="D109">
            <v>100</v>
          </cell>
        </row>
        <row r="110">
          <cell r="B110" t="str">
            <v>Macedonia</v>
          </cell>
          <cell r="C110">
            <v>26</v>
          </cell>
          <cell r="D110">
            <v>90</v>
          </cell>
        </row>
        <row r="111">
          <cell r="B111" t="str">
            <v>Madagascar</v>
          </cell>
          <cell r="C111">
            <v>26</v>
          </cell>
          <cell r="D111">
            <v>110</v>
          </cell>
        </row>
        <row r="112">
          <cell r="B112" t="str">
            <v>Malawi</v>
          </cell>
          <cell r="C112">
            <v>32</v>
          </cell>
          <cell r="D112">
            <v>130</v>
          </cell>
        </row>
        <row r="113">
          <cell r="B113" t="str">
            <v>Malaysia</v>
          </cell>
          <cell r="C113">
            <v>38</v>
          </cell>
          <cell r="D113">
            <v>70</v>
          </cell>
        </row>
        <row r="114">
          <cell r="B114" t="str">
            <v>Maldives</v>
          </cell>
          <cell r="C114">
            <v>38</v>
          </cell>
          <cell r="D114">
            <v>130</v>
          </cell>
        </row>
        <row r="115">
          <cell r="B115" t="str">
            <v>Mali</v>
          </cell>
          <cell r="C115">
            <v>35</v>
          </cell>
          <cell r="D115">
            <v>90</v>
          </cell>
        </row>
        <row r="116">
          <cell r="B116" t="str">
            <v>Malta</v>
          </cell>
          <cell r="C116">
            <v>32</v>
          </cell>
          <cell r="D116">
            <v>80</v>
          </cell>
        </row>
        <row r="117">
          <cell r="B117" t="str">
            <v>Mauritania</v>
          </cell>
          <cell r="C117">
            <v>32</v>
          </cell>
          <cell r="D117">
            <v>80</v>
          </cell>
        </row>
        <row r="118">
          <cell r="B118" t="str">
            <v>Mauritius</v>
          </cell>
          <cell r="C118">
            <v>44</v>
          </cell>
          <cell r="D118">
            <v>150</v>
          </cell>
        </row>
        <row r="119">
          <cell r="B119" t="str">
            <v>Mexico</v>
          </cell>
          <cell r="C119">
            <v>35</v>
          </cell>
          <cell r="D119">
            <v>70</v>
          </cell>
        </row>
        <row r="120">
          <cell r="B120" t="str">
            <v>Moldova</v>
          </cell>
          <cell r="C120">
            <v>20</v>
          </cell>
          <cell r="D120">
            <v>110</v>
          </cell>
        </row>
        <row r="121">
          <cell r="B121" t="str">
            <v>Monaco</v>
          </cell>
          <cell r="C121">
            <v>41</v>
          </cell>
          <cell r="D121">
            <v>70</v>
          </cell>
        </row>
        <row r="122">
          <cell r="B122" t="str">
            <v>Mongolia</v>
          </cell>
          <cell r="C122">
            <v>32</v>
          </cell>
          <cell r="D122">
            <v>100</v>
          </cell>
        </row>
        <row r="123">
          <cell r="B123" t="str">
            <v>Morocco</v>
          </cell>
          <cell r="C123">
            <v>38</v>
          </cell>
          <cell r="D123">
            <v>70</v>
          </cell>
        </row>
        <row r="124">
          <cell r="B124" t="str">
            <v>Mozambique</v>
          </cell>
          <cell r="C124">
            <v>32</v>
          </cell>
          <cell r="D124">
            <v>110</v>
          </cell>
        </row>
        <row r="125">
          <cell r="B125" t="str">
            <v>Myanmar</v>
          </cell>
          <cell r="C125">
            <v>35</v>
          </cell>
          <cell r="D125">
            <v>80</v>
          </cell>
        </row>
        <row r="126">
          <cell r="B126" t="str">
            <v>Namibia</v>
          </cell>
          <cell r="C126">
            <v>26</v>
          </cell>
          <cell r="D126">
            <v>70</v>
          </cell>
        </row>
        <row r="127">
          <cell r="B127" t="str">
            <v>Nepal</v>
          </cell>
          <cell r="C127">
            <v>32</v>
          </cell>
          <cell r="D127">
            <v>100</v>
          </cell>
        </row>
        <row r="128">
          <cell r="B128" t="str">
            <v>Netherlands</v>
          </cell>
          <cell r="C128">
            <v>41</v>
          </cell>
          <cell r="D128">
            <v>100</v>
          </cell>
        </row>
        <row r="129">
          <cell r="B129" t="str">
            <v>New Zealand</v>
          </cell>
          <cell r="C129">
            <v>44</v>
          </cell>
          <cell r="D129">
            <v>110</v>
          </cell>
        </row>
        <row r="130">
          <cell r="B130" t="str">
            <v>Nicaragua</v>
          </cell>
          <cell r="C130">
            <v>32</v>
          </cell>
          <cell r="D130">
            <v>90</v>
          </cell>
        </row>
        <row r="131">
          <cell r="B131" t="str">
            <v>Niger</v>
          </cell>
          <cell r="C131">
            <v>32</v>
          </cell>
          <cell r="D131">
            <v>100</v>
          </cell>
        </row>
        <row r="132">
          <cell r="B132" t="str">
            <v>Nigeria</v>
          </cell>
          <cell r="C132">
            <v>44</v>
          </cell>
          <cell r="D132">
            <v>160</v>
          </cell>
        </row>
        <row r="133">
          <cell r="B133" t="str">
            <v>Norway</v>
          </cell>
          <cell r="C133">
            <v>57</v>
          </cell>
          <cell r="D133">
            <v>150</v>
          </cell>
        </row>
        <row r="134">
          <cell r="B134" t="str">
            <v>Oman</v>
          </cell>
          <cell r="C134">
            <v>50</v>
          </cell>
          <cell r="D134">
            <v>110</v>
          </cell>
        </row>
        <row r="135">
          <cell r="B135" t="str">
            <v>Pakistan</v>
          </cell>
          <cell r="C135">
            <v>22</v>
          </cell>
          <cell r="D135">
            <v>110</v>
          </cell>
        </row>
        <row r="136">
          <cell r="B136" t="str">
            <v>Panama</v>
          </cell>
          <cell r="C136">
            <v>44</v>
          </cell>
          <cell r="D136">
            <v>110</v>
          </cell>
        </row>
        <row r="137">
          <cell r="B137" t="str">
            <v>Papua New Guinea</v>
          </cell>
          <cell r="C137">
            <v>38</v>
          </cell>
          <cell r="D137">
            <v>120</v>
          </cell>
        </row>
        <row r="138">
          <cell r="B138" t="str">
            <v>Paraguay</v>
          </cell>
          <cell r="C138">
            <v>26</v>
          </cell>
          <cell r="D138">
            <v>100</v>
          </cell>
        </row>
        <row r="139">
          <cell r="B139" t="str">
            <v>Peru</v>
          </cell>
          <cell r="C139">
            <v>35</v>
          </cell>
          <cell r="D139">
            <v>120</v>
          </cell>
        </row>
        <row r="140">
          <cell r="B140" t="str">
            <v>Philippines</v>
          </cell>
          <cell r="C140">
            <v>38</v>
          </cell>
          <cell r="D140">
            <v>140</v>
          </cell>
        </row>
        <row r="141">
          <cell r="B141" t="str">
            <v>Poland</v>
          </cell>
          <cell r="C141">
            <v>29</v>
          </cell>
          <cell r="D141">
            <v>90</v>
          </cell>
        </row>
        <row r="142">
          <cell r="B142" t="str">
            <v>Poland - Breslau</v>
          </cell>
          <cell r="C142">
            <v>32</v>
          </cell>
          <cell r="D142">
            <v>110</v>
          </cell>
        </row>
        <row r="143">
          <cell r="B143" t="str">
            <v>Poland - Warsaw</v>
          </cell>
          <cell r="C143">
            <v>38</v>
          </cell>
          <cell r="D143">
            <v>140</v>
          </cell>
        </row>
        <row r="144">
          <cell r="B144" t="str">
            <v>Portugal</v>
          </cell>
          <cell r="C144">
            <v>32</v>
          </cell>
          <cell r="D144">
            <v>100</v>
          </cell>
        </row>
        <row r="145">
          <cell r="B145" t="str">
            <v>Portugal - Lissabon</v>
          </cell>
          <cell r="C145">
            <v>35</v>
          </cell>
          <cell r="D145">
            <v>100</v>
          </cell>
        </row>
        <row r="146">
          <cell r="B146" t="str">
            <v>Qatar</v>
          </cell>
          <cell r="C146">
            <v>44</v>
          </cell>
          <cell r="D146">
            <v>140</v>
          </cell>
        </row>
        <row r="147">
          <cell r="B147" t="str">
            <v>Roamnia - Bukarest</v>
          </cell>
          <cell r="C147">
            <v>26</v>
          </cell>
          <cell r="D147">
            <v>140</v>
          </cell>
        </row>
        <row r="148">
          <cell r="B148" t="str">
            <v>Romania</v>
          </cell>
          <cell r="C148">
            <v>16</v>
          </cell>
          <cell r="D148">
            <v>50</v>
          </cell>
        </row>
        <row r="149">
          <cell r="B149" t="str">
            <v>Russian Federation</v>
          </cell>
          <cell r="C149">
            <v>26</v>
          </cell>
          <cell r="D149">
            <v>60</v>
          </cell>
        </row>
        <row r="150">
          <cell r="B150" t="str">
            <v>Russian Federation - Moscow</v>
          </cell>
          <cell r="C150">
            <v>57</v>
          </cell>
          <cell r="D150">
            <v>170</v>
          </cell>
        </row>
        <row r="151">
          <cell r="B151" t="str">
            <v>Russian Federation - St. Petersburg</v>
          </cell>
          <cell r="C151">
            <v>47</v>
          </cell>
          <cell r="D151">
            <v>140</v>
          </cell>
        </row>
        <row r="152">
          <cell r="B152" t="str">
            <v>Rwanda</v>
          </cell>
          <cell r="C152">
            <v>29</v>
          </cell>
          <cell r="D152">
            <v>90</v>
          </cell>
        </row>
        <row r="153">
          <cell r="B153" t="str">
            <v>Samoa</v>
          </cell>
          <cell r="C153">
            <v>29</v>
          </cell>
          <cell r="D153">
            <v>80</v>
          </cell>
        </row>
        <row r="154">
          <cell r="B154" t="str">
            <v>San Marino</v>
          </cell>
          <cell r="C154">
            <v>41</v>
          </cell>
          <cell r="D154">
            <v>110</v>
          </cell>
        </row>
        <row r="155">
          <cell r="B155" t="str">
            <v>Sao Tome And Principe</v>
          </cell>
          <cell r="C155">
            <v>41</v>
          </cell>
          <cell r="D155">
            <v>100</v>
          </cell>
        </row>
        <row r="156">
          <cell r="B156" t="str">
            <v>Saudi Arabia</v>
          </cell>
          <cell r="C156">
            <v>57</v>
          </cell>
          <cell r="D156">
            <v>110</v>
          </cell>
        </row>
        <row r="157">
          <cell r="B157" t="str">
            <v>Saudi Arabia - Riad</v>
          </cell>
          <cell r="C157">
            <v>57</v>
          </cell>
          <cell r="D157">
            <v>150</v>
          </cell>
        </row>
        <row r="158">
          <cell r="B158" t="str">
            <v>Senegal</v>
          </cell>
          <cell r="C158">
            <v>35</v>
          </cell>
          <cell r="D158">
            <v>90</v>
          </cell>
        </row>
        <row r="159">
          <cell r="B159" t="str">
            <v>Sierra Leone</v>
          </cell>
          <cell r="C159">
            <v>32</v>
          </cell>
          <cell r="D159">
            <v>170</v>
          </cell>
        </row>
        <row r="160">
          <cell r="B160" t="str">
            <v>Singapore</v>
          </cell>
          <cell r="C160">
            <v>38</v>
          </cell>
          <cell r="D160">
            <v>100</v>
          </cell>
        </row>
        <row r="161">
          <cell r="B161" t="str">
            <v>Slovakia</v>
          </cell>
          <cell r="C161">
            <v>22</v>
          </cell>
          <cell r="D161">
            <v>100</v>
          </cell>
        </row>
        <row r="162">
          <cell r="B162" t="str">
            <v>Slovenia</v>
          </cell>
          <cell r="C162">
            <v>26</v>
          </cell>
          <cell r="D162">
            <v>90</v>
          </cell>
        </row>
        <row r="163">
          <cell r="B163" t="str">
            <v>Somalia</v>
          </cell>
          <cell r="C163">
            <v>41</v>
          </cell>
          <cell r="D163">
            <v>100</v>
          </cell>
        </row>
        <row r="164">
          <cell r="B164" t="str">
            <v>South Africa</v>
          </cell>
          <cell r="C164">
            <v>29</v>
          </cell>
          <cell r="D164">
            <v>70</v>
          </cell>
        </row>
        <row r="165">
          <cell r="B165" t="str">
            <v>Spain</v>
          </cell>
          <cell r="C165">
            <v>32</v>
          </cell>
          <cell r="D165">
            <v>110</v>
          </cell>
        </row>
        <row r="166">
          <cell r="B166" t="str">
            <v>Spain - Barcelona</v>
          </cell>
          <cell r="C166">
            <v>32</v>
          </cell>
          <cell r="D166">
            <v>130</v>
          </cell>
        </row>
        <row r="167">
          <cell r="B167" t="str">
            <v>Spain - Canarian Island</v>
          </cell>
          <cell r="C167">
            <v>32</v>
          </cell>
          <cell r="D167">
            <v>70</v>
          </cell>
        </row>
        <row r="168">
          <cell r="B168" t="str">
            <v>Sri Lanka</v>
          </cell>
          <cell r="C168">
            <v>32</v>
          </cell>
          <cell r="D168">
            <v>120</v>
          </cell>
        </row>
        <row r="169">
          <cell r="B169" t="str">
            <v>Sudan</v>
          </cell>
          <cell r="C169">
            <v>41</v>
          </cell>
          <cell r="D169">
            <v>160</v>
          </cell>
        </row>
        <row r="170">
          <cell r="B170" t="str">
            <v>Swaziland</v>
          </cell>
          <cell r="C170">
            <v>41</v>
          </cell>
          <cell r="D170">
            <v>100</v>
          </cell>
        </row>
        <row r="171">
          <cell r="B171" t="str">
            <v>Sweden</v>
          </cell>
          <cell r="C171">
            <v>50</v>
          </cell>
          <cell r="D171">
            <v>140</v>
          </cell>
        </row>
        <row r="172">
          <cell r="B172" t="str">
            <v>Switzerland</v>
          </cell>
          <cell r="C172">
            <v>44</v>
          </cell>
          <cell r="D172">
            <v>110</v>
          </cell>
        </row>
        <row r="173">
          <cell r="B173" t="str">
            <v>Syrian Arab Republic</v>
          </cell>
          <cell r="C173">
            <v>44</v>
          </cell>
          <cell r="D173">
            <v>160</v>
          </cell>
        </row>
        <row r="174">
          <cell r="B174" t="str">
            <v>Taiwan</v>
          </cell>
          <cell r="C174">
            <v>41</v>
          </cell>
          <cell r="D174">
            <v>160</v>
          </cell>
        </row>
        <row r="175">
          <cell r="B175" t="str">
            <v>Tajikistan</v>
          </cell>
          <cell r="C175">
            <v>29</v>
          </cell>
          <cell r="D175">
            <v>70</v>
          </cell>
        </row>
        <row r="176">
          <cell r="B176" t="str">
            <v>Tanzania</v>
          </cell>
          <cell r="C176">
            <v>35</v>
          </cell>
          <cell r="D176">
            <v>150</v>
          </cell>
        </row>
        <row r="177">
          <cell r="B177" t="str">
            <v>Thailand</v>
          </cell>
          <cell r="C177">
            <v>32</v>
          </cell>
          <cell r="D177">
            <v>110</v>
          </cell>
        </row>
        <row r="178">
          <cell r="B178" t="str">
            <v>Togo</v>
          </cell>
          <cell r="C178">
            <v>26</v>
          </cell>
          <cell r="D178">
            <v>80</v>
          </cell>
        </row>
        <row r="179">
          <cell r="B179" t="str">
            <v>Tonga</v>
          </cell>
          <cell r="C179">
            <v>32</v>
          </cell>
          <cell r="D179">
            <v>50</v>
          </cell>
        </row>
        <row r="180">
          <cell r="B180" t="str">
            <v>Trinidad And Tobago</v>
          </cell>
          <cell r="C180">
            <v>44</v>
          </cell>
          <cell r="D180">
            <v>130</v>
          </cell>
        </row>
        <row r="181">
          <cell r="B181" t="str">
            <v>Tunisia</v>
          </cell>
          <cell r="C181">
            <v>32</v>
          </cell>
          <cell r="D181">
            <v>90</v>
          </cell>
        </row>
        <row r="182">
          <cell r="B182" t="str">
            <v>Turkey</v>
          </cell>
          <cell r="C182">
            <v>26</v>
          </cell>
          <cell r="D182">
            <v>90</v>
          </cell>
        </row>
        <row r="183">
          <cell r="B183" t="str">
            <v>Turkey - Ankara, Izmir</v>
          </cell>
          <cell r="C183">
            <v>29</v>
          </cell>
          <cell r="D183">
            <v>90</v>
          </cell>
        </row>
        <row r="184">
          <cell r="B184" t="str">
            <v>Turkmenistan</v>
          </cell>
          <cell r="C184">
            <v>38</v>
          </cell>
          <cell r="D184">
            <v>70</v>
          </cell>
        </row>
        <row r="185">
          <cell r="B185" t="str">
            <v>Uganda</v>
          </cell>
          <cell r="C185">
            <v>26</v>
          </cell>
          <cell r="D185">
            <v>90</v>
          </cell>
        </row>
        <row r="186">
          <cell r="B186" t="str">
            <v>Ukraine</v>
          </cell>
          <cell r="C186">
            <v>38</v>
          </cell>
          <cell r="D186">
            <v>110</v>
          </cell>
        </row>
        <row r="187">
          <cell r="B187" t="str">
            <v>United Arab Emirates</v>
          </cell>
          <cell r="C187">
            <v>50</v>
          </cell>
          <cell r="D187">
            <v>90</v>
          </cell>
        </row>
        <row r="188">
          <cell r="B188" t="str">
            <v>United Arab Emirates Dubai</v>
          </cell>
          <cell r="C188">
            <v>50</v>
          </cell>
          <cell r="D188">
            <v>130</v>
          </cell>
        </row>
        <row r="189">
          <cell r="B189" t="str">
            <v>United Kingdom</v>
          </cell>
          <cell r="C189">
            <v>44</v>
          </cell>
          <cell r="D189">
            <v>80</v>
          </cell>
        </row>
        <row r="190">
          <cell r="B190" t="str">
            <v>United Kingdom - London</v>
          </cell>
          <cell r="C190">
            <v>57</v>
          </cell>
          <cell r="D190">
            <v>150</v>
          </cell>
        </row>
        <row r="191">
          <cell r="B191" t="str">
            <v>United Kingdom - Manchaster</v>
          </cell>
          <cell r="C191">
            <v>44</v>
          </cell>
          <cell r="D191">
            <v>130</v>
          </cell>
        </row>
        <row r="192">
          <cell r="B192" t="str">
            <v>Uruguay</v>
          </cell>
          <cell r="C192">
            <v>44</v>
          </cell>
          <cell r="D192">
            <v>120</v>
          </cell>
        </row>
        <row r="193">
          <cell r="B193" t="str">
            <v>USA</v>
          </cell>
          <cell r="C193">
            <v>50</v>
          </cell>
          <cell r="D193">
            <v>150</v>
          </cell>
        </row>
        <row r="194">
          <cell r="B194" t="str">
            <v>USA - Atlanta, Los Angeles,  San Francisco, Seattle</v>
          </cell>
          <cell r="C194">
            <v>57</v>
          </cell>
          <cell r="D194">
            <v>170</v>
          </cell>
        </row>
        <row r="195">
          <cell r="B195" t="str">
            <v>USA - New York incl. Metropolitan Area</v>
          </cell>
          <cell r="C195">
            <v>63</v>
          </cell>
          <cell r="D195">
            <v>200</v>
          </cell>
        </row>
        <row r="196">
          <cell r="B196" t="str">
            <v>Uzbekistan</v>
          </cell>
          <cell r="C196">
            <v>50</v>
          </cell>
          <cell r="D196">
            <v>130</v>
          </cell>
        </row>
        <row r="197">
          <cell r="B197" t="str">
            <v>Vanuatu</v>
          </cell>
          <cell r="C197">
            <v>38</v>
          </cell>
          <cell r="D197">
            <v>110</v>
          </cell>
        </row>
        <row r="198">
          <cell r="B198" t="str">
            <v>Venezuela</v>
          </cell>
          <cell r="C198">
            <v>38</v>
          </cell>
          <cell r="D198">
            <v>160</v>
          </cell>
        </row>
        <row r="199">
          <cell r="B199" t="str">
            <v>Vietnam</v>
          </cell>
          <cell r="C199">
            <v>22</v>
          </cell>
          <cell r="D199">
            <v>70</v>
          </cell>
        </row>
        <row r="200">
          <cell r="B200" t="str">
            <v>Vietnam - Ho-Chi-Min-City</v>
          </cell>
          <cell r="C200">
            <v>32</v>
          </cell>
          <cell r="D200">
            <v>90</v>
          </cell>
        </row>
        <row r="201">
          <cell r="B201" t="str">
            <v>Yemen</v>
          </cell>
          <cell r="C201">
            <v>38</v>
          </cell>
          <cell r="D201">
            <v>130</v>
          </cell>
        </row>
        <row r="202">
          <cell r="B202" t="str">
            <v>Yugoslavia (Serbjia/Montenegro)</v>
          </cell>
          <cell r="C202">
            <v>38</v>
          </cell>
          <cell r="D202">
            <v>90</v>
          </cell>
        </row>
        <row r="203">
          <cell r="B203" t="str">
            <v>Zambia</v>
          </cell>
          <cell r="C203">
            <v>29</v>
          </cell>
          <cell r="D203">
            <v>100</v>
          </cell>
        </row>
        <row r="204">
          <cell r="B204" t="str">
            <v>Zimbabwe</v>
          </cell>
          <cell r="C204">
            <v>29</v>
          </cell>
          <cell r="D204">
            <v>100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95"/>
      <sheetName val="TABLE"/>
      <sheetName val="PROVINCE"/>
      <sheetName val="CAPACITY"/>
      <sheetName val="BUFFER"/>
      <sheetName val="CAP"/>
      <sheetName val="COVER"/>
      <sheetName val="BKK9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ount"/>
      <sheetName val="Curr"/>
      <sheetName val="Profitability"/>
      <sheetName val="SDH Sum"/>
      <sheetName val="Mechanics"/>
      <sheetName val="SDH"/>
      <sheetName val="NMS"/>
      <sheetName val="Spare(Option)"/>
      <sheetName val="Support"/>
      <sheetName val="Power"/>
      <sheetName val="Spare Cal"/>
      <sheetName val="MNR9"/>
      <sheetName val="MNR8"/>
      <sheetName val="NEM&amp;EM-OS MNR9"/>
      <sheetName val="IMA 5.1"/>
      <sheetName val="Training"/>
      <sheetName val="DCN"/>
    </sheetNames>
    <sheetDataSet>
      <sheetData sheetId="0"/>
      <sheetData sheetId="1">
        <row r="5">
          <cell r="C5" t="str">
            <v>EUR</v>
          </cell>
        </row>
        <row r="6">
          <cell r="C6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ndard Rate"/>
      <sheetName val="NW 90157233"/>
      <sheetName val="Resource Plan"/>
      <sheetName val="Time Plan Scenario (1)"/>
      <sheetName val="Time Plan Scenario (2)"/>
      <sheetName val="Time Plan Scenario (3)"/>
      <sheetName val="Time Plan Scenario (4)"/>
      <sheetName val="Time Plan Scenario (5)"/>
      <sheetName val="Time Plan Scenario (6)"/>
      <sheetName val="Time Plan Scenario (7)"/>
      <sheetName val="Summary (Final)"/>
      <sheetName val="Summary (Old)"/>
      <sheetName val="Implementation"/>
      <sheetName val="PM part"/>
      <sheetName val="O&amp;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 Requirement"/>
      <sheetName val="Resource Costs"/>
      <sheetName val="Quotation Form"/>
      <sheetName val="Service Description"/>
      <sheetName val="Data"/>
    </sheetNames>
    <sheetDataSet>
      <sheetData sheetId="0" refreshError="1">
        <row r="5">
          <cell r="E5">
            <v>38014</v>
          </cell>
        </row>
        <row r="7">
          <cell r="E7" t="str">
            <v>Chou Chou Set</v>
          </cell>
        </row>
      </sheetData>
      <sheetData sheetId="1" refreshError="1">
        <row r="3">
          <cell r="G3" t="str">
            <v>N/A</v>
          </cell>
          <cell r="K3" t="str">
            <v>N/A</v>
          </cell>
        </row>
        <row r="5">
          <cell r="A5" t="str">
            <v>Trips</v>
          </cell>
          <cell r="G5">
            <v>2</v>
          </cell>
          <cell r="N5">
            <v>1300</v>
          </cell>
        </row>
        <row r="6">
          <cell r="A6" t="str">
            <v>Resources</v>
          </cell>
        </row>
        <row r="7">
          <cell r="I7">
            <v>2</v>
          </cell>
          <cell r="N7">
            <v>5200</v>
          </cell>
        </row>
        <row r="9">
          <cell r="N9">
            <v>10000</v>
          </cell>
        </row>
        <row r="11">
          <cell r="N11">
            <v>3349.7374893258234</v>
          </cell>
        </row>
        <row r="13">
          <cell r="G13">
            <v>20</v>
          </cell>
          <cell r="N13">
            <v>0</v>
          </cell>
        </row>
      </sheetData>
      <sheetData sheetId="2"/>
      <sheetData sheetId="3"/>
      <sheetData sheetId="4" refreshError="1">
        <row r="11">
          <cell r="B11" t="str">
            <v>C:\250903PA1.xls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PIS Page1"/>
      <sheetName val="IPIS Page2"/>
      <sheetName val="MED"/>
    </sheetNames>
    <sheetDataSet>
      <sheetData sheetId="0"/>
      <sheetData sheetId="1"/>
      <sheetData sheetId="2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"/>
      <sheetName val="0000"/>
      <sheetName val="Cover"/>
      <sheetName val="Index"/>
      <sheetName val="List(FOB)"/>
      <sheetName val="SBS155622H"/>
      <sheetName val="NMS"/>
      <sheetName val="Tools"/>
      <sheetName val="Document"/>
      <sheetName val="Summary(CIF)"/>
      <sheetName val="List(CIF)"/>
      <sheetName val="OptiX 155622H (Metro1000)"/>
      <sheetName val="OptiX 2500+"/>
      <sheetName val="Spare"/>
      <sheetName val="Tool &amp; Document"/>
      <sheetName val="Training (2)"/>
      <sheetName val="Training"/>
      <sheetName val="Engineering"/>
      <sheetName val="DDF and ODF"/>
      <sheetName val="OptiX 155622"/>
      <sheetName val="OptiX 2500+(Metro3000)"/>
      <sheetName val="NMS - RMS"/>
      <sheetName val="NMS - T2000"/>
      <sheetName val="NMS - T2100"/>
      <sheetName val="INSTRUMENT"/>
      <sheetName val="Pow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GUI"/>
      <sheetName val="Pricing"/>
      <sheetName val="Ordering"/>
      <sheetName val="J-AS, J-SCS"/>
      <sheetName val="TDMA"/>
      <sheetName val="parameters"/>
      <sheetName val="J-AP HW calculation"/>
      <sheetName val="J-AP SP calculation"/>
      <sheetName val="Pricing Interface"/>
      <sheetName val="J-AP HW DB"/>
      <sheetName val="TDMA DB"/>
      <sheetName val="J-AS DB"/>
      <sheetName val="Useful"/>
      <sheetName val="Estimator"/>
      <sheetName val="Graphs"/>
      <sheetName val="Serv. Appl. Analyzer"/>
      <sheetName val="Serv. Appl. data"/>
      <sheetName val="rev. and ref."/>
      <sheetName val="J_AP SP calculation"/>
      <sheetName val="J_AS DB"/>
    </sheetNames>
    <sheetDataSet>
      <sheetData sheetId="0" refreshError="1"/>
      <sheetData sheetId="1" refreshError="1"/>
      <sheetData sheetId="2"/>
      <sheetData sheetId="3" refreshError="1"/>
      <sheetData sheetId="4"/>
      <sheetData sheetId="5" refreshError="1"/>
      <sheetData sheetId="6">
        <row r="9">
          <cell r="K9">
            <v>0</v>
          </cell>
        </row>
      </sheetData>
      <sheetData sheetId="7"/>
      <sheetData sheetId="8">
        <row r="132">
          <cell r="C132">
            <v>1</v>
          </cell>
          <cell r="D132" t="str">
            <v>J-AP 2.0, 1-cabinet</v>
          </cell>
          <cell r="E132" t="str">
            <v>n.a.</v>
          </cell>
          <cell r="F132">
            <v>1</v>
          </cell>
          <cell r="H132">
            <v>8</v>
          </cell>
          <cell r="I132">
            <v>0</v>
          </cell>
          <cell r="J132">
            <v>0</v>
          </cell>
          <cell r="K132">
            <v>8</v>
          </cell>
          <cell r="L132">
            <v>8</v>
          </cell>
          <cell r="M132">
            <v>0</v>
          </cell>
          <cell r="N132">
            <v>4</v>
          </cell>
          <cell r="O132">
            <v>1</v>
          </cell>
          <cell r="P132">
            <v>2</v>
          </cell>
        </row>
        <row r="133">
          <cell r="C133">
            <v>2</v>
          </cell>
          <cell r="D133" t="str">
            <v>J-AP 2.0, 2-cab., 0 extra boards</v>
          </cell>
          <cell r="E133" t="str">
            <v>J-AP 2.0</v>
          </cell>
          <cell r="F133">
            <v>2</v>
          </cell>
          <cell r="H133">
            <v>8</v>
          </cell>
          <cell r="I133">
            <v>0</v>
          </cell>
          <cell r="J133">
            <v>0</v>
          </cell>
          <cell r="K133">
            <v>8</v>
          </cell>
          <cell r="L133">
            <v>0</v>
          </cell>
          <cell r="M133">
            <v>0</v>
          </cell>
          <cell r="N133">
            <v>4</v>
          </cell>
          <cell r="O133">
            <v>0</v>
          </cell>
          <cell r="P133">
            <v>0</v>
          </cell>
        </row>
        <row r="134">
          <cell r="C134">
            <v>3</v>
          </cell>
          <cell r="D134" t="str">
            <v>J-AP 2.0, 2 cab., 5 extra boards</v>
          </cell>
          <cell r="E134" t="str">
            <v>J-AP 2.0</v>
          </cell>
          <cell r="F134">
            <v>2</v>
          </cell>
          <cell r="H134">
            <v>8</v>
          </cell>
          <cell r="I134">
            <v>1</v>
          </cell>
          <cell r="J134">
            <v>0</v>
          </cell>
          <cell r="K134">
            <v>13</v>
          </cell>
          <cell r="L134">
            <v>0</v>
          </cell>
          <cell r="M134">
            <v>4</v>
          </cell>
          <cell r="N134">
            <v>4</v>
          </cell>
          <cell r="O134">
            <v>0</v>
          </cell>
          <cell r="P134">
            <v>0</v>
          </cell>
        </row>
        <row r="135">
          <cell r="C135">
            <v>4</v>
          </cell>
          <cell r="D135" t="str">
            <v>J-AP 2.0, 2 cab., 10 extra boards</v>
          </cell>
          <cell r="E135" t="str">
            <v>J-AP 2.0</v>
          </cell>
          <cell r="F135">
            <v>2</v>
          </cell>
          <cell r="H135">
            <v>8</v>
          </cell>
          <cell r="I135">
            <v>2</v>
          </cell>
          <cell r="J135">
            <v>0</v>
          </cell>
          <cell r="K135">
            <v>18</v>
          </cell>
          <cell r="L135">
            <v>0</v>
          </cell>
          <cell r="M135">
            <v>4</v>
          </cell>
          <cell r="N135">
            <v>4</v>
          </cell>
          <cell r="O135">
            <v>0</v>
          </cell>
          <cell r="P135">
            <v>0</v>
          </cell>
        </row>
        <row r="136">
          <cell r="C136">
            <v>5</v>
          </cell>
          <cell r="D136" t="str">
            <v>J-AP 2.0, 2 cab., 15 extra boards</v>
          </cell>
          <cell r="E136" t="str">
            <v>J-AP 2.0</v>
          </cell>
          <cell r="F136">
            <v>2</v>
          </cell>
          <cell r="H136">
            <v>8</v>
          </cell>
          <cell r="I136">
            <v>3</v>
          </cell>
          <cell r="J136">
            <v>0</v>
          </cell>
          <cell r="K136">
            <v>23</v>
          </cell>
          <cell r="L136">
            <v>0</v>
          </cell>
          <cell r="M136">
            <v>7</v>
          </cell>
          <cell r="N136">
            <v>4</v>
          </cell>
          <cell r="O136">
            <v>0</v>
          </cell>
          <cell r="P136">
            <v>0</v>
          </cell>
        </row>
        <row r="137">
          <cell r="C137">
            <v>6</v>
          </cell>
          <cell r="D137" t="str">
            <v>J-AP 2.0, 2 cab., 20 extra boards</v>
          </cell>
          <cell r="E137" t="str">
            <v>J-AP 2.0</v>
          </cell>
          <cell r="F137">
            <v>2</v>
          </cell>
          <cell r="H137">
            <v>8</v>
          </cell>
          <cell r="I137">
            <v>4</v>
          </cell>
          <cell r="J137">
            <v>0</v>
          </cell>
          <cell r="K137">
            <v>28</v>
          </cell>
          <cell r="L137">
            <v>0</v>
          </cell>
          <cell r="M137">
            <v>7</v>
          </cell>
          <cell r="N137">
            <v>4</v>
          </cell>
          <cell r="O137">
            <v>0</v>
          </cell>
          <cell r="P137">
            <v>0</v>
          </cell>
        </row>
        <row r="138">
          <cell r="C138">
            <v>7</v>
          </cell>
          <cell r="D138" t="str">
            <v>J-AP 3.0, 1-cabinet</v>
          </cell>
          <cell r="E138" t="str">
            <v>n.a.</v>
          </cell>
          <cell r="F138">
            <v>1</v>
          </cell>
          <cell r="H138">
            <v>11</v>
          </cell>
          <cell r="I138">
            <v>0</v>
          </cell>
          <cell r="J138">
            <v>0</v>
          </cell>
          <cell r="K138">
            <v>11</v>
          </cell>
          <cell r="L138">
            <v>8</v>
          </cell>
          <cell r="M138">
            <v>0</v>
          </cell>
          <cell r="N138">
            <v>4</v>
          </cell>
          <cell r="O138">
            <v>1</v>
          </cell>
          <cell r="P138">
            <v>2</v>
          </cell>
        </row>
        <row r="139">
          <cell r="C139">
            <v>8</v>
          </cell>
          <cell r="D139" t="str">
            <v>J-AP 3.0, 2-cab., 0 extra boards</v>
          </cell>
          <cell r="E139" t="str">
            <v>J-AP 3.0</v>
          </cell>
          <cell r="F139">
            <v>2</v>
          </cell>
          <cell r="H139">
            <v>11</v>
          </cell>
          <cell r="I139">
            <v>0</v>
          </cell>
          <cell r="J139">
            <v>0</v>
          </cell>
          <cell r="K139">
            <v>11</v>
          </cell>
          <cell r="L139">
            <v>0</v>
          </cell>
          <cell r="M139">
            <v>0</v>
          </cell>
          <cell r="N139">
            <v>4</v>
          </cell>
          <cell r="O139">
            <v>0</v>
          </cell>
          <cell r="P139">
            <v>0</v>
          </cell>
        </row>
        <row r="140">
          <cell r="C140">
            <v>9</v>
          </cell>
          <cell r="D140" t="str">
            <v>J-AP 3.0, 2 cab., 5 extra boards</v>
          </cell>
          <cell r="E140" t="str">
            <v>J-AP 3.0</v>
          </cell>
          <cell r="F140">
            <v>2</v>
          </cell>
          <cell r="H140">
            <v>11</v>
          </cell>
          <cell r="I140">
            <v>1</v>
          </cell>
          <cell r="J140">
            <v>0</v>
          </cell>
          <cell r="K140">
            <v>16</v>
          </cell>
          <cell r="L140">
            <v>0</v>
          </cell>
          <cell r="M140">
            <v>4</v>
          </cell>
          <cell r="N140">
            <v>4</v>
          </cell>
          <cell r="O140">
            <v>0</v>
          </cell>
          <cell r="P140">
            <v>0</v>
          </cell>
        </row>
        <row r="141">
          <cell r="C141">
            <v>10</v>
          </cell>
          <cell r="D141" t="str">
            <v>J-AP 3.0, 2 cab., 10 extra boards</v>
          </cell>
          <cell r="E141" t="str">
            <v>J-AP 3.0</v>
          </cell>
          <cell r="F141">
            <v>2</v>
          </cell>
          <cell r="H141">
            <v>11</v>
          </cell>
          <cell r="I141">
            <v>2</v>
          </cell>
          <cell r="J141">
            <v>0</v>
          </cell>
          <cell r="K141">
            <v>21</v>
          </cell>
          <cell r="L141">
            <v>0</v>
          </cell>
          <cell r="M141">
            <v>4</v>
          </cell>
          <cell r="N141">
            <v>4</v>
          </cell>
          <cell r="O141">
            <v>0</v>
          </cell>
          <cell r="P141">
            <v>0</v>
          </cell>
        </row>
        <row r="142">
          <cell r="C142">
            <v>11</v>
          </cell>
          <cell r="D142" t="str">
            <v>J-AP 3.0, 2 cab., 15 extra boards</v>
          </cell>
          <cell r="E142" t="str">
            <v>J-AP 3.0</v>
          </cell>
          <cell r="F142">
            <v>2</v>
          </cell>
          <cell r="H142">
            <v>11</v>
          </cell>
          <cell r="I142">
            <v>3</v>
          </cell>
          <cell r="J142">
            <v>0</v>
          </cell>
          <cell r="K142">
            <v>26</v>
          </cell>
          <cell r="L142">
            <v>0</v>
          </cell>
          <cell r="M142">
            <v>7</v>
          </cell>
          <cell r="N142">
            <v>4</v>
          </cell>
          <cell r="O142">
            <v>0</v>
          </cell>
          <cell r="P142">
            <v>0</v>
          </cell>
        </row>
        <row r="143">
          <cell r="C143">
            <v>12</v>
          </cell>
          <cell r="D143" t="str">
            <v>J-AP 3.0, 2 cab., 20 extra boards</v>
          </cell>
          <cell r="E143" t="str">
            <v>J-AP 3.0</v>
          </cell>
          <cell r="F143">
            <v>2</v>
          </cell>
          <cell r="H143">
            <v>11</v>
          </cell>
          <cell r="I143">
            <v>4</v>
          </cell>
          <cell r="J143">
            <v>0</v>
          </cell>
          <cell r="K143">
            <v>31</v>
          </cell>
          <cell r="L143">
            <v>0</v>
          </cell>
          <cell r="M143">
            <v>7</v>
          </cell>
          <cell r="N143">
            <v>4</v>
          </cell>
          <cell r="O143">
            <v>0</v>
          </cell>
          <cell r="P143">
            <v>0</v>
          </cell>
        </row>
        <row r="144">
          <cell r="C144">
            <v>13</v>
          </cell>
          <cell r="D144" t="str">
            <v>J-AP 3.0, 2 cab., 22 extra boards</v>
          </cell>
          <cell r="E144" t="str">
            <v>J-AP 3.0</v>
          </cell>
          <cell r="F144">
            <v>2</v>
          </cell>
          <cell r="H144">
            <v>11</v>
          </cell>
          <cell r="I144">
            <v>4</v>
          </cell>
          <cell r="J144">
            <v>2</v>
          </cell>
          <cell r="K144">
            <v>33</v>
          </cell>
          <cell r="L144">
            <v>0</v>
          </cell>
          <cell r="M144">
            <v>8</v>
          </cell>
          <cell r="N144">
            <v>4</v>
          </cell>
          <cell r="O144">
            <v>0</v>
          </cell>
          <cell r="P144">
            <v>0</v>
          </cell>
        </row>
        <row r="145">
          <cell r="C145">
            <v>14</v>
          </cell>
          <cell r="D145" t="str">
            <v>J-AP 4.0, 1-cabinet</v>
          </cell>
          <cell r="E145" t="str">
            <v>n.a.</v>
          </cell>
          <cell r="F145">
            <v>1</v>
          </cell>
          <cell r="H145">
            <v>18</v>
          </cell>
          <cell r="I145">
            <v>0</v>
          </cell>
          <cell r="J145">
            <v>0</v>
          </cell>
          <cell r="K145">
            <v>18</v>
          </cell>
          <cell r="L145">
            <v>8</v>
          </cell>
          <cell r="M145">
            <v>0</v>
          </cell>
          <cell r="N145">
            <v>7</v>
          </cell>
          <cell r="O145">
            <v>1</v>
          </cell>
          <cell r="P145">
            <v>2</v>
          </cell>
        </row>
        <row r="146">
          <cell r="C146">
            <v>15</v>
          </cell>
          <cell r="D146" t="str">
            <v>J-AP 4.0, 2-cab., 0 extra boards</v>
          </cell>
          <cell r="E146" t="str">
            <v>J-AP 4.0</v>
          </cell>
          <cell r="F146">
            <v>2</v>
          </cell>
          <cell r="H146">
            <v>18</v>
          </cell>
          <cell r="I146">
            <v>0</v>
          </cell>
          <cell r="J146">
            <v>0</v>
          </cell>
          <cell r="K146">
            <v>18</v>
          </cell>
          <cell r="L146">
            <v>0</v>
          </cell>
          <cell r="M146">
            <v>0</v>
          </cell>
          <cell r="N146">
            <v>7</v>
          </cell>
          <cell r="O146">
            <v>0</v>
          </cell>
          <cell r="P146">
            <v>0</v>
          </cell>
        </row>
        <row r="147">
          <cell r="C147">
            <v>16</v>
          </cell>
          <cell r="D147" t="str">
            <v>J-AP 4.0, 2 cab., 5 extra boards</v>
          </cell>
          <cell r="E147" t="str">
            <v>J-AP 4.0</v>
          </cell>
          <cell r="F147">
            <v>2</v>
          </cell>
          <cell r="H147">
            <v>18</v>
          </cell>
          <cell r="I147">
            <v>1</v>
          </cell>
          <cell r="J147">
            <v>0</v>
          </cell>
          <cell r="K147">
            <v>23</v>
          </cell>
          <cell r="L147">
            <v>0</v>
          </cell>
          <cell r="M147">
            <v>4</v>
          </cell>
          <cell r="N147">
            <v>7</v>
          </cell>
          <cell r="O147">
            <v>0</v>
          </cell>
          <cell r="P147">
            <v>0</v>
          </cell>
        </row>
        <row r="148">
          <cell r="C148">
            <v>17</v>
          </cell>
          <cell r="D148" t="str">
            <v>J-AP 4.0, 2 cab., 10 extra boards</v>
          </cell>
          <cell r="E148" t="str">
            <v>J-AP 4.0</v>
          </cell>
          <cell r="F148">
            <v>2</v>
          </cell>
          <cell r="H148">
            <v>18</v>
          </cell>
          <cell r="I148">
            <v>2</v>
          </cell>
          <cell r="J148">
            <v>0</v>
          </cell>
          <cell r="K148">
            <v>28</v>
          </cell>
          <cell r="L148">
            <v>0</v>
          </cell>
          <cell r="M148">
            <v>4</v>
          </cell>
          <cell r="N148">
            <v>7</v>
          </cell>
          <cell r="O148">
            <v>0</v>
          </cell>
          <cell r="P148">
            <v>0</v>
          </cell>
        </row>
        <row r="149">
          <cell r="C149">
            <v>18</v>
          </cell>
          <cell r="D149" t="str">
            <v>J-AP 4.0, 2 cab., 15 extra boards</v>
          </cell>
          <cell r="E149" t="str">
            <v>J-AP 4.0</v>
          </cell>
          <cell r="F149">
            <v>2</v>
          </cell>
          <cell r="H149">
            <v>18</v>
          </cell>
          <cell r="I149">
            <v>3</v>
          </cell>
          <cell r="J149">
            <v>0</v>
          </cell>
          <cell r="K149">
            <v>33</v>
          </cell>
          <cell r="L149">
            <v>0</v>
          </cell>
          <cell r="M149">
            <v>7</v>
          </cell>
          <cell r="N149">
            <v>7</v>
          </cell>
          <cell r="O149">
            <v>0</v>
          </cell>
          <cell r="P149">
            <v>0</v>
          </cell>
        </row>
        <row r="150">
          <cell r="C150">
            <v>19</v>
          </cell>
          <cell r="D150" t="str">
            <v>J-AP 4.0, 2 cab., 20 extra boards</v>
          </cell>
          <cell r="E150" t="str">
            <v>J-AP 4.0</v>
          </cell>
          <cell r="F150">
            <v>2</v>
          </cell>
          <cell r="H150">
            <v>18</v>
          </cell>
          <cell r="I150">
            <v>4</v>
          </cell>
          <cell r="J150">
            <v>0</v>
          </cell>
          <cell r="K150">
            <v>38</v>
          </cell>
          <cell r="L150">
            <v>0</v>
          </cell>
          <cell r="M150">
            <v>7</v>
          </cell>
          <cell r="N150">
            <v>7</v>
          </cell>
          <cell r="O150">
            <v>0</v>
          </cell>
          <cell r="P150">
            <v>0</v>
          </cell>
        </row>
        <row r="151">
          <cell r="C151">
            <v>20</v>
          </cell>
          <cell r="D151" t="str">
            <v>J-AP 4.0, 2 cab., 25 extra boards</v>
          </cell>
          <cell r="E151" t="str">
            <v>J-AP 4.0</v>
          </cell>
          <cell r="F151">
            <v>2</v>
          </cell>
          <cell r="H151">
            <v>18</v>
          </cell>
          <cell r="I151">
            <v>5</v>
          </cell>
          <cell r="J151">
            <v>0</v>
          </cell>
          <cell r="K151">
            <v>43</v>
          </cell>
          <cell r="L151">
            <v>0</v>
          </cell>
          <cell r="M151">
            <v>11</v>
          </cell>
          <cell r="N151">
            <v>7</v>
          </cell>
          <cell r="O151">
            <v>0</v>
          </cell>
          <cell r="P151">
            <v>0</v>
          </cell>
        </row>
        <row r="152">
          <cell r="C152">
            <v>21</v>
          </cell>
          <cell r="D152" t="str">
            <v>J-AP 4.0, 2 cab., 30 extra boards</v>
          </cell>
          <cell r="E152" t="str">
            <v>J-AP 4.0</v>
          </cell>
          <cell r="F152">
            <v>2</v>
          </cell>
          <cell r="H152">
            <v>18</v>
          </cell>
          <cell r="I152">
            <v>6</v>
          </cell>
          <cell r="J152">
            <v>0</v>
          </cell>
          <cell r="K152">
            <v>48</v>
          </cell>
          <cell r="L152">
            <v>0</v>
          </cell>
          <cell r="M152">
            <v>11</v>
          </cell>
          <cell r="N152">
            <v>7</v>
          </cell>
          <cell r="O152">
            <v>0</v>
          </cell>
          <cell r="P152">
            <v>0</v>
          </cell>
        </row>
        <row r="153">
          <cell r="C153">
            <v>22</v>
          </cell>
        </row>
        <row r="154">
          <cell r="C154">
            <v>23</v>
          </cell>
        </row>
        <row r="155">
          <cell r="C155">
            <v>24</v>
          </cell>
        </row>
        <row r="156">
          <cell r="C156">
            <v>25</v>
          </cell>
        </row>
        <row r="157">
          <cell r="C157">
            <v>26</v>
          </cell>
        </row>
        <row r="158">
          <cell r="C158">
            <v>27</v>
          </cell>
        </row>
        <row r="159">
          <cell r="C159">
            <v>28</v>
          </cell>
        </row>
        <row r="160">
          <cell r="C160">
            <v>29</v>
          </cell>
        </row>
        <row r="161">
          <cell r="C161">
            <v>30</v>
          </cell>
        </row>
        <row r="162">
          <cell r="C162">
            <v>31</v>
          </cell>
        </row>
        <row r="163">
          <cell r="C163">
            <v>32</v>
          </cell>
        </row>
        <row r="164">
          <cell r="C164">
            <v>33</v>
          </cell>
        </row>
      </sheetData>
      <sheetData sheetId="9" refreshError="1"/>
      <sheetData sheetId="10"/>
      <sheetData sheetId="11" refreshError="1"/>
      <sheetData sheetId="12">
        <row r="57">
          <cell r="F57">
            <v>1</v>
          </cell>
          <cell r="G57" t="str">
            <v>JAS R1</v>
          </cell>
          <cell r="H57">
            <v>1</v>
          </cell>
          <cell r="I57" t="str">
            <v>Q2/2001 or later</v>
          </cell>
          <cell r="J57">
            <v>20</v>
          </cell>
          <cell r="K57">
            <v>205</v>
          </cell>
          <cell r="L57">
            <v>30</v>
          </cell>
          <cell r="M57">
            <v>25</v>
          </cell>
        </row>
        <row r="58">
          <cell r="F58">
            <v>2</v>
          </cell>
          <cell r="G58" t="str">
            <v>JAS R2</v>
          </cell>
          <cell r="H58">
            <v>0.95</v>
          </cell>
          <cell r="I58" t="str">
            <v>Q1/2002 or later</v>
          </cell>
          <cell r="J58">
            <v>20</v>
          </cell>
          <cell r="K58">
            <v>205</v>
          </cell>
          <cell r="L58">
            <v>30</v>
          </cell>
          <cell r="M58">
            <v>25</v>
          </cell>
        </row>
        <row r="59">
          <cell r="F59">
            <v>3</v>
          </cell>
          <cell r="G59" t="str">
            <v>JAS R3</v>
          </cell>
          <cell r="H59">
            <v>1.05</v>
          </cell>
          <cell r="I59" t="str">
            <v>2002 or later</v>
          </cell>
          <cell r="J59">
            <v>20</v>
          </cell>
          <cell r="K59">
            <v>205</v>
          </cell>
          <cell r="L59">
            <v>30</v>
          </cell>
          <cell r="M59">
            <v>25</v>
          </cell>
        </row>
        <row r="60">
          <cell r="F60">
            <v>4</v>
          </cell>
          <cell r="G60" t="str">
            <v>JAS R4</v>
          </cell>
          <cell r="H60">
            <v>1.1000000000000001</v>
          </cell>
          <cell r="I60" t="str">
            <v>2003 or later</v>
          </cell>
          <cell r="J60">
            <v>20</v>
          </cell>
          <cell r="K60">
            <v>205</v>
          </cell>
          <cell r="L60">
            <v>30</v>
          </cell>
          <cell r="M60">
            <v>25</v>
          </cell>
        </row>
      </sheetData>
      <sheetData sheetId="13"/>
      <sheetData sheetId="14"/>
      <sheetData sheetId="15" refreshError="1"/>
      <sheetData sheetId="16"/>
      <sheetData sheetId="17" refreshError="1"/>
      <sheetData sheetId="18" refreshError="1"/>
      <sheetData sheetId="19"/>
      <sheetData sheetId="2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ary Price"/>
      <sheetName val="L2-Price Summary"/>
      <sheetName val="DISCOUNT"/>
      <sheetName val="Detail Price List(MA5103)"/>
      <sheetName val="Detail Price List(NMS)"/>
      <sheetName val="Price of Service and Freight"/>
    </sheetNames>
    <sheetDataSet>
      <sheetData sheetId="0" refreshError="1"/>
      <sheetData sheetId="1" refreshError="1"/>
      <sheetData sheetId="2" refreshError="1"/>
      <sheetData sheetId="3">
        <row r="17">
          <cell r="B17">
            <v>1</v>
          </cell>
        </row>
      </sheetData>
      <sheetData sheetId="4"/>
      <sheetData sheetId="5" refreshError="1"/>
      <sheetData sheetId="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fer Summary (2)"/>
    </sheetNames>
    <sheetDataSet>
      <sheetData sheetId="0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fer History"/>
      <sheetName val="LCC"/>
      <sheetName val="Change Summary"/>
      <sheetName val="Price Annex"/>
      <sheetName val="Encoding service"/>
      <sheetName val="VPO Agent"/>
      <sheetName val="Additional Req"/>
      <sheetName val="Price table"/>
      <sheetName val="BoQ"/>
      <sheetName val="Service"/>
      <sheetName val="SUN Warranty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 refreshError="1"/>
      <sheetData sheetId="9"/>
      <sheetData sheetId="10"/>
      <sheetData sheetId="11" refreshError="1"/>
      <sheetData sheetId="12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NF Rev B"/>
      <sheetName val="training"/>
      <sheetName val="Parameters"/>
      <sheetName val="Summary sheet-1"/>
      <sheetName val="Service &amp; Support"/>
      <sheetName val="Proj MS calculation"/>
      <sheetName val="Service &amp; Support detail"/>
      <sheetName val="IP Infrastructure"/>
      <sheetName val="Common Directory"/>
      <sheetName val="SNOS"/>
      <sheetName val="F-AAA"/>
      <sheetName val="AAA"/>
      <sheetName val="PSEM"/>
      <sheetName val="Parlay"/>
      <sheetName val="Sheet2"/>
      <sheetName val="Pricing(100K Sub)-SetCC"/>
      <sheetName val="3rd party costs"/>
      <sheetName val="jambala"/>
      <sheetName val="AAA 2.1 preliminary"/>
      <sheetName val="netscreen prices"/>
      <sheetName val="SNAP-1"/>
      <sheetName val="SNAP-2"/>
      <sheetName val="SBR-sw"/>
      <sheetName val="SBR-hw"/>
      <sheetName val="cisco"/>
      <sheetName val="IP-infra+impl"/>
      <sheetName val="USC current HW"/>
      <sheetName val="IP_infra_impl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ounts &amp; Exchange Rates"/>
      <sheetName val="GPRS Rel2"/>
      <sheetName val="GPRS Rel3+"/>
      <sheetName val="New GPRS site - A"/>
      <sheetName val="New GPRS Site - B"/>
      <sheetName val="OSS"/>
      <sheetName val="Sheet7"/>
      <sheetName val="Sheet8"/>
      <sheetName val="Sheet9"/>
      <sheetName val="TDC_GPRS_List_prices_July-2002_"/>
      <sheetName val="#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Price Summary"/>
      <sheetName val="HW&amp;SW STP "/>
      <sheetName val="PSM_STP"/>
      <sheetName val="for PO"/>
      <sheetName val="BoQ HW&amp;SW STP"/>
      <sheetName val="Tender Information"/>
      <sheetName val="BoQ PSM_STP "/>
      <sheetName val="END"/>
      <sheetName val="PMS"/>
      <sheetName val="Main Sheet"/>
      <sheetName val="TPCM"/>
      <sheetName val="BoQ_HW&amp;SW_ST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*"/>
      <sheetName val="ALARM ALLOCATION TABLE"/>
      <sheetName val="General"/>
      <sheetName val="Revisions"/>
      <sheetName val="Configuration"/>
      <sheetName val="RBS, PLANT SPECIFICATION "/>
      <sheetName val="LIST OF HEADINGS (Inst.)"/>
      <sheetName val="DOCUMENT LIST (Inst.) "/>
      <sheetName val="General information"/>
      <sheetName val="INSTALLATION INSTR."/>
      <sheetName val="CONFIGURATION DATA"/>
      <sheetName val="CHECK LIST (Inst.)  "/>
      <sheetName val="PRODUCT LIST"/>
      <sheetName val="LIST OF HEADINGS (C) "/>
      <sheetName val="DOCUMENT LIST (C)  "/>
      <sheetName val="Index- General site docs  "/>
      <sheetName val="SITUATION PLAN"/>
      <sheetName val="Front"/>
      <sheetName val="Back "/>
      <sheetName val="Back  (2)"/>
      <sheetName val="ACCEPTANCE.CERT"/>
      <sheetName val="macro's"/>
    </sheetNames>
    <sheetDataSet>
      <sheetData sheetId="0"/>
      <sheetData sheetId="1"/>
      <sheetData sheetId="2">
        <row r="2">
          <cell r="F2" t="str">
            <v>IPA 122 7990 Uen</v>
          </cell>
        </row>
        <row r="34">
          <cell r="B34" t="str">
            <v>ECT/X/SC Sombat R.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nder Information"/>
      <sheetName val="Summary"/>
      <sheetName val="1.1 BTS G9 Exp.-BKK"/>
      <sheetName val="2.1 BTS G9 Exp.-CNR"/>
      <sheetName val="Price Lists"/>
      <sheetName val="END"/>
    </sheetNames>
    <sheetDataSet>
      <sheetData sheetId="0" refreshError="1">
        <row r="11">
          <cell r="C11">
            <v>1.1142061281337048</v>
          </cell>
        </row>
        <row r="12">
          <cell r="C12">
            <v>1.7989999999999999</v>
          </cell>
        </row>
        <row r="13">
          <cell r="C13">
            <v>1.4999999999999999E-2</v>
          </cell>
        </row>
        <row r="14">
          <cell r="C14">
            <v>7.0000000000000007E-2</v>
          </cell>
        </row>
        <row r="15">
          <cell r="C15">
            <v>0.03</v>
          </cell>
        </row>
        <row r="16">
          <cell r="C16">
            <v>0.2</v>
          </cell>
        </row>
        <row r="17">
          <cell r="C17">
            <v>0.1</v>
          </cell>
        </row>
        <row r="19">
          <cell r="C19">
            <v>1E-3</v>
          </cell>
        </row>
        <row r="20">
          <cell r="C20">
            <v>0.82</v>
          </cell>
        </row>
        <row r="21">
          <cell r="C21">
            <v>0.84</v>
          </cell>
        </row>
        <row r="22">
          <cell r="C22">
            <v>0.93</v>
          </cell>
        </row>
        <row r="23">
          <cell r="C23">
            <v>0.82</v>
          </cell>
        </row>
        <row r="24">
          <cell r="C24">
            <v>0.84</v>
          </cell>
        </row>
        <row r="26">
          <cell r="C26">
            <v>0.1</v>
          </cell>
        </row>
        <row r="27">
          <cell r="C27">
            <v>0.3</v>
          </cell>
        </row>
        <row r="28">
          <cell r="C28">
            <v>0.3</v>
          </cell>
        </row>
        <row r="29">
          <cell r="C29">
            <v>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s_A-B"/>
      <sheetName val="Commitments"/>
      <sheetName val="Phases"/>
      <sheetName val="Sheet1"/>
      <sheetName val="Services_PhA-O"/>
      <sheetName val="Network_Summary"/>
      <sheetName val="1640WM"/>
      <sheetName val="1680SM"/>
      <sheetName val="1664SX"/>
      <sheetName val="1670SM"/>
      <sheetName val="Equipment Configurations"/>
      <sheetName val="BOQ SDH (NPE, ADM, DXC, OXC)"/>
      <sheetName val="BOQ ATM-IP"/>
      <sheetName val="BOQ WDM 160 Wavelength"/>
      <sheetName val="BOQ Support system &amp; add"/>
      <sheetName val="BOQ DCN - EOW"/>
      <sheetName val="BOQ DCN (detail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nal Parameter"/>
      <sheetName val="Subs Distribution"/>
      <sheetName val="SW Migration"/>
      <sheetName val="Yearly SW Upgrades"/>
      <sheetName val="SGSN Price Alignment"/>
      <sheetName val="UTRAN Est."/>
      <sheetName val="SubDistribution - 12 Aug"/>
      <sheetName val="SubDistribution - Phse 1_18 May"/>
      <sheetName val="Comparison"/>
      <sheetName val="Summary - 2G_3G Split (sub)"/>
      <sheetName val="Summary (with new support)"/>
      <sheetName val="3G Phases"/>
      <sheetName val="Divider - Starts"/>
      <sheetName val="Summary"/>
      <sheetName val="Summary - 2G_3G Split (erlang)"/>
      <sheetName val="CN Software"/>
      <sheetName val="Core Network"/>
      <sheetName val="3PP_EMA4.0"/>
      <sheetName val="Power + Installation Material"/>
      <sheetName val="Services"/>
      <sheetName val="In Pool"/>
      <sheetName val="2005_6 Spares"/>
      <sheetName val="Divider - End"/>
      <sheetName val="EMA4.0_6 June_15%"/>
      <sheetName val="EMM4.0_6 June"/>
      <sheetName val="3PP_EMA3.2_replaced by 4.0"/>
      <sheetName val="HLR - Option 1"/>
      <sheetName val="PC_CCD shifting"/>
      <sheetName val="PC_OLP backup"/>
      <sheetName val="PC_OLP backup_standalone"/>
      <sheetName val="3PP (EMM-Opt)"/>
      <sheetName val="PBN"/>
      <sheetName val="Project Cost rev E June05"/>
      <sheetName val="Project Cost rev D June05"/>
      <sheetName val="Project Cost rev B"/>
      <sheetName val="Project Cost rev C_ May 05"/>
      <sheetName val="Support"/>
      <sheetName val="Project Cost"/>
      <sheetName val="GMSC - Option 1"/>
      <sheetName val="MSC - Option 1"/>
      <sheetName val="MGW - Option 1"/>
      <sheetName val="BSC - Option 1"/>
      <sheetName val="GSN - Option 1"/>
      <sheetName val="PBN - Option 1"/>
      <sheetName val="SCP TSP Live"/>
      <sheetName val="SCP TSP OLP"/>
      <sheetName val="SCP - Option 1"/>
      <sheetName val="OSS (WCDMA &amp; GSM)"/>
      <sheetName val="BGW 5"/>
      <sheetName val="BGW 4"/>
      <sheetName val="BGW 3 &amp; 3a"/>
      <sheetName val="BGW Storage Expan Phase 3&amp;4"/>
      <sheetName val="BGW Storage Expan - Phase 1&amp;2"/>
      <sheetName val="EMA 3.2"/>
      <sheetName val="GSM OSS RC1.1"/>
      <sheetName val="HSL Op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tors"/>
      <sheetName val="Profitability"/>
      <sheetName val="Summary_Model"/>
      <sheetName val="Price 8GHz Per Hop "/>
      <sheetName val="BOQ"/>
      <sheetName val="Pricelist"/>
    </sheetNames>
    <sheetDataSet>
      <sheetData sheetId="0" refreshError="1">
        <row r="7">
          <cell r="C7">
            <v>43.48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====&gt; "/>
      <sheetName val="USIS"/>
      <sheetName val="SMS"/>
      <sheetName val="MoIP"/>
      <sheetName val="PPCS_Y1"/>
      <sheetName val="PPCS_Y2"/>
      <sheetName val="PPCS_Workshop"/>
      <sheetName val="EMA"/>
      <sheetName val="EMA Portal"/>
      <sheetName val="EMM_Y1"/>
      <sheetName val="EMM_Y1 (GSDC)"/>
      <sheetName val="EMM_Y2"/>
      <sheetName val="ProjServ Y1"/>
      <sheetName val="ProjServ Y2"/>
      <sheetName val="Optional ====&gt; "/>
      <sheetName val="MIEP"/>
      <sheetName val="MMS"/>
      <sheetName val="EIT"/>
      <sheetName val="Ref. ====&gt; "/>
      <sheetName val="R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11">
          <cell r="B11">
            <v>3240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MS Configuration"/>
      <sheetName val="Module1"/>
      <sheetName val="Module2"/>
      <sheetName val="Module3"/>
      <sheetName val="Delivery Information"/>
      <sheetName val="T10 PC HW &amp; SW"/>
      <sheetName val="T11 PC HW &amp; SW"/>
      <sheetName val="SALES ITEMS"/>
      <sheetName val="TENDER"/>
      <sheetName val="Notes"/>
      <sheetName val="Data"/>
      <sheetName val="Module4"/>
    </sheetNames>
    <sheetDataSet>
      <sheetData sheetId="0">
        <row r="80">
          <cell r="D80">
            <v>34248</v>
          </cell>
          <cell r="E80">
            <v>65232</v>
          </cell>
          <cell r="G80">
            <v>0</v>
          </cell>
          <cell r="I80">
            <v>0</v>
          </cell>
          <cell r="K80">
            <v>0</v>
          </cell>
          <cell r="M80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Summary"/>
      <sheetName val="Rates"/>
      <sheetName val="AIS CDG"/>
    </sheetNames>
    <sheetDataSet>
      <sheetData sheetId="0"/>
      <sheetData sheetId="1"/>
      <sheetData sheetId="2">
        <row r="10">
          <cell r="D10">
            <v>240</v>
          </cell>
        </row>
        <row r="14">
          <cell r="E14">
            <v>384</v>
          </cell>
        </row>
        <row r="15">
          <cell r="E15">
            <v>512</v>
          </cell>
        </row>
        <row r="16">
          <cell r="E16">
            <v>640</v>
          </cell>
        </row>
        <row r="17">
          <cell r="E17">
            <v>768</v>
          </cell>
        </row>
        <row r="18">
          <cell r="E18">
            <v>896</v>
          </cell>
        </row>
      </sheetData>
      <sheetData sheetId="3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L_Table"/>
    </sheetNames>
    <sheetDataSet>
      <sheetData sheetId="0">
        <row r="1">
          <cell r="A1">
            <v>0</v>
          </cell>
          <cell r="B1">
            <v>0</v>
          </cell>
        </row>
        <row r="2">
          <cell r="A2">
            <v>1</v>
          </cell>
          <cell r="B2">
            <v>2.2799999999999998</v>
          </cell>
        </row>
        <row r="3">
          <cell r="A3">
            <v>2</v>
          </cell>
          <cell r="B3">
            <v>8.1999999999999993</v>
          </cell>
        </row>
        <row r="4">
          <cell r="A4">
            <v>3</v>
          </cell>
          <cell r="B4">
            <v>14.9</v>
          </cell>
        </row>
        <row r="5">
          <cell r="A5">
            <v>4</v>
          </cell>
          <cell r="B5">
            <v>21.93</v>
          </cell>
        </row>
        <row r="6">
          <cell r="A6">
            <v>5</v>
          </cell>
          <cell r="B6">
            <v>28.25</v>
          </cell>
        </row>
        <row r="7">
          <cell r="A7">
            <v>6</v>
          </cell>
          <cell r="B7">
            <v>35.61</v>
          </cell>
        </row>
        <row r="8">
          <cell r="A8">
            <v>7</v>
          </cell>
          <cell r="B8">
            <v>43.06</v>
          </cell>
        </row>
        <row r="9">
          <cell r="A9">
            <v>8</v>
          </cell>
          <cell r="B9">
            <v>50.588999999999999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cell"/>
      <sheetName val="Expand Ph6.5"/>
      <sheetName val="by msc"/>
      <sheetName val="new site"/>
      <sheetName val="B-Table"/>
      <sheetName val="B_T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B2">
            <v>2.99</v>
          </cell>
        </row>
        <row r="3">
          <cell r="B3">
            <v>7.78</v>
          </cell>
        </row>
        <row r="4">
          <cell r="B4">
            <v>12.95</v>
          </cell>
        </row>
        <row r="5">
          <cell r="B5">
            <v>18.3</v>
          </cell>
        </row>
      </sheetData>
      <sheetData sheetId="5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ulation_Growth"/>
      <sheetName val="Input"/>
      <sheetName val="CLP (2)"/>
      <sheetName val="Delta"/>
      <sheetName val="CLP Year 1,2,3,4,7,10"/>
      <sheetName val="Detail RBS type"/>
      <sheetName val="CP 15MHz"/>
      <sheetName val="CLP Year 1 till 5"/>
    </sheetNames>
    <sheetDataSet>
      <sheetData sheetId="0"/>
      <sheetData sheetId="1">
        <row r="7">
          <cell r="B7">
            <v>0.02</v>
          </cell>
        </row>
        <row r="25">
          <cell r="B25">
            <v>0.85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CONFIG_NMT_OLD"/>
      <sheetName val="CONFIG_GSM_OLD"/>
      <sheetName val="Sheet1"/>
      <sheetName val="erl_table"/>
    </sheetNames>
    <sheetDataSet>
      <sheetData sheetId="0" refreshError="1">
        <row r="1">
          <cell r="F1" t="str">
            <v>TABLE</v>
          </cell>
        </row>
        <row r="2">
          <cell r="F2">
            <v>0</v>
          </cell>
          <cell r="G2">
            <v>0</v>
          </cell>
        </row>
        <row r="3">
          <cell r="F3">
            <v>1</v>
          </cell>
          <cell r="G3">
            <v>5.2630000000000003E-2</v>
          </cell>
        </row>
        <row r="4">
          <cell r="F4">
            <v>2</v>
          </cell>
          <cell r="G4">
            <v>0.38131999999999999</v>
          </cell>
        </row>
        <row r="5">
          <cell r="F5">
            <v>3</v>
          </cell>
          <cell r="G5">
            <v>0.89939999999999998</v>
          </cell>
        </row>
        <row r="6">
          <cell r="F6">
            <v>4</v>
          </cell>
          <cell r="G6">
            <v>1.5246</v>
          </cell>
        </row>
        <row r="7">
          <cell r="F7">
            <v>5</v>
          </cell>
          <cell r="G7">
            <v>2.2185000000000001</v>
          </cell>
        </row>
        <row r="8">
          <cell r="F8">
            <v>6</v>
          </cell>
          <cell r="G8">
            <v>2.9603000000000002</v>
          </cell>
        </row>
        <row r="9">
          <cell r="F9">
            <v>7</v>
          </cell>
          <cell r="G9">
            <v>3.7378</v>
          </cell>
        </row>
        <row r="10">
          <cell r="F10">
            <v>8</v>
          </cell>
          <cell r="G10">
            <v>4.5430000000000001</v>
          </cell>
        </row>
        <row r="11">
          <cell r="F11">
            <v>9</v>
          </cell>
          <cell r="G11">
            <v>5.3701999999999996</v>
          </cell>
        </row>
        <row r="12">
          <cell r="F12">
            <v>10</v>
          </cell>
          <cell r="G12">
            <v>6.2157</v>
          </cell>
        </row>
        <row r="13">
          <cell r="F13">
            <v>11</v>
          </cell>
          <cell r="G13">
            <v>7.0763999999999996</v>
          </cell>
        </row>
        <row r="14">
          <cell r="F14">
            <v>12</v>
          </cell>
          <cell r="G14">
            <v>7.9500999999999999</v>
          </cell>
        </row>
        <row r="15">
          <cell r="F15">
            <v>13</v>
          </cell>
          <cell r="G15">
            <v>8.8348999999999993</v>
          </cell>
        </row>
        <row r="16">
          <cell r="F16">
            <v>14</v>
          </cell>
          <cell r="G16">
            <v>9.7294999999999998</v>
          </cell>
        </row>
        <row r="17">
          <cell r="F17">
            <v>15</v>
          </cell>
          <cell r="G17">
            <v>10.632999999999999</v>
          </cell>
        </row>
        <row r="18">
          <cell r="F18">
            <v>16</v>
          </cell>
          <cell r="G18">
            <v>11.544</v>
          </cell>
        </row>
        <row r="19">
          <cell r="F19">
            <v>17</v>
          </cell>
          <cell r="G19">
            <v>12.461</v>
          </cell>
        </row>
        <row r="20">
          <cell r="F20">
            <v>18</v>
          </cell>
          <cell r="G20">
            <v>13.385</v>
          </cell>
        </row>
        <row r="21">
          <cell r="F21">
            <v>19</v>
          </cell>
          <cell r="G21">
            <v>14.315</v>
          </cell>
        </row>
        <row r="22">
          <cell r="F22">
            <v>20</v>
          </cell>
          <cell r="G22">
            <v>15.249000000000001</v>
          </cell>
        </row>
        <row r="23">
          <cell r="F23">
            <v>21</v>
          </cell>
          <cell r="G23">
            <v>16.189</v>
          </cell>
        </row>
        <row r="24">
          <cell r="F24">
            <v>22</v>
          </cell>
          <cell r="G24">
            <v>17.132000000000001</v>
          </cell>
        </row>
        <row r="25">
          <cell r="F25">
            <v>23</v>
          </cell>
          <cell r="G25">
            <v>18.079999999999998</v>
          </cell>
        </row>
        <row r="26">
          <cell r="F26">
            <v>24</v>
          </cell>
          <cell r="G26">
            <v>19.030999999999999</v>
          </cell>
        </row>
        <row r="27">
          <cell r="F27">
            <v>25</v>
          </cell>
          <cell r="G27">
            <v>19.984999999999999</v>
          </cell>
        </row>
        <row r="28">
          <cell r="F28">
            <v>26</v>
          </cell>
          <cell r="G28">
            <v>20.943000000000001</v>
          </cell>
        </row>
        <row r="29">
          <cell r="F29">
            <v>27</v>
          </cell>
          <cell r="G29">
            <v>21.904</v>
          </cell>
        </row>
        <row r="30">
          <cell r="F30">
            <v>28</v>
          </cell>
          <cell r="G30">
            <v>22.867000000000001</v>
          </cell>
        </row>
        <row r="31">
          <cell r="F31">
            <v>29</v>
          </cell>
          <cell r="G31">
            <v>23.832999999999998</v>
          </cell>
        </row>
        <row r="32">
          <cell r="F32">
            <v>30</v>
          </cell>
          <cell r="G32">
            <v>24.802</v>
          </cell>
        </row>
      </sheetData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ense Urban"/>
      <sheetName val="Urban"/>
      <sheetName val="Suburban"/>
      <sheetName val="CAPACI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</row>
        <row r="4">
          <cell r="B4">
            <v>1</v>
          </cell>
          <cell r="C4">
            <v>7.0499999999999998E-3</v>
          </cell>
          <cell r="D4">
            <v>8.0599999999999995E-3</v>
          </cell>
          <cell r="E4">
            <v>9.0799999999999995E-3</v>
          </cell>
          <cell r="F4">
            <v>1.01E-2</v>
          </cell>
          <cell r="G4">
            <v>2.0410000000000001E-2</v>
          </cell>
          <cell r="H4">
            <v>3.0929999999999999E-2</v>
          </cell>
          <cell r="I4">
            <v>5.2630000000000003E-2</v>
          </cell>
          <cell r="J4">
            <v>0.11111</v>
          </cell>
          <cell r="K4">
            <v>0.17648499999999989</v>
          </cell>
          <cell r="L4">
            <v>0.25</v>
          </cell>
          <cell r="M4">
            <v>0.66666999999999998</v>
          </cell>
        </row>
        <row r="5">
          <cell r="B5">
            <v>2</v>
          </cell>
          <cell r="C5">
            <v>0.126</v>
          </cell>
          <cell r="D5">
            <v>0.13532</v>
          </cell>
          <cell r="E5">
            <v>0.14416000000000001</v>
          </cell>
          <cell r="F5">
            <v>0.15259</v>
          </cell>
          <cell r="G5">
            <v>0.22347</v>
          </cell>
          <cell r="H5">
            <v>0.28155000000000002</v>
          </cell>
          <cell r="I5">
            <v>0.38131999999999999</v>
          </cell>
          <cell r="J5">
            <v>0.59543000000000001</v>
          </cell>
          <cell r="K5">
            <v>0.79622000000000004</v>
          </cell>
          <cell r="L5">
            <v>1</v>
          </cell>
          <cell r="M5">
            <v>2</v>
          </cell>
        </row>
        <row r="6">
          <cell r="B6">
            <v>3</v>
          </cell>
          <cell r="C6">
            <v>0.39663999999999999</v>
          </cell>
          <cell r="D6">
            <v>0.41757</v>
          </cell>
          <cell r="E6">
            <v>0.43711</v>
          </cell>
          <cell r="F6">
            <v>0.45549000000000001</v>
          </cell>
          <cell r="G6">
            <v>0.60221000000000002</v>
          </cell>
          <cell r="H6">
            <v>0.71513000000000004</v>
          </cell>
          <cell r="I6">
            <v>0.89939999999999998</v>
          </cell>
          <cell r="J6">
            <v>1.2707999999999999</v>
          </cell>
          <cell r="K6">
            <v>1.602479999999999</v>
          </cell>
          <cell r="L6">
            <v>1.9298999999999999</v>
          </cell>
          <cell r="M6">
            <v>3.4798</v>
          </cell>
        </row>
        <row r="7">
          <cell r="B7">
            <v>4</v>
          </cell>
          <cell r="C7">
            <v>0.77729000000000004</v>
          </cell>
          <cell r="D7">
            <v>0.81028999999999995</v>
          </cell>
          <cell r="E7">
            <v>0.84084999999999999</v>
          </cell>
          <cell r="F7">
            <v>0.86941999999999997</v>
          </cell>
          <cell r="G7">
            <v>1.0923</v>
          </cell>
          <cell r="H7">
            <v>1.2588999999999999</v>
          </cell>
          <cell r="I7">
            <v>1.5246</v>
          </cell>
          <cell r="J7">
            <v>2.0453999999999999</v>
          </cell>
          <cell r="K7">
            <v>2.5007800000000024</v>
          </cell>
          <cell r="L7">
            <v>2.9451999999999998</v>
          </cell>
          <cell r="M7">
            <v>5.0209999999999999</v>
          </cell>
        </row>
        <row r="8">
          <cell r="B8">
            <v>5</v>
          </cell>
          <cell r="C8">
            <v>1.2362</v>
          </cell>
          <cell r="D8">
            <v>1.2809999999999999</v>
          </cell>
          <cell r="E8">
            <v>1.3223</v>
          </cell>
          <cell r="F8">
            <v>1.3608</v>
          </cell>
          <cell r="G8">
            <v>1.6571</v>
          </cell>
          <cell r="H8">
            <v>1.8752</v>
          </cell>
          <cell r="I8">
            <v>2.2185000000000001</v>
          </cell>
          <cell r="J8">
            <v>2.8811</v>
          </cell>
          <cell r="K8">
            <v>3.4541750000000011</v>
          </cell>
          <cell r="L8">
            <v>4.0103999999999997</v>
          </cell>
          <cell r="M8">
            <v>6.5955000000000004</v>
          </cell>
        </row>
        <row r="9">
          <cell r="B9">
            <v>6</v>
          </cell>
          <cell r="C9">
            <v>1.7531000000000001</v>
          </cell>
          <cell r="D9">
            <v>1.8092999999999999</v>
          </cell>
          <cell r="E9">
            <v>1.861</v>
          </cell>
          <cell r="F9">
            <v>1.909</v>
          </cell>
          <cell r="G9">
            <v>2.2759</v>
          </cell>
          <cell r="H9">
            <v>2.5430999999999999</v>
          </cell>
          <cell r="I9">
            <v>2.9603000000000002</v>
          </cell>
          <cell r="J9">
            <v>3.7584</v>
          </cell>
          <cell r="K9">
            <v>4.4445300000000021</v>
          </cell>
          <cell r="L9">
            <v>5.1086</v>
          </cell>
          <cell r="M9">
            <v>8.1906999999999996</v>
          </cell>
        </row>
        <row r="10">
          <cell r="B10">
            <v>7</v>
          </cell>
          <cell r="C10">
            <v>2.3149000000000002</v>
          </cell>
          <cell r="D10">
            <v>2.3820000000000001</v>
          </cell>
          <cell r="E10">
            <v>2.4437000000000002</v>
          </cell>
          <cell r="F10">
            <v>2.5009000000000001</v>
          </cell>
          <cell r="G10">
            <v>2.9354</v>
          </cell>
          <cell r="H10">
            <v>3.2496999999999998</v>
          </cell>
          <cell r="I10">
            <v>3.7378</v>
          </cell>
          <cell r="J10">
            <v>4.6661999999999999</v>
          </cell>
          <cell r="K10">
            <v>5.4614349999999963</v>
          </cell>
          <cell r="L10">
            <v>6.2302</v>
          </cell>
          <cell r="M10">
            <v>9.7997999999999994</v>
          </cell>
        </row>
        <row r="11">
          <cell r="B11">
            <v>8</v>
          </cell>
          <cell r="C11">
            <v>2.9125000000000001</v>
          </cell>
          <cell r="D11">
            <v>2.9902000000000002</v>
          </cell>
          <cell r="E11">
            <v>3.0615000000000001</v>
          </cell>
          <cell r="F11">
            <v>3.1276000000000002</v>
          </cell>
          <cell r="G11">
            <v>3.6271</v>
          </cell>
          <cell r="H11">
            <v>3.9864999999999999</v>
          </cell>
          <cell r="I11">
            <v>4.5430000000000001</v>
          </cell>
          <cell r="J11">
            <v>5.5971000000000002</v>
          </cell>
          <cell r="K11">
            <v>6.4983200000000023</v>
          </cell>
          <cell r="L11">
            <v>7.3692000000000002</v>
          </cell>
          <cell r="M11">
            <v>11.419</v>
          </cell>
        </row>
        <row r="12">
          <cell r="B12">
            <v>9</v>
          </cell>
          <cell r="C12">
            <v>3.5394999999999999</v>
          </cell>
          <cell r="D12">
            <v>3.6274000000000002</v>
          </cell>
          <cell r="E12">
            <v>3.7080000000000002</v>
          </cell>
          <cell r="F12">
            <v>3.7825000000000002</v>
          </cell>
          <cell r="G12">
            <v>4.3446999999999996</v>
          </cell>
          <cell r="H12">
            <v>4.7478999999999996</v>
          </cell>
          <cell r="I12">
            <v>5.3701999999999996</v>
          </cell>
          <cell r="J12">
            <v>6.5464000000000002</v>
          </cell>
          <cell r="K12">
            <v>7.5509100000000009</v>
          </cell>
          <cell r="L12">
            <v>8.5216999999999992</v>
          </cell>
          <cell r="M12">
            <v>13.045</v>
          </cell>
        </row>
        <row r="13">
          <cell r="B13">
            <v>10</v>
          </cell>
          <cell r="C13">
            <v>4.1910999999999996</v>
          </cell>
          <cell r="D13">
            <v>4.2888999999999999</v>
          </cell>
          <cell r="E13">
            <v>4.3784000000000001</v>
          </cell>
          <cell r="F13">
            <v>4.4611999999999998</v>
          </cell>
          <cell r="G13">
            <v>5.0839999999999996</v>
          </cell>
          <cell r="H13">
            <v>5.5293999999999999</v>
          </cell>
          <cell r="I13">
            <v>6.2157</v>
          </cell>
          <cell r="J13">
            <v>7.5106000000000002</v>
          </cell>
          <cell r="K13">
            <v>8.615949999999998</v>
          </cell>
          <cell r="L13">
            <v>9.6850000000000005</v>
          </cell>
          <cell r="M13">
            <v>14.677</v>
          </cell>
        </row>
        <row r="14">
          <cell r="B14">
            <v>11</v>
          </cell>
          <cell r="C14">
            <v>4.8636999999999997</v>
          </cell>
          <cell r="D14">
            <v>4.9709000000000003</v>
          </cell>
          <cell r="E14">
            <v>5.0690999999999997</v>
          </cell>
          <cell r="F14">
            <v>5.1599000000000004</v>
          </cell>
          <cell r="G14">
            <v>5.8414999999999999</v>
          </cell>
          <cell r="H14">
            <v>6.3280000000000003</v>
          </cell>
          <cell r="I14">
            <v>7.0763999999999996</v>
          </cell>
          <cell r="J14">
            <v>8.4870999999999999</v>
          </cell>
          <cell r="K14">
            <v>9.6915500000000012</v>
          </cell>
          <cell r="L14">
            <v>10.856999999999999</v>
          </cell>
          <cell r="M14">
            <v>16.314</v>
          </cell>
        </row>
        <row r="15">
          <cell r="B15">
            <v>12</v>
          </cell>
          <cell r="C15">
            <v>5.5542999999999996</v>
          </cell>
          <cell r="D15">
            <v>5.6707999999999998</v>
          </cell>
          <cell r="E15">
            <v>5.7774000000000001</v>
          </cell>
          <cell r="F15">
            <v>5.8760000000000003</v>
          </cell>
          <cell r="G15">
            <v>6.6147</v>
          </cell>
          <cell r="H15">
            <v>7.141</v>
          </cell>
          <cell r="I15">
            <v>7.9500999999999999</v>
          </cell>
          <cell r="J15">
            <v>9.4740000000000002</v>
          </cell>
          <cell r="K15">
            <v>10.775639999999996</v>
          </cell>
          <cell r="L15">
            <v>12.036</v>
          </cell>
          <cell r="M15">
            <v>17.954000000000001</v>
          </cell>
        </row>
        <row r="16">
          <cell r="B16">
            <v>13</v>
          </cell>
          <cell r="C16">
            <v>6.2606999999999999</v>
          </cell>
          <cell r="D16">
            <v>6.3863000000000003</v>
          </cell>
          <cell r="E16">
            <v>6.5011000000000001</v>
          </cell>
          <cell r="F16">
            <v>6.6071999999999997</v>
          </cell>
          <cell r="G16">
            <v>7.4015000000000004</v>
          </cell>
          <cell r="H16">
            <v>7.9667000000000003</v>
          </cell>
          <cell r="I16">
            <v>8.8348999999999993</v>
          </cell>
          <cell r="J16">
            <v>10.47</v>
          </cell>
          <cell r="K16">
            <v>11.867244999999995</v>
          </cell>
          <cell r="L16">
            <v>13.222</v>
          </cell>
          <cell r="M16">
            <v>19.597999999999999</v>
          </cell>
        </row>
        <row r="17">
          <cell r="B17">
            <v>14</v>
          </cell>
          <cell r="C17">
            <v>6.9810999999999996</v>
          </cell>
          <cell r="D17">
            <v>7.1154999999999999</v>
          </cell>
          <cell r="E17">
            <v>7.2382</v>
          </cell>
          <cell r="F17">
            <v>7.3517000000000001</v>
          </cell>
          <cell r="G17">
            <v>8.2003000000000004</v>
          </cell>
          <cell r="H17">
            <v>8.8034999999999997</v>
          </cell>
          <cell r="I17">
            <v>9.7294999999999998</v>
          </cell>
          <cell r="J17">
            <v>11.473000000000001</v>
          </cell>
          <cell r="K17">
            <v>12.964909999999996</v>
          </cell>
          <cell r="L17">
            <v>14.413</v>
          </cell>
          <cell r="M17">
            <v>21.242999999999999</v>
          </cell>
        </row>
        <row r="18">
          <cell r="B18">
            <v>15</v>
          </cell>
          <cell r="C18">
            <v>7.7138999999999998</v>
          </cell>
          <cell r="D18">
            <v>7.8567999999999998</v>
          </cell>
          <cell r="E18">
            <v>7.9874000000000001</v>
          </cell>
          <cell r="F18">
            <v>8.1080000000000005</v>
          </cell>
          <cell r="G18">
            <v>9.0096000000000007</v>
          </cell>
          <cell r="H18">
            <v>9.65</v>
          </cell>
          <cell r="I18">
            <v>10.632999999999999</v>
          </cell>
          <cell r="J18">
            <v>12.484</v>
          </cell>
          <cell r="K18">
            <v>14.068275</v>
          </cell>
          <cell r="L18">
            <v>15.608000000000001</v>
          </cell>
          <cell r="M18">
            <v>22.890999999999998</v>
          </cell>
        </row>
        <row r="19">
          <cell r="B19">
            <v>16</v>
          </cell>
          <cell r="C19">
            <v>8.4579000000000004</v>
          </cell>
          <cell r="D19">
            <v>8.6091999999999995</v>
          </cell>
          <cell r="E19">
            <v>8.7474000000000007</v>
          </cell>
          <cell r="F19">
            <v>8.875</v>
          </cell>
          <cell r="G19">
            <v>9.8284000000000002</v>
          </cell>
          <cell r="H19">
            <v>10.505000000000001</v>
          </cell>
          <cell r="I19">
            <v>11.544</v>
          </cell>
          <cell r="J19">
            <v>13.5</v>
          </cell>
          <cell r="K19">
            <v>15.176560000000004</v>
          </cell>
          <cell r="L19">
            <v>16.806999999999999</v>
          </cell>
          <cell r="M19">
            <v>24.541</v>
          </cell>
        </row>
        <row r="20">
          <cell r="B20">
            <v>17</v>
          </cell>
          <cell r="C20">
            <v>9.2119</v>
          </cell>
          <cell r="D20">
            <v>9.3713999999999995</v>
          </cell>
          <cell r="E20">
            <v>9.5170999999999992</v>
          </cell>
          <cell r="F20">
            <v>9.6516000000000002</v>
          </cell>
          <cell r="G20">
            <v>10.656000000000001</v>
          </cell>
          <cell r="H20">
            <v>11.368</v>
          </cell>
          <cell r="I20">
            <v>12.461</v>
          </cell>
          <cell r="J20">
            <v>14.522</v>
          </cell>
          <cell r="K20">
            <v>16.289060000000006</v>
          </cell>
          <cell r="L20">
            <v>18.010000000000002</v>
          </cell>
          <cell r="M20">
            <v>26.192</v>
          </cell>
        </row>
        <row r="21">
          <cell r="B21">
            <v>18</v>
          </cell>
          <cell r="C21">
            <v>9.9750999999999994</v>
          </cell>
          <cell r="D21">
            <v>10.143000000000001</v>
          </cell>
          <cell r="E21">
            <v>10.295999999999999</v>
          </cell>
          <cell r="F21">
            <v>10.436999999999999</v>
          </cell>
          <cell r="G21">
            <v>11.491</v>
          </cell>
          <cell r="H21">
            <v>12.238</v>
          </cell>
          <cell r="I21">
            <v>13.385</v>
          </cell>
          <cell r="J21">
            <v>15.548</v>
          </cell>
          <cell r="K21">
            <v>17.405189999999997</v>
          </cell>
          <cell r="L21">
            <v>19.216000000000001</v>
          </cell>
          <cell r="M21">
            <v>27.844000000000001</v>
          </cell>
        </row>
        <row r="22">
          <cell r="B22">
            <v>19</v>
          </cell>
          <cell r="C22">
            <v>10.747</v>
          </cell>
          <cell r="D22">
            <v>10.922000000000001</v>
          </cell>
          <cell r="E22">
            <v>11.082000000000001</v>
          </cell>
          <cell r="F22">
            <v>11.23</v>
          </cell>
          <cell r="G22">
            <v>12.333</v>
          </cell>
          <cell r="H22">
            <v>13.115</v>
          </cell>
          <cell r="I22">
            <v>14.315</v>
          </cell>
          <cell r="J22">
            <v>16.579000000000001</v>
          </cell>
          <cell r="K22">
            <v>18.52490499999999</v>
          </cell>
          <cell r="L22">
            <v>20.423999999999999</v>
          </cell>
          <cell r="M22">
            <v>29.498000000000001</v>
          </cell>
        </row>
        <row r="23">
          <cell r="B23">
            <v>20</v>
          </cell>
          <cell r="C23">
            <v>11.526</v>
          </cell>
          <cell r="D23">
            <v>11.709</v>
          </cell>
          <cell r="E23">
            <v>11.875999999999999</v>
          </cell>
          <cell r="F23">
            <v>12.031000000000001</v>
          </cell>
          <cell r="G23">
            <v>13.182</v>
          </cell>
          <cell r="H23">
            <v>13.997</v>
          </cell>
          <cell r="I23">
            <v>15.249000000000001</v>
          </cell>
          <cell r="J23">
            <v>17.613</v>
          </cell>
          <cell r="K23">
            <v>19.647500000000001</v>
          </cell>
          <cell r="L23">
            <v>21.635000000000002</v>
          </cell>
          <cell r="M23">
            <v>31.152000000000001</v>
          </cell>
        </row>
        <row r="24">
          <cell r="B24">
            <v>21</v>
          </cell>
          <cell r="C24">
            <v>12.311999999999999</v>
          </cell>
          <cell r="D24">
            <v>12.503</v>
          </cell>
          <cell r="E24">
            <v>12.677</v>
          </cell>
          <cell r="F24">
            <v>12.837999999999999</v>
          </cell>
          <cell r="G24">
            <v>14.036</v>
          </cell>
          <cell r="H24">
            <v>14.885</v>
          </cell>
          <cell r="I24">
            <v>16.189</v>
          </cell>
          <cell r="J24">
            <v>18.651</v>
          </cell>
          <cell r="K24">
            <v>20.773199999999989</v>
          </cell>
          <cell r="L24">
            <v>22.847999999999999</v>
          </cell>
          <cell r="M24">
            <v>32.808</v>
          </cell>
        </row>
        <row r="25">
          <cell r="B25">
            <v>22</v>
          </cell>
          <cell r="C25">
            <v>13.105</v>
          </cell>
          <cell r="D25">
            <v>13.303000000000001</v>
          </cell>
          <cell r="E25">
            <v>13.484</v>
          </cell>
          <cell r="F25">
            <v>13.651</v>
          </cell>
          <cell r="G25">
            <v>14.896000000000001</v>
          </cell>
          <cell r="H25">
            <v>15.778</v>
          </cell>
          <cell r="I25">
            <v>17.132000000000001</v>
          </cell>
          <cell r="J25">
            <v>19.692</v>
          </cell>
          <cell r="K25">
            <v>21.901329999999987</v>
          </cell>
          <cell r="L25">
            <v>24.064</v>
          </cell>
          <cell r="M25">
            <v>34.463999999999999</v>
          </cell>
        </row>
        <row r="26">
          <cell r="B26">
            <v>23</v>
          </cell>
          <cell r="C26">
            <v>13.904</v>
          </cell>
          <cell r="D26">
            <v>14.11</v>
          </cell>
          <cell r="E26">
            <v>14.297000000000001</v>
          </cell>
          <cell r="F26">
            <v>14.47</v>
          </cell>
          <cell r="G26">
            <v>15.760999999999999</v>
          </cell>
          <cell r="H26">
            <v>16.675000000000001</v>
          </cell>
          <cell r="I26">
            <v>18.079999999999998</v>
          </cell>
          <cell r="J26">
            <v>20.736999999999998</v>
          </cell>
          <cell r="K26">
            <v>23.031050000000008</v>
          </cell>
          <cell r="L26">
            <v>25.280999999999999</v>
          </cell>
          <cell r="M26">
            <v>36.121000000000002</v>
          </cell>
        </row>
        <row r="27">
          <cell r="B27">
            <v>24</v>
          </cell>
          <cell r="C27">
            <v>14.709</v>
          </cell>
          <cell r="D27">
            <v>14.922000000000001</v>
          </cell>
          <cell r="E27">
            <v>15.116</v>
          </cell>
          <cell r="F27">
            <v>15.295</v>
          </cell>
          <cell r="G27">
            <v>16.631</v>
          </cell>
          <cell r="H27">
            <v>17.577000000000002</v>
          </cell>
          <cell r="I27">
            <v>19.030999999999999</v>
          </cell>
          <cell r="J27">
            <v>21.783999999999999</v>
          </cell>
          <cell r="K27">
            <v>24.163800000000002</v>
          </cell>
          <cell r="L27">
            <v>26.498999999999999</v>
          </cell>
          <cell r="M27">
            <v>37.779000000000003</v>
          </cell>
        </row>
        <row r="28">
          <cell r="B28">
            <v>25</v>
          </cell>
          <cell r="C28">
            <v>15.519</v>
          </cell>
          <cell r="D28">
            <v>15.739000000000001</v>
          </cell>
          <cell r="E28">
            <v>15.939</v>
          </cell>
          <cell r="F28">
            <v>16.125</v>
          </cell>
          <cell r="G28">
            <v>17.504999999999999</v>
          </cell>
          <cell r="H28">
            <v>18.483000000000001</v>
          </cell>
          <cell r="I28">
            <v>19.984999999999999</v>
          </cell>
          <cell r="J28">
            <v>22.832999999999998</v>
          </cell>
          <cell r="K28">
            <v>25.298124999999999</v>
          </cell>
          <cell r="L28">
            <v>27.72</v>
          </cell>
          <cell r="M28">
            <v>39.436999999999998</v>
          </cell>
        </row>
        <row r="29">
          <cell r="B29">
            <v>26</v>
          </cell>
          <cell r="C29">
            <v>16.334</v>
          </cell>
          <cell r="D29">
            <v>16.561</v>
          </cell>
          <cell r="E29">
            <v>16.768000000000001</v>
          </cell>
          <cell r="F29">
            <v>16.959</v>
          </cell>
          <cell r="G29">
            <v>18.382999999999999</v>
          </cell>
          <cell r="H29">
            <v>19.391999999999999</v>
          </cell>
          <cell r="I29">
            <v>20.943000000000001</v>
          </cell>
          <cell r="J29">
            <v>23.885000000000002</v>
          </cell>
          <cell r="K29">
            <v>26.434460000000001</v>
          </cell>
          <cell r="L29">
            <v>28.940999999999999</v>
          </cell>
          <cell r="M29">
            <v>41.095999999999997</v>
          </cell>
        </row>
        <row r="30">
          <cell r="B30">
            <v>27</v>
          </cell>
          <cell r="C30">
            <v>17.152999999999999</v>
          </cell>
          <cell r="D30">
            <v>17.387</v>
          </cell>
          <cell r="E30">
            <v>17.600999999999999</v>
          </cell>
          <cell r="F30">
            <v>17.797000000000001</v>
          </cell>
          <cell r="G30">
            <v>19.265000000000001</v>
          </cell>
          <cell r="H30">
            <v>20.305</v>
          </cell>
          <cell r="I30">
            <v>21.904</v>
          </cell>
          <cell r="J30">
            <v>24.939</v>
          </cell>
          <cell r="K30">
            <v>27.572265000000009</v>
          </cell>
          <cell r="L30">
            <v>30.164000000000001</v>
          </cell>
          <cell r="M30">
            <v>42.755000000000003</v>
          </cell>
        </row>
        <row r="31">
          <cell r="B31">
            <v>28</v>
          </cell>
          <cell r="C31">
            <v>17.977</v>
          </cell>
          <cell r="D31">
            <v>18.218</v>
          </cell>
          <cell r="E31">
            <v>18.437999999999999</v>
          </cell>
          <cell r="F31">
            <v>18.64</v>
          </cell>
          <cell r="G31">
            <v>20.149999999999999</v>
          </cell>
          <cell r="H31">
            <v>21.221</v>
          </cell>
          <cell r="I31">
            <v>22.867000000000001</v>
          </cell>
          <cell r="J31">
            <v>25.995000000000001</v>
          </cell>
          <cell r="K31">
            <v>28.711480000000016</v>
          </cell>
          <cell r="L31">
            <v>31.388000000000002</v>
          </cell>
          <cell r="M31">
            <v>44.414000000000001</v>
          </cell>
        </row>
        <row r="32">
          <cell r="B32">
            <v>29</v>
          </cell>
          <cell r="C32">
            <v>18.805</v>
          </cell>
          <cell r="D32">
            <v>19.053000000000001</v>
          </cell>
          <cell r="E32">
            <v>19.279</v>
          </cell>
          <cell r="F32">
            <v>19.486999999999998</v>
          </cell>
          <cell r="G32">
            <v>21.039000000000001</v>
          </cell>
          <cell r="H32">
            <v>22.14</v>
          </cell>
          <cell r="I32">
            <v>23.832999999999998</v>
          </cell>
          <cell r="J32">
            <v>27.053000000000001</v>
          </cell>
          <cell r="K32">
            <v>29.852600000000006</v>
          </cell>
          <cell r="L32">
            <v>32.613999999999997</v>
          </cell>
          <cell r="M32">
            <v>46.073999999999998</v>
          </cell>
        </row>
        <row r="33">
          <cell r="B33">
            <v>30</v>
          </cell>
          <cell r="C33">
            <v>19.637</v>
          </cell>
          <cell r="D33">
            <v>19.890999999999998</v>
          </cell>
          <cell r="E33">
            <v>20.123000000000001</v>
          </cell>
          <cell r="F33">
            <v>20.337</v>
          </cell>
          <cell r="G33">
            <v>21.931999999999999</v>
          </cell>
          <cell r="H33">
            <v>23.062000000000001</v>
          </cell>
          <cell r="I33">
            <v>24.802</v>
          </cell>
          <cell r="J33">
            <v>28.113</v>
          </cell>
          <cell r="K33">
            <v>30.994500000000002</v>
          </cell>
          <cell r="L33">
            <v>33.840000000000003</v>
          </cell>
          <cell r="M33">
            <v>47.734999999999999</v>
          </cell>
        </row>
        <row r="34">
          <cell r="B34">
            <v>31</v>
          </cell>
          <cell r="C34">
            <v>20.472999999999999</v>
          </cell>
          <cell r="D34">
            <v>20.734000000000002</v>
          </cell>
          <cell r="E34">
            <v>20.972000000000001</v>
          </cell>
          <cell r="F34">
            <v>21.190999999999999</v>
          </cell>
          <cell r="G34">
            <v>22.827000000000002</v>
          </cell>
          <cell r="H34">
            <v>23.986999999999998</v>
          </cell>
          <cell r="I34">
            <v>25.773</v>
          </cell>
          <cell r="J34">
            <v>29.173999999999999</v>
          </cell>
          <cell r="K34">
            <v>32.138319999999986</v>
          </cell>
          <cell r="L34">
            <v>35.067</v>
          </cell>
          <cell r="M34">
            <v>49.395000000000003</v>
          </cell>
        </row>
        <row r="35">
          <cell r="B35">
            <v>32</v>
          </cell>
          <cell r="C35">
            <v>21.312000000000001</v>
          </cell>
          <cell r="D35">
            <v>21.58</v>
          </cell>
          <cell r="E35">
            <v>21.823</v>
          </cell>
          <cell r="F35">
            <v>22.047999999999998</v>
          </cell>
          <cell r="G35">
            <v>23.725000000000001</v>
          </cell>
          <cell r="H35">
            <v>24.914000000000001</v>
          </cell>
          <cell r="I35">
            <v>26.745999999999999</v>
          </cell>
          <cell r="J35">
            <v>30.236999999999998</v>
          </cell>
          <cell r="K35">
            <v>33.282560000000032</v>
          </cell>
          <cell r="L35">
            <v>36.295000000000002</v>
          </cell>
          <cell r="M35">
            <v>51.055999999999997</v>
          </cell>
        </row>
        <row r="36">
          <cell r="B36">
            <v>33</v>
          </cell>
          <cell r="C36">
            <v>22.155000000000001</v>
          </cell>
          <cell r="D36">
            <v>22.428999999999998</v>
          </cell>
          <cell r="E36">
            <v>22.678000000000001</v>
          </cell>
          <cell r="F36">
            <v>22.908999999999999</v>
          </cell>
          <cell r="G36">
            <v>24.626000000000001</v>
          </cell>
          <cell r="H36">
            <v>25.844000000000001</v>
          </cell>
          <cell r="I36">
            <v>27.721</v>
          </cell>
          <cell r="J36">
            <v>31.300999999999998</v>
          </cell>
          <cell r="K36">
            <v>34.428570000000022</v>
          </cell>
          <cell r="L36">
            <v>37.524000000000001</v>
          </cell>
          <cell r="M36">
            <v>52.718000000000004</v>
          </cell>
        </row>
        <row r="37">
          <cell r="B37">
            <v>34</v>
          </cell>
          <cell r="C37">
            <v>23.001000000000001</v>
          </cell>
          <cell r="D37">
            <v>23.280999999999999</v>
          </cell>
          <cell r="E37">
            <v>23.536000000000001</v>
          </cell>
          <cell r="F37">
            <v>23.771999999999998</v>
          </cell>
          <cell r="G37">
            <v>25.529</v>
          </cell>
          <cell r="H37">
            <v>26.776</v>
          </cell>
          <cell r="I37">
            <v>28.698</v>
          </cell>
          <cell r="J37">
            <v>32.366999999999997</v>
          </cell>
          <cell r="K37">
            <v>35.57538999999997</v>
          </cell>
          <cell r="L37">
            <v>38.753999999999998</v>
          </cell>
          <cell r="M37">
            <v>54.378999999999998</v>
          </cell>
        </row>
        <row r="38">
          <cell r="B38">
            <v>35</v>
          </cell>
          <cell r="C38">
            <v>23.849</v>
          </cell>
          <cell r="D38">
            <v>24.135999999999999</v>
          </cell>
          <cell r="E38">
            <v>24.396999999999998</v>
          </cell>
          <cell r="F38">
            <v>24.638000000000002</v>
          </cell>
          <cell r="G38">
            <v>26.434999999999999</v>
          </cell>
          <cell r="H38">
            <v>27.710999999999999</v>
          </cell>
          <cell r="I38">
            <v>29.677</v>
          </cell>
          <cell r="J38">
            <v>33.433999999999997</v>
          </cell>
          <cell r="K38">
            <v>36.723049999999979</v>
          </cell>
          <cell r="L38">
            <v>39.984999999999999</v>
          </cell>
          <cell r="M38">
            <v>56.040999999999997</v>
          </cell>
        </row>
        <row r="39">
          <cell r="B39">
            <v>36</v>
          </cell>
          <cell r="C39">
            <v>24.701000000000001</v>
          </cell>
          <cell r="D39">
            <v>24.994</v>
          </cell>
          <cell r="E39">
            <v>25.260999999999999</v>
          </cell>
          <cell r="F39">
            <v>25.507000000000001</v>
          </cell>
          <cell r="G39">
            <v>27.343</v>
          </cell>
          <cell r="H39">
            <v>28.646999999999998</v>
          </cell>
          <cell r="I39">
            <v>30.657</v>
          </cell>
          <cell r="J39">
            <v>34.503</v>
          </cell>
          <cell r="K39">
            <v>37.871640000000021</v>
          </cell>
          <cell r="L39">
            <v>41.216000000000001</v>
          </cell>
          <cell r="M39">
            <v>57.703000000000003</v>
          </cell>
        </row>
        <row r="40">
          <cell r="B40">
            <v>37</v>
          </cell>
          <cell r="C40">
            <v>25.556000000000001</v>
          </cell>
          <cell r="D40">
            <v>25.853999999999999</v>
          </cell>
          <cell r="E40">
            <v>26.126999999999999</v>
          </cell>
          <cell r="F40">
            <v>26.378</v>
          </cell>
          <cell r="G40">
            <v>28.254000000000001</v>
          </cell>
          <cell r="H40">
            <v>29.585000000000001</v>
          </cell>
          <cell r="I40">
            <v>31.64</v>
          </cell>
          <cell r="J40">
            <v>35.572000000000003</v>
          </cell>
          <cell r="K40">
            <v>39.021310000000007</v>
          </cell>
          <cell r="L40">
            <v>42.448</v>
          </cell>
          <cell r="M40">
            <v>59.365000000000002</v>
          </cell>
        </row>
        <row r="41">
          <cell r="B41">
            <v>38</v>
          </cell>
          <cell r="C41">
            <v>26.413</v>
          </cell>
          <cell r="D41">
            <v>26.718</v>
          </cell>
          <cell r="E41">
            <v>26.995999999999999</v>
          </cell>
          <cell r="F41">
            <v>27.251999999999999</v>
          </cell>
          <cell r="G41">
            <v>29.166</v>
          </cell>
          <cell r="H41">
            <v>30.526</v>
          </cell>
          <cell r="I41">
            <v>32.624000000000002</v>
          </cell>
          <cell r="J41">
            <v>36.643000000000001</v>
          </cell>
          <cell r="K41">
            <v>40.171700000000016</v>
          </cell>
          <cell r="L41">
            <v>43.68</v>
          </cell>
          <cell r="M41">
            <v>61.027999999999999</v>
          </cell>
        </row>
        <row r="42">
          <cell r="B42">
            <v>39</v>
          </cell>
          <cell r="C42">
            <v>27.271999999999998</v>
          </cell>
          <cell r="D42">
            <v>27.582999999999998</v>
          </cell>
          <cell r="E42">
            <v>27.867000000000001</v>
          </cell>
          <cell r="F42">
            <v>28.129000000000001</v>
          </cell>
          <cell r="G42">
            <v>30.081</v>
          </cell>
          <cell r="H42">
            <v>31.468</v>
          </cell>
          <cell r="I42">
            <v>33.609000000000002</v>
          </cell>
          <cell r="J42">
            <v>37.715000000000003</v>
          </cell>
          <cell r="K42">
            <v>41.32303500000004</v>
          </cell>
          <cell r="L42">
            <v>44.912999999999997</v>
          </cell>
          <cell r="M42">
            <v>62.69</v>
          </cell>
        </row>
        <row r="43">
          <cell r="B43">
            <v>40</v>
          </cell>
          <cell r="C43">
            <v>28.134</v>
          </cell>
          <cell r="D43">
            <v>28.451000000000001</v>
          </cell>
          <cell r="E43">
            <v>28.741</v>
          </cell>
          <cell r="F43">
            <v>29.007000000000001</v>
          </cell>
          <cell r="G43">
            <v>30.997</v>
          </cell>
          <cell r="H43">
            <v>32.411999999999999</v>
          </cell>
          <cell r="I43">
            <v>34.595999999999997</v>
          </cell>
          <cell r="J43">
            <v>38.786999999999999</v>
          </cell>
          <cell r="K43">
            <v>42.475000000000001</v>
          </cell>
          <cell r="L43">
            <v>46.146999999999998</v>
          </cell>
          <cell r="M43">
            <v>64.352999999999994</v>
          </cell>
        </row>
        <row r="44">
          <cell r="B44">
            <v>41</v>
          </cell>
          <cell r="C44">
            <v>28.998999999999999</v>
          </cell>
          <cell r="D44">
            <v>29.321999999999999</v>
          </cell>
          <cell r="E44">
            <v>29.616</v>
          </cell>
          <cell r="F44">
            <v>29.888000000000002</v>
          </cell>
          <cell r="G44">
            <v>31.916</v>
          </cell>
          <cell r="H44">
            <v>33.356999999999999</v>
          </cell>
          <cell r="I44">
            <v>35.584000000000003</v>
          </cell>
          <cell r="J44">
            <v>39.860999999999997</v>
          </cell>
          <cell r="K44">
            <v>43.627895000000009</v>
          </cell>
          <cell r="L44">
            <v>47.381</v>
          </cell>
          <cell r="M44">
            <v>66.016000000000005</v>
          </cell>
        </row>
        <row r="45">
          <cell r="B45">
            <v>42</v>
          </cell>
          <cell r="C45">
            <v>29.866</v>
          </cell>
          <cell r="D45">
            <v>30.193999999999999</v>
          </cell>
          <cell r="E45">
            <v>30.494</v>
          </cell>
          <cell r="F45">
            <v>30.771000000000001</v>
          </cell>
          <cell r="G45">
            <v>32.835999999999999</v>
          </cell>
          <cell r="H45">
            <v>34.305</v>
          </cell>
          <cell r="I45">
            <v>36.573999999999998</v>
          </cell>
          <cell r="J45">
            <v>40.936</v>
          </cell>
          <cell r="K45">
            <v>44.780820000000027</v>
          </cell>
          <cell r="L45">
            <v>48.616</v>
          </cell>
          <cell r="M45">
            <v>67.679000000000002</v>
          </cell>
        </row>
        <row r="46">
          <cell r="B46">
            <v>43</v>
          </cell>
          <cell r="C46">
            <v>30.734000000000002</v>
          </cell>
          <cell r="D46">
            <v>31.068999999999999</v>
          </cell>
          <cell r="E46">
            <v>31.373999999999999</v>
          </cell>
          <cell r="F46">
            <v>31.655999999999999</v>
          </cell>
          <cell r="G46">
            <v>33.758000000000003</v>
          </cell>
          <cell r="H46">
            <v>35.253</v>
          </cell>
          <cell r="I46">
            <v>37.564999999999998</v>
          </cell>
          <cell r="J46">
            <v>42.011000000000003</v>
          </cell>
          <cell r="K46">
            <v>45.93475000000003</v>
          </cell>
          <cell r="L46">
            <v>49.850999999999999</v>
          </cell>
          <cell r="M46">
            <v>69.341999999999999</v>
          </cell>
        </row>
        <row r="47">
          <cell r="B47">
            <v>44</v>
          </cell>
          <cell r="C47">
            <v>31.605</v>
          </cell>
          <cell r="D47">
            <v>31.946000000000002</v>
          </cell>
          <cell r="E47">
            <v>32.256</v>
          </cell>
          <cell r="F47">
            <v>32.542999999999999</v>
          </cell>
          <cell r="G47">
            <v>34.682000000000002</v>
          </cell>
          <cell r="H47">
            <v>36.203000000000003</v>
          </cell>
          <cell r="I47">
            <v>38.557000000000002</v>
          </cell>
          <cell r="J47">
            <v>43.088000000000001</v>
          </cell>
          <cell r="K47">
            <v>47.089459999999995</v>
          </cell>
          <cell r="L47">
            <v>51.085999999999999</v>
          </cell>
          <cell r="M47">
            <v>71.006</v>
          </cell>
        </row>
        <row r="48">
          <cell r="B48">
            <v>45</v>
          </cell>
          <cell r="C48">
            <v>32.478000000000002</v>
          </cell>
          <cell r="D48">
            <v>32.823999999999998</v>
          </cell>
          <cell r="E48">
            <v>33.14</v>
          </cell>
          <cell r="F48">
            <v>33.432000000000002</v>
          </cell>
          <cell r="G48">
            <v>35.606999999999999</v>
          </cell>
          <cell r="H48">
            <v>37.155000000000001</v>
          </cell>
          <cell r="I48">
            <v>39.549999999999997</v>
          </cell>
          <cell r="J48">
            <v>44.164999999999999</v>
          </cell>
          <cell r="K48">
            <v>48.244725000000017</v>
          </cell>
          <cell r="L48">
            <v>52.322000000000003</v>
          </cell>
          <cell r="M48">
            <v>72.668999999999997</v>
          </cell>
        </row>
        <row r="49">
          <cell r="B49">
            <v>46</v>
          </cell>
          <cell r="C49">
            <v>33.353000000000002</v>
          </cell>
          <cell r="D49">
            <v>33.704999999999998</v>
          </cell>
          <cell r="E49">
            <v>34.026000000000003</v>
          </cell>
          <cell r="F49">
            <v>34.322000000000003</v>
          </cell>
          <cell r="G49">
            <v>36.533999999999999</v>
          </cell>
          <cell r="H49">
            <v>38.107999999999997</v>
          </cell>
          <cell r="I49">
            <v>40.545000000000002</v>
          </cell>
          <cell r="J49">
            <v>45.243000000000002</v>
          </cell>
          <cell r="K49">
            <v>49.400320000000008</v>
          </cell>
          <cell r="L49">
            <v>53.558999999999997</v>
          </cell>
          <cell r="M49">
            <v>74.332999999999998</v>
          </cell>
        </row>
        <row r="50">
          <cell r="B50">
            <v>47</v>
          </cell>
          <cell r="C50">
            <v>34.229999999999997</v>
          </cell>
          <cell r="D50">
            <v>34.587000000000003</v>
          </cell>
          <cell r="E50">
            <v>34.912999999999997</v>
          </cell>
          <cell r="F50">
            <v>35.215000000000003</v>
          </cell>
          <cell r="G50">
            <v>37.462000000000003</v>
          </cell>
          <cell r="H50">
            <v>39.061999999999998</v>
          </cell>
          <cell r="I50">
            <v>41.54</v>
          </cell>
          <cell r="J50">
            <v>46.322000000000003</v>
          </cell>
          <cell r="K50">
            <v>50.556725000000007</v>
          </cell>
          <cell r="L50">
            <v>54.795999999999999</v>
          </cell>
          <cell r="M50">
            <v>75.997</v>
          </cell>
        </row>
        <row r="51">
          <cell r="B51">
            <v>48</v>
          </cell>
          <cell r="C51">
            <v>35.107999999999997</v>
          </cell>
          <cell r="D51">
            <v>35.470999999999997</v>
          </cell>
          <cell r="E51">
            <v>35.802999999999997</v>
          </cell>
          <cell r="F51">
            <v>36.109000000000002</v>
          </cell>
          <cell r="G51">
            <v>38.392000000000003</v>
          </cell>
          <cell r="H51">
            <v>40.018000000000001</v>
          </cell>
          <cell r="I51">
            <v>42.536999999999999</v>
          </cell>
          <cell r="J51">
            <v>47.401000000000003</v>
          </cell>
          <cell r="K51">
            <v>51.713039999999992</v>
          </cell>
          <cell r="L51">
            <v>56.033000000000001</v>
          </cell>
          <cell r="M51">
            <v>77.66</v>
          </cell>
        </row>
        <row r="52">
          <cell r="B52">
            <v>49</v>
          </cell>
          <cell r="C52">
            <v>35.988</v>
          </cell>
          <cell r="D52">
            <v>36.356999999999999</v>
          </cell>
          <cell r="E52">
            <v>36.694000000000003</v>
          </cell>
          <cell r="F52">
            <v>37.003999999999998</v>
          </cell>
          <cell r="G52">
            <v>39.323</v>
          </cell>
          <cell r="H52">
            <v>40.975000000000001</v>
          </cell>
          <cell r="I52">
            <v>43.533999999999999</v>
          </cell>
          <cell r="J52">
            <v>48.481000000000002</v>
          </cell>
          <cell r="K52">
            <v>52.87051000000001</v>
          </cell>
          <cell r="L52">
            <v>57.27</v>
          </cell>
          <cell r="M52">
            <v>79.323999999999998</v>
          </cell>
        </row>
        <row r="53">
          <cell r="B53">
            <v>50</v>
          </cell>
          <cell r="C53">
            <v>36.869999999999997</v>
          </cell>
          <cell r="D53">
            <v>37.244999999999997</v>
          </cell>
          <cell r="E53">
            <v>37.585999999999999</v>
          </cell>
          <cell r="F53">
            <v>37.901000000000003</v>
          </cell>
          <cell r="G53">
            <v>40.255000000000003</v>
          </cell>
          <cell r="H53">
            <v>41.933</v>
          </cell>
          <cell r="I53">
            <v>44.533000000000001</v>
          </cell>
          <cell r="J53">
            <v>49.561999999999998</v>
          </cell>
          <cell r="K53">
            <v>54.028250000000007</v>
          </cell>
          <cell r="L53">
            <v>58.508000000000003</v>
          </cell>
          <cell r="M53">
            <v>80.988</v>
          </cell>
        </row>
        <row r="54">
          <cell r="B54">
            <v>51</v>
          </cell>
          <cell r="C54">
            <v>37.753999999999998</v>
          </cell>
          <cell r="D54">
            <v>38.134</v>
          </cell>
          <cell r="E54">
            <v>38.479999999999997</v>
          </cell>
          <cell r="F54">
            <v>38.799999999999997</v>
          </cell>
          <cell r="G54">
            <v>41.189</v>
          </cell>
          <cell r="H54">
            <v>42.892000000000003</v>
          </cell>
          <cell r="I54">
            <v>45.533000000000001</v>
          </cell>
          <cell r="J54">
            <v>50.643999999999998</v>
          </cell>
          <cell r="K54">
            <v>55.186080000000004</v>
          </cell>
          <cell r="L54">
            <v>59.746000000000002</v>
          </cell>
          <cell r="M54">
            <v>82.652000000000001</v>
          </cell>
        </row>
        <row r="55">
          <cell r="B55">
            <v>52</v>
          </cell>
          <cell r="C55">
            <v>38.639000000000003</v>
          </cell>
          <cell r="D55">
            <v>39.024000000000001</v>
          </cell>
          <cell r="E55">
            <v>39.375999999999998</v>
          </cell>
          <cell r="F55">
            <v>39.700000000000003</v>
          </cell>
          <cell r="G55">
            <v>42.124000000000002</v>
          </cell>
          <cell r="H55">
            <v>43.851999999999997</v>
          </cell>
          <cell r="I55">
            <v>46.533000000000001</v>
          </cell>
          <cell r="J55">
            <v>51.725999999999999</v>
          </cell>
          <cell r="K55">
            <v>56.344600000000042</v>
          </cell>
          <cell r="L55">
            <v>60.984999999999999</v>
          </cell>
          <cell r="M55">
            <v>84.316999999999993</v>
          </cell>
        </row>
        <row r="56">
          <cell r="B56">
            <v>53</v>
          </cell>
          <cell r="C56">
            <v>39.526000000000003</v>
          </cell>
          <cell r="D56">
            <v>39.915999999999997</v>
          </cell>
          <cell r="E56">
            <v>40.273000000000003</v>
          </cell>
          <cell r="F56">
            <v>40.601999999999997</v>
          </cell>
          <cell r="G56">
            <v>43.06</v>
          </cell>
          <cell r="H56">
            <v>44.813000000000002</v>
          </cell>
          <cell r="I56">
            <v>47.533999999999999</v>
          </cell>
          <cell r="J56">
            <v>52.808</v>
          </cell>
          <cell r="K56">
            <v>57.503675000000015</v>
          </cell>
          <cell r="L56">
            <v>62.223999999999997</v>
          </cell>
          <cell r="M56">
            <v>85.980999999999995</v>
          </cell>
        </row>
        <row r="57">
          <cell r="B57">
            <v>54</v>
          </cell>
          <cell r="C57">
            <v>40.414000000000001</v>
          </cell>
          <cell r="D57">
            <v>40.81</v>
          </cell>
          <cell r="E57">
            <v>41.170999999999999</v>
          </cell>
          <cell r="F57">
            <v>41.505000000000003</v>
          </cell>
          <cell r="G57">
            <v>43.997</v>
          </cell>
          <cell r="H57">
            <v>45.776000000000003</v>
          </cell>
          <cell r="I57">
            <v>48.536000000000001</v>
          </cell>
          <cell r="J57">
            <v>53.890999999999998</v>
          </cell>
          <cell r="K57">
            <v>58.663170000000036</v>
          </cell>
          <cell r="L57">
            <v>63.463000000000001</v>
          </cell>
          <cell r="M57">
            <v>87.644999999999996</v>
          </cell>
        </row>
        <row r="58">
          <cell r="B58">
            <v>55</v>
          </cell>
          <cell r="C58">
            <v>41.302999999999997</v>
          </cell>
          <cell r="D58">
            <v>41.704999999999998</v>
          </cell>
          <cell r="E58">
            <v>42.070999999999998</v>
          </cell>
          <cell r="F58">
            <v>42.408999999999999</v>
          </cell>
          <cell r="G58">
            <v>44.936</v>
          </cell>
          <cell r="H58">
            <v>46.738999999999997</v>
          </cell>
          <cell r="I58">
            <v>49.539000000000001</v>
          </cell>
          <cell r="J58">
            <v>54.975000000000001</v>
          </cell>
          <cell r="K58">
            <v>59.82295000000002</v>
          </cell>
          <cell r="L58">
            <v>64.701999999999998</v>
          </cell>
          <cell r="M58">
            <v>89.31</v>
          </cell>
        </row>
        <row r="59">
          <cell r="B59">
            <v>56</v>
          </cell>
          <cell r="C59">
            <v>42.194000000000003</v>
          </cell>
          <cell r="D59">
            <v>42.600999999999999</v>
          </cell>
          <cell r="E59">
            <v>42.972000000000001</v>
          </cell>
          <cell r="F59">
            <v>43.314999999999998</v>
          </cell>
          <cell r="G59">
            <v>45.875</v>
          </cell>
          <cell r="H59">
            <v>47.703000000000003</v>
          </cell>
          <cell r="I59">
            <v>50.542999999999999</v>
          </cell>
          <cell r="J59">
            <v>56.058999999999997</v>
          </cell>
          <cell r="K59">
            <v>60.982880000000051</v>
          </cell>
          <cell r="L59">
            <v>65.941999999999993</v>
          </cell>
          <cell r="M59">
            <v>90.974000000000004</v>
          </cell>
        </row>
        <row r="60">
          <cell r="B60">
            <v>57</v>
          </cell>
          <cell r="C60">
            <v>43.087000000000003</v>
          </cell>
          <cell r="D60">
            <v>43.499000000000002</v>
          </cell>
          <cell r="E60">
            <v>43.875</v>
          </cell>
          <cell r="F60">
            <v>44.222000000000001</v>
          </cell>
          <cell r="G60">
            <v>46.816000000000003</v>
          </cell>
          <cell r="H60">
            <v>48.668999999999997</v>
          </cell>
          <cell r="I60">
            <v>51.548000000000002</v>
          </cell>
          <cell r="J60">
            <v>57.143999999999998</v>
          </cell>
          <cell r="K60">
            <v>62.143679999999989</v>
          </cell>
          <cell r="L60">
            <v>67.180999999999997</v>
          </cell>
          <cell r="M60">
            <v>92.638999999999996</v>
          </cell>
        </row>
        <row r="61">
          <cell r="B61">
            <v>58</v>
          </cell>
          <cell r="C61">
            <v>43.98</v>
          </cell>
          <cell r="D61">
            <v>44.398000000000003</v>
          </cell>
          <cell r="E61">
            <v>44.777999999999999</v>
          </cell>
          <cell r="F61">
            <v>45.13</v>
          </cell>
          <cell r="G61">
            <v>47.758000000000003</v>
          </cell>
          <cell r="H61">
            <v>49.634999999999998</v>
          </cell>
          <cell r="I61">
            <v>52.552999999999997</v>
          </cell>
          <cell r="J61">
            <v>58.228999999999999</v>
          </cell>
          <cell r="K61">
            <v>63.304389999999962</v>
          </cell>
          <cell r="L61">
            <v>68.421000000000006</v>
          </cell>
          <cell r="M61">
            <v>94.302999999999997</v>
          </cell>
        </row>
        <row r="62">
          <cell r="B62">
            <v>59</v>
          </cell>
          <cell r="C62">
            <v>44.875</v>
          </cell>
          <cell r="D62">
            <v>45.298000000000002</v>
          </cell>
          <cell r="E62">
            <v>45.683</v>
          </cell>
          <cell r="F62">
            <v>46.039000000000001</v>
          </cell>
          <cell r="G62">
            <v>48.7</v>
          </cell>
          <cell r="H62">
            <v>50.601999999999997</v>
          </cell>
          <cell r="I62">
            <v>53.558999999999997</v>
          </cell>
          <cell r="J62">
            <v>59.314999999999998</v>
          </cell>
          <cell r="K62">
            <v>64.465759999999932</v>
          </cell>
          <cell r="L62">
            <v>69.662000000000006</v>
          </cell>
          <cell r="M62">
            <v>95.968000000000004</v>
          </cell>
        </row>
        <row r="63">
          <cell r="B63">
            <v>60</v>
          </cell>
          <cell r="C63">
            <v>45.771000000000001</v>
          </cell>
          <cell r="D63">
            <v>46.198999999999998</v>
          </cell>
          <cell r="E63">
            <v>46.588999999999999</v>
          </cell>
          <cell r="F63">
            <v>46.95</v>
          </cell>
          <cell r="G63">
            <v>49.643999999999998</v>
          </cell>
          <cell r="H63">
            <v>51.57</v>
          </cell>
          <cell r="I63">
            <v>54.566000000000003</v>
          </cell>
          <cell r="J63">
            <v>60.401000000000003</v>
          </cell>
          <cell r="K63">
            <v>65.626800000000017</v>
          </cell>
          <cell r="L63">
            <v>70.902000000000001</v>
          </cell>
          <cell r="M63">
            <v>97.632999999999996</v>
          </cell>
        </row>
        <row r="64">
          <cell r="B64">
            <v>61</v>
          </cell>
          <cell r="C64">
            <v>46.668999999999997</v>
          </cell>
          <cell r="D64">
            <v>47.101999999999997</v>
          </cell>
          <cell r="E64">
            <v>47.497</v>
          </cell>
          <cell r="F64">
            <v>47.860999999999997</v>
          </cell>
          <cell r="G64">
            <v>50.588999999999999</v>
          </cell>
          <cell r="H64">
            <v>52.539000000000001</v>
          </cell>
          <cell r="I64">
            <v>55.573</v>
          </cell>
          <cell r="J64">
            <v>61.488</v>
          </cell>
          <cell r="K64">
            <v>66.789205000000067</v>
          </cell>
          <cell r="L64">
            <v>72.143000000000001</v>
          </cell>
          <cell r="M64">
            <v>99.296999999999997</v>
          </cell>
        </row>
        <row r="65">
          <cell r="B65">
            <v>62</v>
          </cell>
          <cell r="C65">
            <v>47.567</v>
          </cell>
          <cell r="D65">
            <v>48.005000000000003</v>
          </cell>
          <cell r="E65">
            <v>48.405000000000001</v>
          </cell>
          <cell r="F65">
            <v>48.774000000000001</v>
          </cell>
          <cell r="G65">
            <v>51.533999999999999</v>
          </cell>
          <cell r="H65">
            <v>53.508000000000003</v>
          </cell>
          <cell r="I65">
            <v>56.581000000000003</v>
          </cell>
          <cell r="J65">
            <v>62.575000000000003</v>
          </cell>
          <cell r="K65">
            <v>67.951069999999973</v>
          </cell>
          <cell r="L65">
            <v>73.384</v>
          </cell>
          <cell r="M65">
            <v>100.96</v>
          </cell>
        </row>
        <row r="66">
          <cell r="B66">
            <v>63</v>
          </cell>
          <cell r="C66">
            <v>48.466999999999999</v>
          </cell>
          <cell r="D66">
            <v>48.91</v>
          </cell>
          <cell r="E66">
            <v>49.314</v>
          </cell>
          <cell r="F66">
            <v>49.688000000000002</v>
          </cell>
          <cell r="G66">
            <v>52.481000000000002</v>
          </cell>
          <cell r="H66">
            <v>54.478000000000002</v>
          </cell>
          <cell r="I66">
            <v>57.59</v>
          </cell>
          <cell r="J66">
            <v>63.662999999999997</v>
          </cell>
          <cell r="K66">
            <v>69.113204999999979</v>
          </cell>
          <cell r="L66">
            <v>74.625</v>
          </cell>
          <cell r="M66">
            <v>102.63</v>
          </cell>
        </row>
        <row r="67">
          <cell r="B67">
            <v>64</v>
          </cell>
          <cell r="C67">
            <v>49.368000000000002</v>
          </cell>
          <cell r="D67">
            <v>49.816000000000003</v>
          </cell>
          <cell r="E67">
            <v>50.225000000000001</v>
          </cell>
          <cell r="F67">
            <v>50.603000000000002</v>
          </cell>
          <cell r="G67">
            <v>53.427999999999997</v>
          </cell>
          <cell r="H67">
            <v>55.45</v>
          </cell>
          <cell r="I67">
            <v>58.598999999999997</v>
          </cell>
          <cell r="J67">
            <v>64.75</v>
          </cell>
          <cell r="K67">
            <v>70.276480000000049</v>
          </cell>
          <cell r="L67">
            <v>75.866</v>
          </cell>
          <cell r="M67">
            <v>104.29</v>
          </cell>
        </row>
        <row r="68">
          <cell r="B68">
            <v>65</v>
          </cell>
          <cell r="C68">
            <v>50.27</v>
          </cell>
          <cell r="D68">
            <v>50.722999999999999</v>
          </cell>
          <cell r="E68">
            <v>51.137</v>
          </cell>
          <cell r="F68">
            <v>51.518000000000001</v>
          </cell>
          <cell r="G68">
            <v>54.375999999999998</v>
          </cell>
          <cell r="H68">
            <v>56.420999999999999</v>
          </cell>
          <cell r="I68">
            <v>59.609000000000002</v>
          </cell>
          <cell r="J68">
            <v>65.838999999999999</v>
          </cell>
          <cell r="K68">
            <v>71.438899999999933</v>
          </cell>
          <cell r="L68">
            <v>77.108000000000004</v>
          </cell>
          <cell r="M68">
            <v>105.96</v>
          </cell>
        </row>
        <row r="69">
          <cell r="B69">
            <v>66</v>
          </cell>
          <cell r="C69">
            <v>51.173000000000002</v>
          </cell>
          <cell r="D69">
            <v>51.631</v>
          </cell>
          <cell r="E69">
            <v>52.048999999999999</v>
          </cell>
          <cell r="F69">
            <v>52.435000000000002</v>
          </cell>
          <cell r="G69">
            <v>55.325000000000003</v>
          </cell>
          <cell r="H69">
            <v>57.393999999999998</v>
          </cell>
          <cell r="I69">
            <v>60.619</v>
          </cell>
          <cell r="J69">
            <v>66.927000000000007</v>
          </cell>
          <cell r="K69">
            <v>72.602310000000017</v>
          </cell>
          <cell r="L69">
            <v>78.349999999999994</v>
          </cell>
          <cell r="M69">
            <v>107.62</v>
          </cell>
        </row>
        <row r="70">
          <cell r="B70">
            <v>67</v>
          </cell>
          <cell r="C70">
            <v>52.076999999999998</v>
          </cell>
          <cell r="D70">
            <v>52.54</v>
          </cell>
          <cell r="E70">
            <v>52.963000000000001</v>
          </cell>
          <cell r="F70">
            <v>53.353000000000002</v>
          </cell>
          <cell r="G70">
            <v>56.274999999999999</v>
          </cell>
          <cell r="H70">
            <v>58.366999999999997</v>
          </cell>
          <cell r="I70">
            <v>61.63</v>
          </cell>
          <cell r="J70">
            <v>68.016000000000005</v>
          </cell>
          <cell r="K70">
            <v>73.765659999999983</v>
          </cell>
          <cell r="L70">
            <v>79.591999999999999</v>
          </cell>
          <cell r="M70">
            <v>109.29</v>
          </cell>
        </row>
        <row r="71">
          <cell r="B71">
            <v>68</v>
          </cell>
          <cell r="C71">
            <v>52.981999999999999</v>
          </cell>
          <cell r="D71">
            <v>53.45</v>
          </cell>
          <cell r="E71">
            <v>53.877000000000002</v>
          </cell>
          <cell r="F71">
            <v>54.271999999999998</v>
          </cell>
          <cell r="G71">
            <v>57.225999999999999</v>
          </cell>
          <cell r="H71">
            <v>59.341000000000001</v>
          </cell>
          <cell r="I71">
            <v>62.642000000000003</v>
          </cell>
          <cell r="J71">
            <v>69.105999999999995</v>
          </cell>
          <cell r="K71">
            <v>74.928859999999972</v>
          </cell>
          <cell r="L71">
            <v>80.834000000000003</v>
          </cell>
          <cell r="M71">
            <v>110.95</v>
          </cell>
        </row>
        <row r="72">
          <cell r="B72">
            <v>69</v>
          </cell>
          <cell r="C72">
            <v>53.887999999999998</v>
          </cell>
          <cell r="D72">
            <v>54.360999999999997</v>
          </cell>
          <cell r="E72">
            <v>54.792999999999999</v>
          </cell>
          <cell r="F72">
            <v>55.191000000000003</v>
          </cell>
          <cell r="G72">
            <v>58.177</v>
          </cell>
          <cell r="H72">
            <v>60.316000000000003</v>
          </cell>
          <cell r="I72">
            <v>63.654000000000003</v>
          </cell>
          <cell r="J72">
            <v>70.195999999999998</v>
          </cell>
          <cell r="K72">
            <v>76.092854999999972</v>
          </cell>
          <cell r="L72">
            <v>82.075999999999993</v>
          </cell>
          <cell r="M72">
            <v>112.62</v>
          </cell>
        </row>
        <row r="73">
          <cell r="B73">
            <v>70</v>
          </cell>
          <cell r="C73">
            <v>54.795000000000002</v>
          </cell>
          <cell r="D73">
            <v>55.273000000000003</v>
          </cell>
          <cell r="E73">
            <v>55.709000000000003</v>
          </cell>
          <cell r="F73">
            <v>56.112000000000002</v>
          </cell>
          <cell r="G73">
            <v>59.128999999999998</v>
          </cell>
          <cell r="H73">
            <v>61.290999999999997</v>
          </cell>
          <cell r="I73">
            <v>64.667000000000002</v>
          </cell>
          <cell r="J73">
            <v>71.286000000000001</v>
          </cell>
          <cell r="K73">
            <v>77.257600000000025</v>
          </cell>
          <cell r="L73">
            <v>83.317999999999998</v>
          </cell>
          <cell r="M73">
            <v>114.28</v>
          </cell>
        </row>
        <row r="74">
          <cell r="B74">
            <v>71</v>
          </cell>
          <cell r="C74">
            <v>55.703000000000003</v>
          </cell>
          <cell r="D74">
            <v>56.186</v>
          </cell>
          <cell r="E74">
            <v>56.625999999999998</v>
          </cell>
          <cell r="F74">
            <v>57.033000000000001</v>
          </cell>
          <cell r="G74">
            <v>60.082000000000001</v>
          </cell>
          <cell r="H74">
            <v>62.267000000000003</v>
          </cell>
          <cell r="I74">
            <v>65.680000000000007</v>
          </cell>
          <cell r="J74">
            <v>72.376000000000005</v>
          </cell>
          <cell r="K74">
            <v>78.421984999999921</v>
          </cell>
          <cell r="L74">
            <v>84.561000000000007</v>
          </cell>
          <cell r="M74">
            <v>115.95</v>
          </cell>
        </row>
        <row r="75">
          <cell r="B75">
            <v>72</v>
          </cell>
          <cell r="C75">
            <v>56.612000000000002</v>
          </cell>
          <cell r="D75">
            <v>57.098999999999997</v>
          </cell>
          <cell r="E75">
            <v>57.545000000000002</v>
          </cell>
          <cell r="F75">
            <v>57.956000000000003</v>
          </cell>
          <cell r="G75">
            <v>61.036000000000001</v>
          </cell>
          <cell r="H75">
            <v>63.244</v>
          </cell>
          <cell r="I75">
            <v>66.694000000000003</v>
          </cell>
          <cell r="J75">
            <v>73.466999999999999</v>
          </cell>
          <cell r="K75">
            <v>79.585920000000002</v>
          </cell>
          <cell r="L75">
            <v>85.802999999999997</v>
          </cell>
          <cell r="M75">
            <v>117.61</v>
          </cell>
        </row>
        <row r="76">
          <cell r="B76">
            <v>73</v>
          </cell>
          <cell r="C76">
            <v>57.521999999999998</v>
          </cell>
          <cell r="D76">
            <v>58.014000000000003</v>
          </cell>
          <cell r="E76">
            <v>58.463999999999999</v>
          </cell>
          <cell r="F76">
            <v>58.878999999999998</v>
          </cell>
          <cell r="G76">
            <v>61.99</v>
          </cell>
          <cell r="H76">
            <v>64.221000000000004</v>
          </cell>
          <cell r="I76">
            <v>67.707999999999998</v>
          </cell>
          <cell r="J76">
            <v>74.558000000000007</v>
          </cell>
          <cell r="K76">
            <v>80.751505000000009</v>
          </cell>
          <cell r="L76">
            <v>87.046000000000006</v>
          </cell>
          <cell r="M76">
            <v>119.28</v>
          </cell>
        </row>
        <row r="77">
          <cell r="B77">
            <v>74</v>
          </cell>
          <cell r="C77">
            <v>58.432000000000002</v>
          </cell>
          <cell r="D77">
            <v>58.93</v>
          </cell>
          <cell r="E77">
            <v>59.384</v>
          </cell>
          <cell r="F77">
            <v>59.802999999999997</v>
          </cell>
          <cell r="G77">
            <v>62.945</v>
          </cell>
          <cell r="H77">
            <v>65.198999999999998</v>
          </cell>
          <cell r="I77">
            <v>68.722999999999999</v>
          </cell>
          <cell r="J77">
            <v>75.649000000000001</v>
          </cell>
          <cell r="K77">
            <v>81.916519999999991</v>
          </cell>
          <cell r="L77">
            <v>88.289000000000001</v>
          </cell>
          <cell r="M77">
            <v>120.94</v>
          </cell>
        </row>
        <row r="78">
          <cell r="B78">
            <v>75</v>
          </cell>
          <cell r="C78">
            <v>59.344000000000001</v>
          </cell>
          <cell r="D78">
            <v>59.845999999999997</v>
          </cell>
          <cell r="E78">
            <v>60.304000000000002</v>
          </cell>
          <cell r="F78">
            <v>60.728000000000002</v>
          </cell>
          <cell r="G78">
            <v>63.9</v>
          </cell>
          <cell r="H78">
            <v>66.177000000000007</v>
          </cell>
          <cell r="I78">
            <v>69.738</v>
          </cell>
          <cell r="J78">
            <v>76.741</v>
          </cell>
          <cell r="K78">
            <v>83.080875000000034</v>
          </cell>
          <cell r="L78">
            <v>89.531999999999996</v>
          </cell>
          <cell r="M78">
            <v>122.61</v>
          </cell>
        </row>
        <row r="79">
          <cell r="B79">
            <v>76</v>
          </cell>
          <cell r="C79">
            <v>60.256</v>
          </cell>
          <cell r="D79">
            <v>60.762999999999998</v>
          </cell>
          <cell r="E79">
            <v>61.225999999999999</v>
          </cell>
          <cell r="F79">
            <v>61.652999999999999</v>
          </cell>
          <cell r="G79">
            <v>64.856999999999999</v>
          </cell>
          <cell r="H79">
            <v>67.156000000000006</v>
          </cell>
          <cell r="I79">
            <v>70.753</v>
          </cell>
          <cell r="J79">
            <v>77.832999999999998</v>
          </cell>
          <cell r="K79">
            <v>84.246760000000023</v>
          </cell>
          <cell r="L79">
            <v>90.775999999999996</v>
          </cell>
          <cell r="M79">
            <v>124.27</v>
          </cell>
        </row>
        <row r="80">
          <cell r="B80">
            <v>77</v>
          </cell>
          <cell r="C80">
            <v>61.168999999999997</v>
          </cell>
          <cell r="D80">
            <v>61.680999999999997</v>
          </cell>
          <cell r="E80">
            <v>62.148000000000003</v>
          </cell>
          <cell r="F80">
            <v>62.579000000000001</v>
          </cell>
          <cell r="G80">
            <v>65.813999999999993</v>
          </cell>
          <cell r="H80">
            <v>68.135999999999996</v>
          </cell>
          <cell r="I80">
            <v>71.769000000000005</v>
          </cell>
          <cell r="J80">
            <v>78.924999999999997</v>
          </cell>
          <cell r="K80">
            <v>85.411864999999992</v>
          </cell>
          <cell r="L80">
            <v>92.019000000000005</v>
          </cell>
          <cell r="M80">
            <v>125.94</v>
          </cell>
        </row>
        <row r="81">
          <cell r="B81">
            <v>78</v>
          </cell>
          <cell r="C81">
            <v>62.082999999999998</v>
          </cell>
          <cell r="D81">
            <v>62.6</v>
          </cell>
          <cell r="E81">
            <v>63.070999999999998</v>
          </cell>
          <cell r="F81">
            <v>63.506</v>
          </cell>
          <cell r="G81">
            <v>66.771000000000001</v>
          </cell>
          <cell r="H81">
            <v>69.116</v>
          </cell>
          <cell r="I81">
            <v>72.786000000000001</v>
          </cell>
          <cell r="J81">
            <v>80.018000000000001</v>
          </cell>
          <cell r="K81">
            <v>86.578440000000043</v>
          </cell>
          <cell r="L81">
            <v>93.262</v>
          </cell>
          <cell r="M81">
            <v>127.61</v>
          </cell>
        </row>
        <row r="82">
          <cell r="B82">
            <v>79</v>
          </cell>
          <cell r="C82">
            <v>62.997999999999998</v>
          </cell>
          <cell r="D82">
            <v>63.518999999999998</v>
          </cell>
          <cell r="E82">
            <v>63.994999999999997</v>
          </cell>
          <cell r="F82">
            <v>64.433999999999997</v>
          </cell>
          <cell r="G82">
            <v>67.728999999999999</v>
          </cell>
          <cell r="H82">
            <v>70.096000000000004</v>
          </cell>
          <cell r="I82">
            <v>73.802999999999997</v>
          </cell>
          <cell r="J82">
            <v>81.11</v>
          </cell>
          <cell r="K82">
            <v>87.744115000000036</v>
          </cell>
          <cell r="L82">
            <v>94.506</v>
          </cell>
          <cell r="M82">
            <v>129.27000000000001</v>
          </cell>
        </row>
        <row r="83">
          <cell r="B83">
            <v>80</v>
          </cell>
          <cell r="C83">
            <v>63.914000000000001</v>
          </cell>
          <cell r="D83">
            <v>64.438999999999993</v>
          </cell>
          <cell r="E83">
            <v>64.918999999999997</v>
          </cell>
          <cell r="F83">
            <v>65.363</v>
          </cell>
          <cell r="G83">
            <v>68.688000000000002</v>
          </cell>
          <cell r="H83">
            <v>71.076999999999998</v>
          </cell>
          <cell r="I83">
            <v>74.819999999999993</v>
          </cell>
          <cell r="J83">
            <v>82.203000000000003</v>
          </cell>
          <cell r="K83">
            <v>88.91</v>
          </cell>
          <cell r="L83">
            <v>95.75</v>
          </cell>
          <cell r="M83">
            <v>130.94</v>
          </cell>
        </row>
        <row r="84">
          <cell r="B84">
            <v>81</v>
          </cell>
          <cell r="C84">
            <v>64.83</v>
          </cell>
          <cell r="D84">
            <v>65.36</v>
          </cell>
          <cell r="E84">
            <v>65.844999999999999</v>
          </cell>
          <cell r="F84">
            <v>66.292000000000002</v>
          </cell>
          <cell r="G84">
            <v>69.647000000000006</v>
          </cell>
          <cell r="H84">
            <v>72.058999999999997</v>
          </cell>
          <cell r="I84">
            <v>75.837999999999994</v>
          </cell>
          <cell r="J84">
            <v>83.296999999999997</v>
          </cell>
          <cell r="K84">
            <v>90.076050000000052</v>
          </cell>
          <cell r="L84">
            <v>96.992999999999995</v>
          </cell>
          <cell r="M84">
            <v>132.6</v>
          </cell>
        </row>
        <row r="85">
          <cell r="B85">
            <v>82</v>
          </cell>
          <cell r="C85">
            <v>65.747</v>
          </cell>
          <cell r="D85">
            <v>66.281999999999996</v>
          </cell>
          <cell r="E85">
            <v>66.771000000000001</v>
          </cell>
          <cell r="F85">
            <v>67.221999999999994</v>
          </cell>
          <cell r="G85">
            <v>70.606999999999999</v>
          </cell>
          <cell r="H85">
            <v>73.040999999999997</v>
          </cell>
          <cell r="I85">
            <v>76.855999999999995</v>
          </cell>
          <cell r="J85">
            <v>84.39</v>
          </cell>
          <cell r="K85">
            <v>91.242220000000074</v>
          </cell>
          <cell r="L85">
            <v>98.236999999999995</v>
          </cell>
          <cell r="M85">
            <v>134.27000000000001</v>
          </cell>
        </row>
        <row r="86">
          <cell r="B86">
            <v>83</v>
          </cell>
          <cell r="C86">
            <v>66.665000000000006</v>
          </cell>
          <cell r="D86">
            <v>67.203999999999994</v>
          </cell>
          <cell r="E86">
            <v>67.697000000000003</v>
          </cell>
          <cell r="F86">
            <v>68.152000000000001</v>
          </cell>
          <cell r="G86">
            <v>71.567999999999998</v>
          </cell>
          <cell r="H86">
            <v>74.024000000000001</v>
          </cell>
          <cell r="I86">
            <v>77.873999999999995</v>
          </cell>
          <cell r="J86">
            <v>85.483999999999995</v>
          </cell>
          <cell r="K86">
            <v>92.409710000000004</v>
          </cell>
          <cell r="L86">
            <v>99.480999999999995</v>
          </cell>
          <cell r="M86">
            <v>135.93</v>
          </cell>
        </row>
        <row r="87">
          <cell r="B87">
            <v>84</v>
          </cell>
          <cell r="C87">
            <v>67.582999999999998</v>
          </cell>
          <cell r="D87">
            <v>68.128</v>
          </cell>
          <cell r="E87">
            <v>68.625</v>
          </cell>
          <cell r="F87">
            <v>69.084000000000003</v>
          </cell>
          <cell r="G87">
            <v>72.528999999999996</v>
          </cell>
          <cell r="H87">
            <v>75.007000000000005</v>
          </cell>
          <cell r="I87">
            <v>78.893000000000001</v>
          </cell>
          <cell r="J87">
            <v>86.578000000000003</v>
          </cell>
          <cell r="K87">
            <v>93.576000000000064</v>
          </cell>
          <cell r="L87">
            <v>100.73</v>
          </cell>
          <cell r="M87">
            <v>137.6</v>
          </cell>
        </row>
        <row r="88">
          <cell r="B88">
            <v>85</v>
          </cell>
          <cell r="C88">
            <v>68.503</v>
          </cell>
          <cell r="D88">
            <v>69.051000000000002</v>
          </cell>
          <cell r="E88">
            <v>69.552999999999997</v>
          </cell>
          <cell r="F88">
            <v>70.016000000000005</v>
          </cell>
          <cell r="G88">
            <v>73.489999999999995</v>
          </cell>
          <cell r="H88">
            <v>75.989999999999995</v>
          </cell>
          <cell r="I88">
            <v>79.912000000000006</v>
          </cell>
          <cell r="J88">
            <v>87.671999999999997</v>
          </cell>
          <cell r="K88">
            <v>94.742275000000021</v>
          </cell>
          <cell r="L88">
            <v>101.97</v>
          </cell>
          <cell r="M88">
            <v>139.26</v>
          </cell>
        </row>
        <row r="89">
          <cell r="B89">
            <v>86</v>
          </cell>
          <cell r="C89">
            <v>69.423000000000002</v>
          </cell>
          <cell r="D89">
            <v>69.975999999999999</v>
          </cell>
          <cell r="E89">
            <v>70.480999999999995</v>
          </cell>
          <cell r="F89">
            <v>70.947999999999993</v>
          </cell>
          <cell r="G89">
            <v>74.451999999999998</v>
          </cell>
          <cell r="H89">
            <v>76.974000000000004</v>
          </cell>
          <cell r="I89">
            <v>80.932000000000002</v>
          </cell>
          <cell r="J89">
            <v>88.766999999999996</v>
          </cell>
          <cell r="K89">
            <v>95.909780000000083</v>
          </cell>
          <cell r="L89">
            <v>103.21</v>
          </cell>
          <cell r="M89">
            <v>140.93</v>
          </cell>
        </row>
        <row r="90">
          <cell r="B90">
            <v>87</v>
          </cell>
          <cell r="C90">
            <v>70.343000000000004</v>
          </cell>
          <cell r="D90">
            <v>70.900999999999996</v>
          </cell>
          <cell r="E90">
            <v>71.41</v>
          </cell>
          <cell r="F90">
            <v>71.881</v>
          </cell>
          <cell r="G90">
            <v>75.415000000000006</v>
          </cell>
          <cell r="H90">
            <v>77.959000000000003</v>
          </cell>
          <cell r="I90">
            <v>81.951999999999998</v>
          </cell>
          <cell r="J90">
            <v>89.861000000000004</v>
          </cell>
          <cell r="K90">
            <v>97.077210000000051</v>
          </cell>
          <cell r="L90">
            <v>104.46</v>
          </cell>
          <cell r="M90">
            <v>142.6</v>
          </cell>
        </row>
        <row r="91">
          <cell r="B91">
            <v>88</v>
          </cell>
          <cell r="C91">
            <v>71.263999999999996</v>
          </cell>
          <cell r="D91">
            <v>71.826999999999998</v>
          </cell>
          <cell r="E91">
            <v>72.34</v>
          </cell>
          <cell r="F91">
            <v>72.814999999999998</v>
          </cell>
          <cell r="G91">
            <v>76.378</v>
          </cell>
          <cell r="H91">
            <v>78.944000000000003</v>
          </cell>
          <cell r="I91">
            <v>82.971999999999994</v>
          </cell>
          <cell r="J91">
            <v>90.956000000000003</v>
          </cell>
          <cell r="K91">
            <v>98.24451999999998</v>
          </cell>
          <cell r="L91">
            <v>105.7</v>
          </cell>
          <cell r="M91">
            <v>144.26</v>
          </cell>
        </row>
        <row r="92">
          <cell r="B92">
            <v>89</v>
          </cell>
          <cell r="C92">
            <v>72.186000000000007</v>
          </cell>
          <cell r="D92">
            <v>72.753</v>
          </cell>
          <cell r="E92">
            <v>73.271000000000001</v>
          </cell>
          <cell r="F92">
            <v>73.748999999999995</v>
          </cell>
          <cell r="G92">
            <v>77.341999999999999</v>
          </cell>
          <cell r="H92">
            <v>79.929000000000002</v>
          </cell>
          <cell r="I92">
            <v>83.992999999999995</v>
          </cell>
          <cell r="J92">
            <v>92.051000000000002</v>
          </cell>
          <cell r="K92">
            <v>99.411664999999942</v>
          </cell>
          <cell r="L92">
            <v>106.95</v>
          </cell>
          <cell r="M92">
            <v>145.93</v>
          </cell>
        </row>
        <row r="93">
          <cell r="B93">
            <v>90</v>
          </cell>
          <cell r="C93">
            <v>73.108999999999995</v>
          </cell>
          <cell r="D93">
            <v>73.680000000000007</v>
          </cell>
          <cell r="E93">
            <v>74.201999999999998</v>
          </cell>
          <cell r="F93">
            <v>74.683999999999997</v>
          </cell>
          <cell r="G93">
            <v>78.305999999999997</v>
          </cell>
          <cell r="H93">
            <v>80.915000000000006</v>
          </cell>
          <cell r="I93">
            <v>85.013999999999996</v>
          </cell>
          <cell r="J93">
            <v>93.146000000000001</v>
          </cell>
          <cell r="K93">
            <v>100.57995</v>
          </cell>
          <cell r="L93">
            <v>108.19</v>
          </cell>
          <cell r="M93">
            <v>147.59</v>
          </cell>
        </row>
        <row r="94">
          <cell r="B94">
            <v>91</v>
          </cell>
          <cell r="C94">
            <v>74.031999999999996</v>
          </cell>
          <cell r="D94">
            <v>74.608000000000004</v>
          </cell>
          <cell r="E94">
            <v>75.134</v>
          </cell>
          <cell r="F94">
            <v>75.62</v>
          </cell>
          <cell r="G94">
            <v>79.271000000000001</v>
          </cell>
          <cell r="H94">
            <v>81.900999999999996</v>
          </cell>
          <cell r="I94">
            <v>86.034999999999997</v>
          </cell>
          <cell r="J94">
            <v>94.242000000000004</v>
          </cell>
          <cell r="K94">
            <v>101.74664499999996</v>
          </cell>
          <cell r="L94">
            <v>109.44</v>
          </cell>
          <cell r="M94">
            <v>149.26</v>
          </cell>
        </row>
        <row r="95">
          <cell r="B95">
            <v>92</v>
          </cell>
          <cell r="C95">
            <v>74.956000000000003</v>
          </cell>
          <cell r="D95">
            <v>75.536000000000001</v>
          </cell>
          <cell r="E95">
            <v>76.066000000000003</v>
          </cell>
          <cell r="F95">
            <v>76.555999999999997</v>
          </cell>
          <cell r="G95">
            <v>80.236000000000004</v>
          </cell>
          <cell r="H95">
            <v>82.888000000000005</v>
          </cell>
          <cell r="I95">
            <v>87.057000000000002</v>
          </cell>
          <cell r="J95">
            <v>95.337999999999994</v>
          </cell>
          <cell r="K95">
            <v>102.91441999999999</v>
          </cell>
          <cell r="L95">
            <v>110.68</v>
          </cell>
          <cell r="M95">
            <v>150.91999999999999</v>
          </cell>
        </row>
        <row r="96">
          <cell r="B96">
            <v>93</v>
          </cell>
          <cell r="C96">
            <v>75.88</v>
          </cell>
          <cell r="D96">
            <v>76.465000000000003</v>
          </cell>
          <cell r="E96">
            <v>76.998999999999995</v>
          </cell>
          <cell r="F96">
            <v>77.492999999999995</v>
          </cell>
          <cell r="G96">
            <v>81.200999999999993</v>
          </cell>
          <cell r="H96">
            <v>83.875</v>
          </cell>
          <cell r="I96">
            <v>88.078999999999994</v>
          </cell>
          <cell r="J96">
            <v>96.433999999999997</v>
          </cell>
          <cell r="K96">
            <v>104.08327499999994</v>
          </cell>
          <cell r="L96">
            <v>111.93</v>
          </cell>
          <cell r="M96">
            <v>152.59</v>
          </cell>
        </row>
        <row r="97">
          <cell r="B97">
            <v>94</v>
          </cell>
          <cell r="C97">
            <v>76.805000000000007</v>
          </cell>
          <cell r="D97">
            <v>77.394000000000005</v>
          </cell>
          <cell r="E97">
            <v>77.932000000000002</v>
          </cell>
          <cell r="F97">
            <v>78.430000000000007</v>
          </cell>
          <cell r="G97">
            <v>82.167000000000002</v>
          </cell>
          <cell r="H97">
            <v>84.861999999999995</v>
          </cell>
          <cell r="I97">
            <v>89.100999999999999</v>
          </cell>
          <cell r="J97">
            <v>97.53</v>
          </cell>
          <cell r="K97">
            <v>105.25039000000008</v>
          </cell>
          <cell r="L97">
            <v>113.17</v>
          </cell>
          <cell r="M97">
            <v>154.26</v>
          </cell>
        </row>
        <row r="98">
          <cell r="B98">
            <v>95</v>
          </cell>
          <cell r="C98">
            <v>77.730999999999995</v>
          </cell>
          <cell r="D98">
            <v>78.323999999999998</v>
          </cell>
          <cell r="E98">
            <v>78.866</v>
          </cell>
          <cell r="F98">
            <v>79.367999999999995</v>
          </cell>
          <cell r="G98">
            <v>83.134</v>
          </cell>
          <cell r="H98">
            <v>85.85</v>
          </cell>
          <cell r="I98">
            <v>90.123000000000005</v>
          </cell>
          <cell r="J98">
            <v>98.626000000000005</v>
          </cell>
          <cell r="K98">
            <v>106.41852499999997</v>
          </cell>
          <cell r="L98">
            <v>114.42</v>
          </cell>
          <cell r="M98">
            <v>155.91999999999999</v>
          </cell>
        </row>
        <row r="99">
          <cell r="B99">
            <v>96</v>
          </cell>
          <cell r="C99">
            <v>78.656999999999996</v>
          </cell>
          <cell r="D99">
            <v>79.254999999999995</v>
          </cell>
          <cell r="E99">
            <v>79.801000000000002</v>
          </cell>
          <cell r="F99">
            <v>80.305999999999997</v>
          </cell>
          <cell r="G99">
            <v>84.1</v>
          </cell>
          <cell r="H99">
            <v>86.837999999999994</v>
          </cell>
          <cell r="I99">
            <v>91.146000000000001</v>
          </cell>
          <cell r="J99">
            <v>99.721999999999994</v>
          </cell>
          <cell r="K99">
            <v>107.58767999999998</v>
          </cell>
          <cell r="L99">
            <v>115.66</v>
          </cell>
          <cell r="M99">
            <v>157.59</v>
          </cell>
        </row>
        <row r="100">
          <cell r="B100">
            <v>97</v>
          </cell>
          <cell r="C100">
            <v>79.584000000000003</v>
          </cell>
          <cell r="D100">
            <v>80.186000000000007</v>
          </cell>
          <cell r="E100">
            <v>80.736000000000004</v>
          </cell>
          <cell r="F100">
            <v>81.245000000000005</v>
          </cell>
          <cell r="G100">
            <v>85.067999999999998</v>
          </cell>
          <cell r="H100">
            <v>87.825999999999993</v>
          </cell>
          <cell r="I100">
            <v>92.168999999999997</v>
          </cell>
          <cell r="J100">
            <v>100.82</v>
          </cell>
          <cell r="K100">
            <v>108.75639999999999</v>
          </cell>
          <cell r="L100">
            <v>116.91</v>
          </cell>
          <cell r="M100">
            <v>159.25</v>
          </cell>
        </row>
        <row r="101">
          <cell r="B101">
            <v>98</v>
          </cell>
          <cell r="C101">
            <v>80.510999999999996</v>
          </cell>
          <cell r="D101">
            <v>81.117000000000004</v>
          </cell>
          <cell r="E101">
            <v>81.671999999999997</v>
          </cell>
          <cell r="F101">
            <v>82.183999999999997</v>
          </cell>
          <cell r="G101">
            <v>86.034999999999997</v>
          </cell>
          <cell r="H101">
            <v>88.814999999999998</v>
          </cell>
          <cell r="I101">
            <v>93.192999999999998</v>
          </cell>
          <cell r="J101">
            <v>101.92</v>
          </cell>
          <cell r="K101">
            <v>109.92464</v>
          </cell>
          <cell r="L101">
            <v>118.15</v>
          </cell>
          <cell r="M101">
            <v>160.91999999999999</v>
          </cell>
        </row>
        <row r="102">
          <cell r="B102">
            <v>99</v>
          </cell>
          <cell r="C102">
            <v>81.438999999999993</v>
          </cell>
          <cell r="D102">
            <v>82.05</v>
          </cell>
          <cell r="E102">
            <v>82.608000000000004</v>
          </cell>
          <cell r="F102">
            <v>83.123999999999995</v>
          </cell>
          <cell r="G102">
            <v>87.003</v>
          </cell>
          <cell r="H102">
            <v>89.804000000000002</v>
          </cell>
          <cell r="I102">
            <v>94.215999999999994</v>
          </cell>
          <cell r="J102">
            <v>103.01</v>
          </cell>
          <cell r="K102">
            <v>111.09235499999998</v>
          </cell>
          <cell r="L102">
            <v>119.4</v>
          </cell>
          <cell r="M102">
            <v>162.59</v>
          </cell>
        </row>
        <row r="103">
          <cell r="B103">
            <v>100</v>
          </cell>
          <cell r="C103">
            <v>82.367000000000004</v>
          </cell>
          <cell r="D103">
            <v>82.981999999999999</v>
          </cell>
          <cell r="E103">
            <v>83.545000000000002</v>
          </cell>
          <cell r="F103">
            <v>84.063999999999993</v>
          </cell>
          <cell r="G103">
            <v>87.971999999999994</v>
          </cell>
          <cell r="H103">
            <v>90.793999999999997</v>
          </cell>
          <cell r="I103">
            <v>95.24</v>
          </cell>
          <cell r="J103">
            <v>104.11</v>
          </cell>
          <cell r="K103">
            <v>112.2625</v>
          </cell>
          <cell r="L103">
            <v>120.64</v>
          </cell>
          <cell r="M103">
            <v>164.25</v>
          </cell>
        </row>
        <row r="104">
          <cell r="B104">
            <v>101</v>
          </cell>
          <cell r="C104">
            <v>83.296000000000006</v>
          </cell>
          <cell r="D104">
            <v>83.915999999999997</v>
          </cell>
          <cell r="E104">
            <v>84.481999999999999</v>
          </cell>
          <cell r="F104">
            <v>85.004999999999995</v>
          </cell>
          <cell r="G104">
            <v>88.941000000000003</v>
          </cell>
          <cell r="H104">
            <v>91.784000000000006</v>
          </cell>
          <cell r="I104">
            <v>96.265000000000001</v>
          </cell>
          <cell r="J104">
            <v>105.21</v>
          </cell>
          <cell r="K104">
            <v>113.43057499999999</v>
          </cell>
          <cell r="L104">
            <v>121.89</v>
          </cell>
          <cell r="M104">
            <v>165.92</v>
          </cell>
        </row>
        <row r="105">
          <cell r="B105">
            <v>102</v>
          </cell>
          <cell r="C105">
            <v>84.224999999999994</v>
          </cell>
          <cell r="D105">
            <v>84.849000000000004</v>
          </cell>
          <cell r="E105">
            <v>85.418999999999997</v>
          </cell>
          <cell r="F105">
            <v>85.945999999999998</v>
          </cell>
          <cell r="G105">
            <v>89.91</v>
          </cell>
          <cell r="H105">
            <v>92.774000000000001</v>
          </cell>
          <cell r="I105">
            <v>97.289000000000001</v>
          </cell>
          <cell r="J105">
            <v>106.3</v>
          </cell>
          <cell r="K105">
            <v>114.59955000000002</v>
          </cell>
          <cell r="L105">
            <v>123.13</v>
          </cell>
          <cell r="M105">
            <v>167.58</v>
          </cell>
        </row>
        <row r="106">
          <cell r="B106">
            <v>103</v>
          </cell>
          <cell r="C106">
            <v>85.155000000000001</v>
          </cell>
          <cell r="D106">
            <v>85.783000000000001</v>
          </cell>
          <cell r="E106">
            <v>86.356999999999999</v>
          </cell>
          <cell r="F106">
            <v>86.888000000000005</v>
          </cell>
          <cell r="G106">
            <v>90.88</v>
          </cell>
          <cell r="H106">
            <v>93.765000000000001</v>
          </cell>
          <cell r="I106">
            <v>98.313999999999993</v>
          </cell>
          <cell r="J106">
            <v>107.4</v>
          </cell>
          <cell r="K106">
            <v>115.76787999999999</v>
          </cell>
          <cell r="L106">
            <v>124.38</v>
          </cell>
          <cell r="M106">
            <v>169.25</v>
          </cell>
        </row>
        <row r="107">
          <cell r="B107">
            <v>104</v>
          </cell>
          <cell r="C107">
            <v>86.085999999999999</v>
          </cell>
          <cell r="D107">
            <v>86.718000000000004</v>
          </cell>
          <cell r="E107">
            <v>87.296000000000006</v>
          </cell>
          <cell r="F107">
            <v>87.83</v>
          </cell>
          <cell r="G107">
            <v>91.85</v>
          </cell>
          <cell r="H107">
            <v>94.756</v>
          </cell>
          <cell r="I107">
            <v>99.338999999999999</v>
          </cell>
          <cell r="J107">
            <v>108.5</v>
          </cell>
          <cell r="K107">
            <v>116.93708000000008</v>
          </cell>
          <cell r="L107">
            <v>125.63</v>
          </cell>
          <cell r="M107">
            <v>170.91</v>
          </cell>
        </row>
        <row r="108">
          <cell r="B108">
            <v>105</v>
          </cell>
          <cell r="C108">
            <v>87.016999999999996</v>
          </cell>
          <cell r="D108">
            <v>87.653000000000006</v>
          </cell>
          <cell r="E108">
            <v>88.234999999999999</v>
          </cell>
          <cell r="F108">
            <v>88.772999999999996</v>
          </cell>
          <cell r="G108">
            <v>92.820999999999998</v>
          </cell>
          <cell r="H108">
            <v>95.747</v>
          </cell>
          <cell r="I108">
            <v>100.36</v>
          </cell>
          <cell r="J108">
            <v>109.6</v>
          </cell>
          <cell r="K108">
            <v>118.10715000000002</v>
          </cell>
          <cell r="L108">
            <v>126.87</v>
          </cell>
          <cell r="M108">
            <v>172.58</v>
          </cell>
        </row>
        <row r="109">
          <cell r="B109">
            <v>106</v>
          </cell>
          <cell r="C109">
            <v>87.947999999999993</v>
          </cell>
          <cell r="D109">
            <v>88.588999999999999</v>
          </cell>
          <cell r="E109">
            <v>89.174999999999997</v>
          </cell>
          <cell r="F109">
            <v>89.715999999999994</v>
          </cell>
          <cell r="G109">
            <v>93.790999999999997</v>
          </cell>
          <cell r="H109">
            <v>96.738</v>
          </cell>
          <cell r="I109">
            <v>101.39</v>
          </cell>
          <cell r="J109">
            <v>110.7</v>
          </cell>
          <cell r="K109">
            <v>119.27650000000006</v>
          </cell>
          <cell r="L109">
            <v>128.12</v>
          </cell>
          <cell r="M109">
            <v>174.25</v>
          </cell>
        </row>
        <row r="110">
          <cell r="B110">
            <v>107</v>
          </cell>
          <cell r="C110">
            <v>88.88</v>
          </cell>
          <cell r="D110">
            <v>89.525000000000006</v>
          </cell>
          <cell r="E110">
            <v>90.114999999999995</v>
          </cell>
          <cell r="F110">
            <v>90.66</v>
          </cell>
          <cell r="G110">
            <v>94.763000000000005</v>
          </cell>
          <cell r="H110">
            <v>97.73</v>
          </cell>
          <cell r="I110">
            <v>102.42</v>
          </cell>
          <cell r="J110">
            <v>111.79</v>
          </cell>
          <cell r="K110">
            <v>120.44508500000006</v>
          </cell>
          <cell r="L110">
            <v>129.36000000000001</v>
          </cell>
          <cell r="M110">
            <v>175.91</v>
          </cell>
        </row>
        <row r="111">
          <cell r="B111">
            <v>108</v>
          </cell>
          <cell r="C111">
            <v>89.811999999999998</v>
          </cell>
          <cell r="D111">
            <v>90.462000000000003</v>
          </cell>
          <cell r="E111">
            <v>91.055000000000007</v>
          </cell>
          <cell r="F111">
            <v>91.603999999999999</v>
          </cell>
          <cell r="G111">
            <v>95.733999999999995</v>
          </cell>
          <cell r="H111">
            <v>98.721999999999994</v>
          </cell>
          <cell r="I111">
            <v>103.44</v>
          </cell>
          <cell r="J111">
            <v>112.89</v>
          </cell>
          <cell r="K111">
            <v>121.61610000000007</v>
          </cell>
          <cell r="L111">
            <v>130.61000000000001</v>
          </cell>
          <cell r="M111">
            <v>177.58</v>
          </cell>
        </row>
        <row r="112">
          <cell r="B112">
            <v>109</v>
          </cell>
          <cell r="C112">
            <v>90.745000000000005</v>
          </cell>
          <cell r="D112">
            <v>91.399000000000001</v>
          </cell>
          <cell r="E112">
            <v>91.995999999999995</v>
          </cell>
          <cell r="F112">
            <v>92.548000000000002</v>
          </cell>
          <cell r="G112">
            <v>96.706000000000003</v>
          </cell>
          <cell r="H112">
            <v>99.715000000000003</v>
          </cell>
          <cell r="I112">
            <v>104.47</v>
          </cell>
          <cell r="J112">
            <v>113.99</v>
          </cell>
          <cell r="K112">
            <v>122.78468500000004</v>
          </cell>
          <cell r="L112">
            <v>131.86000000000001</v>
          </cell>
          <cell r="M112">
            <v>179.24</v>
          </cell>
        </row>
        <row r="113">
          <cell r="B113">
            <v>110</v>
          </cell>
          <cell r="C113">
            <v>91.677999999999997</v>
          </cell>
          <cell r="D113">
            <v>92.335999999999999</v>
          </cell>
          <cell r="E113">
            <v>92.936999999999998</v>
          </cell>
          <cell r="F113">
            <v>93.492999999999995</v>
          </cell>
          <cell r="G113">
            <v>97.677999999999997</v>
          </cell>
          <cell r="H113">
            <v>100.71</v>
          </cell>
          <cell r="I113">
            <v>105.49</v>
          </cell>
          <cell r="J113">
            <v>115.09</v>
          </cell>
          <cell r="K113">
            <v>123.95405000000002</v>
          </cell>
          <cell r="L113">
            <v>133.1</v>
          </cell>
          <cell r="M113">
            <v>180.91</v>
          </cell>
        </row>
        <row r="114">
          <cell r="B114">
            <v>111</v>
          </cell>
          <cell r="C114">
            <v>92.611999999999995</v>
          </cell>
          <cell r="D114">
            <v>93.274000000000001</v>
          </cell>
          <cell r="E114">
            <v>93.879000000000005</v>
          </cell>
          <cell r="F114">
            <v>94.438000000000002</v>
          </cell>
          <cell r="G114">
            <v>98.650999999999996</v>
          </cell>
          <cell r="H114">
            <v>101.7</v>
          </cell>
          <cell r="I114">
            <v>106.52</v>
          </cell>
          <cell r="J114">
            <v>116.19</v>
          </cell>
          <cell r="K114">
            <v>125.12419500000004</v>
          </cell>
          <cell r="L114">
            <v>134.35</v>
          </cell>
          <cell r="M114">
            <v>182.58</v>
          </cell>
        </row>
        <row r="115">
          <cell r="B115">
            <v>112</v>
          </cell>
          <cell r="C115">
            <v>93.546000000000006</v>
          </cell>
          <cell r="D115">
            <v>94.212000000000003</v>
          </cell>
          <cell r="E115">
            <v>94.820999999999998</v>
          </cell>
          <cell r="F115">
            <v>95.384</v>
          </cell>
          <cell r="G115">
            <v>99.623999999999995</v>
          </cell>
          <cell r="H115">
            <v>102.69</v>
          </cell>
          <cell r="I115">
            <v>107.55</v>
          </cell>
          <cell r="J115">
            <v>117.29</v>
          </cell>
          <cell r="K115">
            <v>126.29344000000005</v>
          </cell>
          <cell r="L115">
            <v>135.59</v>
          </cell>
          <cell r="M115">
            <v>184.24</v>
          </cell>
        </row>
        <row r="116">
          <cell r="B116">
            <v>113</v>
          </cell>
          <cell r="C116">
            <v>94.480999999999995</v>
          </cell>
          <cell r="D116">
            <v>95.150999999999996</v>
          </cell>
          <cell r="E116">
            <v>95.763999999999996</v>
          </cell>
          <cell r="F116">
            <v>96.33</v>
          </cell>
          <cell r="G116">
            <v>100.6</v>
          </cell>
          <cell r="H116">
            <v>103.69</v>
          </cell>
          <cell r="I116">
            <v>108.57</v>
          </cell>
          <cell r="J116">
            <v>118.39</v>
          </cell>
          <cell r="K116">
            <v>127.46343499999992</v>
          </cell>
          <cell r="L116">
            <v>136.84</v>
          </cell>
          <cell r="M116">
            <v>185.91</v>
          </cell>
        </row>
        <row r="117">
          <cell r="B117">
            <v>114</v>
          </cell>
          <cell r="C117">
            <v>95.415999999999997</v>
          </cell>
          <cell r="D117">
            <v>96.09</v>
          </cell>
          <cell r="E117">
            <v>96.706999999999994</v>
          </cell>
          <cell r="F117">
            <v>97.277000000000001</v>
          </cell>
          <cell r="G117">
            <v>101.57</v>
          </cell>
          <cell r="H117">
            <v>104.68</v>
          </cell>
          <cell r="I117">
            <v>109.6</v>
          </cell>
          <cell r="J117">
            <v>119.49</v>
          </cell>
          <cell r="K117">
            <v>128.63417999999996</v>
          </cell>
          <cell r="L117">
            <v>138.09</v>
          </cell>
          <cell r="M117">
            <v>187.57</v>
          </cell>
        </row>
        <row r="118">
          <cell r="B118">
            <v>115</v>
          </cell>
          <cell r="C118">
            <v>96.352000000000004</v>
          </cell>
          <cell r="D118">
            <v>97.03</v>
          </cell>
          <cell r="E118">
            <v>97.65</v>
          </cell>
          <cell r="F118">
            <v>98.222999999999999</v>
          </cell>
          <cell r="G118">
            <v>102.54</v>
          </cell>
          <cell r="H118">
            <v>105.68</v>
          </cell>
          <cell r="I118">
            <v>110.63</v>
          </cell>
          <cell r="J118">
            <v>120.58</v>
          </cell>
          <cell r="K118">
            <v>129.80394999999993</v>
          </cell>
          <cell r="L118">
            <v>139.33000000000001</v>
          </cell>
          <cell r="M118">
            <v>189.24</v>
          </cell>
        </row>
        <row r="119">
          <cell r="B119">
            <v>116</v>
          </cell>
          <cell r="C119">
            <v>97.287000000000006</v>
          </cell>
          <cell r="D119">
            <v>97.97</v>
          </cell>
          <cell r="E119">
            <v>98.593999999999994</v>
          </cell>
          <cell r="F119">
            <v>99.171000000000006</v>
          </cell>
          <cell r="G119">
            <v>103.52</v>
          </cell>
          <cell r="H119">
            <v>106.67</v>
          </cell>
          <cell r="I119">
            <v>111.66</v>
          </cell>
          <cell r="J119">
            <v>121.68</v>
          </cell>
          <cell r="K119">
            <v>130.9744400000001</v>
          </cell>
          <cell r="L119">
            <v>140.58000000000001</v>
          </cell>
          <cell r="M119">
            <v>190.91</v>
          </cell>
        </row>
        <row r="120">
          <cell r="B120">
            <v>117</v>
          </cell>
          <cell r="C120">
            <v>98.224000000000004</v>
          </cell>
          <cell r="D120">
            <v>98.91</v>
          </cell>
          <cell r="E120">
            <v>99.537999999999997</v>
          </cell>
          <cell r="F120">
            <v>100.12</v>
          </cell>
          <cell r="G120">
            <v>104.49</v>
          </cell>
          <cell r="H120">
            <v>107.66</v>
          </cell>
          <cell r="I120">
            <v>112.69</v>
          </cell>
          <cell r="J120">
            <v>122.78</v>
          </cell>
          <cell r="K120">
            <v>132.14389500000001</v>
          </cell>
          <cell r="L120">
            <v>141.83000000000001</v>
          </cell>
          <cell r="M120">
            <v>192.57</v>
          </cell>
        </row>
        <row r="121">
          <cell r="B121">
            <v>118</v>
          </cell>
          <cell r="C121">
            <v>99.16</v>
          </cell>
          <cell r="D121">
            <v>99.850999999999999</v>
          </cell>
          <cell r="E121">
            <v>100.48</v>
          </cell>
          <cell r="F121">
            <v>101.07</v>
          </cell>
          <cell r="G121">
            <v>105.47</v>
          </cell>
          <cell r="H121">
            <v>108.66</v>
          </cell>
          <cell r="I121">
            <v>113.71</v>
          </cell>
          <cell r="J121">
            <v>123.88</v>
          </cell>
          <cell r="K121">
            <v>133.31580999999989</v>
          </cell>
          <cell r="L121">
            <v>143.07</v>
          </cell>
          <cell r="M121">
            <v>194.24</v>
          </cell>
        </row>
        <row r="122">
          <cell r="B122">
            <v>119</v>
          </cell>
          <cell r="C122">
            <v>100.1</v>
          </cell>
          <cell r="D122">
            <v>100.79</v>
          </cell>
          <cell r="E122">
            <v>101.43</v>
          </cell>
          <cell r="F122">
            <v>102.01</v>
          </cell>
          <cell r="G122">
            <v>106.44</v>
          </cell>
          <cell r="H122">
            <v>109.66</v>
          </cell>
          <cell r="I122">
            <v>114.74</v>
          </cell>
          <cell r="J122">
            <v>124.98</v>
          </cell>
          <cell r="K122">
            <v>134.48487500000019</v>
          </cell>
          <cell r="L122">
            <v>144.32</v>
          </cell>
          <cell r="M122">
            <v>195.91</v>
          </cell>
        </row>
        <row r="123">
          <cell r="B123">
            <v>120</v>
          </cell>
          <cell r="C123">
            <v>101.04</v>
          </cell>
          <cell r="D123">
            <v>101.73</v>
          </cell>
          <cell r="E123">
            <v>102.37</v>
          </cell>
          <cell r="F123">
            <v>102.96</v>
          </cell>
          <cell r="G123">
            <v>107.42</v>
          </cell>
          <cell r="H123">
            <v>110.65</v>
          </cell>
          <cell r="I123">
            <v>115.77</v>
          </cell>
          <cell r="J123">
            <v>126.08</v>
          </cell>
          <cell r="K123">
            <v>135.6564000000001</v>
          </cell>
          <cell r="L123">
            <v>145.57</v>
          </cell>
          <cell r="M123">
            <v>197.57</v>
          </cell>
        </row>
        <row r="124">
          <cell r="B124">
            <v>121</v>
          </cell>
          <cell r="C124">
            <v>101.97</v>
          </cell>
          <cell r="D124">
            <v>102.68</v>
          </cell>
          <cell r="E124">
            <v>103.32</v>
          </cell>
          <cell r="F124">
            <v>103.91</v>
          </cell>
          <cell r="G124">
            <v>108.39</v>
          </cell>
          <cell r="H124">
            <v>111.65</v>
          </cell>
          <cell r="I124">
            <v>116.8</v>
          </cell>
          <cell r="J124">
            <v>127.18</v>
          </cell>
          <cell r="K124">
            <v>136.82679999999996</v>
          </cell>
          <cell r="L124">
            <v>146.81</v>
          </cell>
          <cell r="M124">
            <v>199.24</v>
          </cell>
        </row>
        <row r="125">
          <cell r="B125">
            <v>122</v>
          </cell>
          <cell r="C125">
            <v>102.91</v>
          </cell>
          <cell r="D125">
            <v>103.62</v>
          </cell>
          <cell r="E125">
            <v>104.26</v>
          </cell>
          <cell r="F125">
            <v>104.86</v>
          </cell>
          <cell r="G125">
            <v>109.37</v>
          </cell>
          <cell r="H125">
            <v>112.64</v>
          </cell>
          <cell r="I125">
            <v>117.83</v>
          </cell>
          <cell r="J125">
            <v>128.28</v>
          </cell>
          <cell r="K125">
            <v>137.99603000000008</v>
          </cell>
          <cell r="L125">
            <v>148.06</v>
          </cell>
          <cell r="M125">
            <v>200.9</v>
          </cell>
        </row>
        <row r="126">
          <cell r="B126">
            <v>123</v>
          </cell>
          <cell r="C126">
            <v>103.85</v>
          </cell>
          <cell r="D126">
            <v>104.56</v>
          </cell>
          <cell r="E126">
            <v>105.21</v>
          </cell>
          <cell r="F126">
            <v>105.81</v>
          </cell>
          <cell r="G126">
            <v>110.35</v>
          </cell>
          <cell r="H126">
            <v>113.64</v>
          </cell>
          <cell r="I126">
            <v>118.86</v>
          </cell>
          <cell r="J126">
            <v>129.38</v>
          </cell>
          <cell r="K126">
            <v>139.16773500000011</v>
          </cell>
          <cell r="L126">
            <v>149.31</v>
          </cell>
          <cell r="M126">
            <v>202.57</v>
          </cell>
        </row>
        <row r="127">
          <cell r="B127">
            <v>124</v>
          </cell>
          <cell r="C127">
            <v>104.79</v>
          </cell>
          <cell r="D127">
            <v>105.5</v>
          </cell>
          <cell r="E127">
            <v>106.16</v>
          </cell>
          <cell r="F127">
            <v>106.76</v>
          </cell>
          <cell r="G127">
            <v>111.32</v>
          </cell>
          <cell r="H127">
            <v>114.64</v>
          </cell>
          <cell r="I127">
            <v>119.89</v>
          </cell>
          <cell r="J127">
            <v>130.47999999999999</v>
          </cell>
          <cell r="K127">
            <v>140.33824000000004</v>
          </cell>
          <cell r="L127">
            <v>150.55000000000001</v>
          </cell>
          <cell r="M127">
            <v>204.24</v>
          </cell>
        </row>
        <row r="128">
          <cell r="B128">
            <v>125</v>
          </cell>
          <cell r="C128">
            <v>105.73</v>
          </cell>
          <cell r="D128">
            <v>106.45</v>
          </cell>
          <cell r="E128">
            <v>107.1</v>
          </cell>
          <cell r="F128">
            <v>107.71</v>
          </cell>
          <cell r="G128">
            <v>112.3</v>
          </cell>
          <cell r="H128">
            <v>115.63</v>
          </cell>
          <cell r="I128">
            <v>120.92</v>
          </cell>
          <cell r="J128">
            <v>131.58000000000001</v>
          </cell>
          <cell r="K128">
            <v>141.50937500000001</v>
          </cell>
          <cell r="L128">
            <v>151.80000000000001</v>
          </cell>
          <cell r="M128">
            <v>205.9</v>
          </cell>
        </row>
        <row r="129">
          <cell r="B129">
            <v>126</v>
          </cell>
          <cell r="C129">
            <v>106.67</v>
          </cell>
          <cell r="D129">
            <v>107.39</v>
          </cell>
          <cell r="E129">
            <v>108.05</v>
          </cell>
          <cell r="F129">
            <v>108.66</v>
          </cell>
          <cell r="G129">
            <v>113.28</v>
          </cell>
          <cell r="H129">
            <v>116.63</v>
          </cell>
          <cell r="I129">
            <v>121.95</v>
          </cell>
          <cell r="J129">
            <v>132.68</v>
          </cell>
          <cell r="K129">
            <v>142.67924999999988</v>
          </cell>
          <cell r="L129">
            <v>153.05000000000001</v>
          </cell>
          <cell r="M129">
            <v>207.57</v>
          </cell>
        </row>
        <row r="130">
          <cell r="B130">
            <v>127</v>
          </cell>
          <cell r="C130">
            <v>107.61</v>
          </cell>
          <cell r="D130">
            <v>108.34</v>
          </cell>
          <cell r="E130">
            <v>109</v>
          </cell>
          <cell r="F130">
            <v>109.61</v>
          </cell>
          <cell r="G130">
            <v>114.25</v>
          </cell>
          <cell r="H130">
            <v>117.63</v>
          </cell>
          <cell r="I130">
            <v>122.98</v>
          </cell>
          <cell r="J130">
            <v>133.78</v>
          </cell>
          <cell r="K130">
            <v>143.85162999999983</v>
          </cell>
          <cell r="L130">
            <v>154.29</v>
          </cell>
          <cell r="M130">
            <v>209.23</v>
          </cell>
        </row>
        <row r="131">
          <cell r="B131">
            <v>128</v>
          </cell>
          <cell r="C131">
            <v>108.55</v>
          </cell>
          <cell r="D131">
            <v>109.28</v>
          </cell>
          <cell r="E131">
            <v>109.95</v>
          </cell>
          <cell r="F131">
            <v>110.57</v>
          </cell>
          <cell r="G131">
            <v>115.23</v>
          </cell>
          <cell r="H131">
            <v>118.62</v>
          </cell>
          <cell r="I131">
            <v>124.01</v>
          </cell>
          <cell r="J131">
            <v>134.88</v>
          </cell>
          <cell r="K131">
            <v>145.02272000000011</v>
          </cell>
          <cell r="L131">
            <v>155.54</v>
          </cell>
          <cell r="M131">
            <v>210.9</v>
          </cell>
        </row>
        <row r="132">
          <cell r="B132">
            <v>129</v>
          </cell>
          <cell r="C132">
            <v>109.49</v>
          </cell>
          <cell r="D132">
            <v>110.22</v>
          </cell>
          <cell r="E132">
            <v>110.9</v>
          </cell>
          <cell r="F132">
            <v>111.52</v>
          </cell>
          <cell r="G132">
            <v>116.21</v>
          </cell>
          <cell r="H132">
            <v>119.62</v>
          </cell>
          <cell r="I132">
            <v>125.04</v>
          </cell>
          <cell r="J132">
            <v>135.99</v>
          </cell>
          <cell r="K132">
            <v>146.19247500000006</v>
          </cell>
          <cell r="L132">
            <v>156.79</v>
          </cell>
          <cell r="M132">
            <v>212.57</v>
          </cell>
        </row>
        <row r="133">
          <cell r="B133">
            <v>130</v>
          </cell>
          <cell r="C133">
            <v>110.43</v>
          </cell>
          <cell r="D133">
            <v>111.17</v>
          </cell>
          <cell r="E133">
            <v>111.85</v>
          </cell>
          <cell r="F133">
            <v>112.47</v>
          </cell>
          <cell r="G133">
            <v>117.19</v>
          </cell>
          <cell r="H133">
            <v>120.62</v>
          </cell>
          <cell r="I133">
            <v>126.07</v>
          </cell>
          <cell r="J133">
            <v>137.09</v>
          </cell>
          <cell r="K133">
            <v>147.36474999999982</v>
          </cell>
          <cell r="L133">
            <v>158.03</v>
          </cell>
          <cell r="M133">
            <v>214.23</v>
          </cell>
        </row>
        <row r="134">
          <cell r="B134">
            <v>131</v>
          </cell>
          <cell r="C134">
            <v>111.37</v>
          </cell>
          <cell r="D134">
            <v>112.12</v>
          </cell>
          <cell r="E134">
            <v>112.79</v>
          </cell>
          <cell r="F134">
            <v>113.42</v>
          </cell>
          <cell r="G134">
            <v>118.17</v>
          </cell>
          <cell r="H134">
            <v>121.62</v>
          </cell>
          <cell r="I134">
            <v>127.1</v>
          </cell>
          <cell r="J134">
            <v>138.19</v>
          </cell>
          <cell r="K134">
            <v>148.53565999999998</v>
          </cell>
          <cell r="L134">
            <v>159.28</v>
          </cell>
          <cell r="M134">
            <v>215.9</v>
          </cell>
        </row>
        <row r="135">
          <cell r="B135">
            <v>132</v>
          </cell>
          <cell r="C135">
            <v>112.31</v>
          </cell>
          <cell r="D135">
            <v>113.06</v>
          </cell>
          <cell r="E135">
            <v>113.74</v>
          </cell>
          <cell r="F135">
            <v>114.38</v>
          </cell>
          <cell r="G135">
            <v>119.15</v>
          </cell>
          <cell r="H135">
            <v>122.62</v>
          </cell>
          <cell r="I135">
            <v>128.13</v>
          </cell>
          <cell r="J135">
            <v>139.29</v>
          </cell>
          <cell r="K135">
            <v>149.70714000000001</v>
          </cell>
          <cell r="L135">
            <v>160.53</v>
          </cell>
          <cell r="M135">
            <v>217.57</v>
          </cell>
        </row>
        <row r="136">
          <cell r="B136">
            <v>133</v>
          </cell>
          <cell r="C136">
            <v>113.26</v>
          </cell>
          <cell r="D136">
            <v>114.01</v>
          </cell>
          <cell r="E136">
            <v>114.69</v>
          </cell>
          <cell r="F136">
            <v>115.33</v>
          </cell>
          <cell r="G136">
            <v>120.12</v>
          </cell>
          <cell r="H136">
            <v>123.61</v>
          </cell>
          <cell r="I136">
            <v>129.16</v>
          </cell>
          <cell r="J136">
            <v>140.38999999999999</v>
          </cell>
          <cell r="K136">
            <v>150.877195</v>
          </cell>
          <cell r="L136">
            <v>161.77000000000001</v>
          </cell>
          <cell r="M136">
            <v>219.23</v>
          </cell>
        </row>
        <row r="137">
          <cell r="B137">
            <v>134</v>
          </cell>
          <cell r="C137">
            <v>114.2</v>
          </cell>
          <cell r="D137">
            <v>114.95</v>
          </cell>
          <cell r="E137">
            <v>115.64</v>
          </cell>
          <cell r="F137">
            <v>116.28</v>
          </cell>
          <cell r="G137">
            <v>121.1</v>
          </cell>
          <cell r="H137">
            <v>124.61</v>
          </cell>
          <cell r="I137">
            <v>130.19</v>
          </cell>
          <cell r="J137">
            <v>141.49</v>
          </cell>
          <cell r="K137">
            <v>152.04979999999998</v>
          </cell>
          <cell r="L137">
            <v>163.02000000000001</v>
          </cell>
          <cell r="M137">
            <v>220.9</v>
          </cell>
        </row>
        <row r="138">
          <cell r="B138">
            <v>135</v>
          </cell>
          <cell r="C138">
            <v>115.14</v>
          </cell>
          <cell r="D138">
            <v>115.9</v>
          </cell>
          <cell r="E138">
            <v>116.59</v>
          </cell>
          <cell r="F138">
            <v>117.24</v>
          </cell>
          <cell r="G138">
            <v>122.08</v>
          </cell>
          <cell r="H138">
            <v>125.61</v>
          </cell>
          <cell r="I138">
            <v>131.22</v>
          </cell>
          <cell r="J138">
            <v>142.59</v>
          </cell>
          <cell r="K138">
            <v>153.22094999999999</v>
          </cell>
          <cell r="L138">
            <v>164.27</v>
          </cell>
          <cell r="M138">
            <v>222.56</v>
          </cell>
        </row>
        <row r="139">
          <cell r="B139">
            <v>136</v>
          </cell>
          <cell r="C139">
            <v>116.09</v>
          </cell>
          <cell r="D139">
            <v>116.85</v>
          </cell>
          <cell r="E139">
            <v>117.54</v>
          </cell>
          <cell r="F139">
            <v>118.19</v>
          </cell>
          <cell r="G139">
            <v>123.06</v>
          </cell>
          <cell r="H139">
            <v>126.61</v>
          </cell>
          <cell r="I139">
            <v>132.25</v>
          </cell>
          <cell r="J139">
            <v>143.69</v>
          </cell>
          <cell r="K139">
            <v>154.39263999999989</v>
          </cell>
          <cell r="L139">
            <v>165.52</v>
          </cell>
          <cell r="M139">
            <v>224.23</v>
          </cell>
        </row>
        <row r="140">
          <cell r="B140">
            <v>137</v>
          </cell>
          <cell r="C140">
            <v>117.03</v>
          </cell>
          <cell r="D140">
            <v>117.8</v>
          </cell>
          <cell r="E140">
            <v>118.5</v>
          </cell>
          <cell r="F140">
            <v>119.14</v>
          </cell>
          <cell r="G140">
            <v>124.04</v>
          </cell>
          <cell r="H140">
            <v>127.61</v>
          </cell>
          <cell r="I140">
            <v>133.28</v>
          </cell>
          <cell r="J140">
            <v>144.80000000000001</v>
          </cell>
          <cell r="K140">
            <v>155.56281500000006</v>
          </cell>
          <cell r="L140">
            <v>166.76</v>
          </cell>
          <cell r="M140">
            <v>225.9</v>
          </cell>
        </row>
        <row r="141">
          <cell r="B141">
            <v>138</v>
          </cell>
          <cell r="C141">
            <v>117.97</v>
          </cell>
          <cell r="D141">
            <v>118.74</v>
          </cell>
          <cell r="E141">
            <v>119.45</v>
          </cell>
          <cell r="F141">
            <v>120.1</v>
          </cell>
          <cell r="G141">
            <v>125.02</v>
          </cell>
          <cell r="H141">
            <v>128.61000000000001</v>
          </cell>
          <cell r="I141">
            <v>134.32</v>
          </cell>
          <cell r="J141">
            <v>145.9</v>
          </cell>
          <cell r="K141">
            <v>156.73556999999997</v>
          </cell>
          <cell r="L141">
            <v>168.01</v>
          </cell>
          <cell r="M141">
            <v>227.56</v>
          </cell>
        </row>
        <row r="142">
          <cell r="B142">
            <v>139</v>
          </cell>
          <cell r="C142">
            <v>118.92</v>
          </cell>
          <cell r="D142">
            <v>119.69</v>
          </cell>
          <cell r="E142">
            <v>120.4</v>
          </cell>
          <cell r="F142">
            <v>121.05</v>
          </cell>
          <cell r="G142">
            <v>126</v>
          </cell>
          <cell r="H142">
            <v>129.61000000000001</v>
          </cell>
          <cell r="I142">
            <v>135.35</v>
          </cell>
          <cell r="J142">
            <v>147</v>
          </cell>
          <cell r="K142">
            <v>157.90678</v>
          </cell>
          <cell r="L142">
            <v>169.26</v>
          </cell>
          <cell r="M142">
            <v>229.23</v>
          </cell>
        </row>
        <row r="143">
          <cell r="B143">
            <v>140</v>
          </cell>
          <cell r="C143">
            <v>119.86</v>
          </cell>
          <cell r="D143">
            <v>120.64</v>
          </cell>
          <cell r="E143">
            <v>121.35</v>
          </cell>
          <cell r="F143">
            <v>122.01</v>
          </cell>
          <cell r="G143">
            <v>126.98</v>
          </cell>
          <cell r="H143">
            <v>130.61000000000001</v>
          </cell>
          <cell r="I143">
            <v>136.38</v>
          </cell>
          <cell r="J143">
            <v>148.1</v>
          </cell>
          <cell r="K143">
            <v>159.07849999999991</v>
          </cell>
          <cell r="L143">
            <v>170.5</v>
          </cell>
          <cell r="M143">
            <v>230.9</v>
          </cell>
        </row>
        <row r="144">
          <cell r="B144">
            <v>141</v>
          </cell>
          <cell r="C144">
            <v>120.81</v>
          </cell>
          <cell r="D144">
            <v>121.59</v>
          </cell>
          <cell r="E144">
            <v>122.3</v>
          </cell>
          <cell r="F144">
            <v>122.96</v>
          </cell>
          <cell r="G144">
            <v>127.97</v>
          </cell>
          <cell r="H144">
            <v>131.61000000000001</v>
          </cell>
          <cell r="I144">
            <v>137.41</v>
          </cell>
          <cell r="J144">
            <v>149.19999999999999</v>
          </cell>
          <cell r="K144">
            <v>160.24861500000009</v>
          </cell>
          <cell r="L144">
            <v>171.75</v>
          </cell>
          <cell r="M144">
            <v>232.56</v>
          </cell>
        </row>
        <row r="145">
          <cell r="B145">
            <v>142</v>
          </cell>
          <cell r="C145">
            <v>121.75</v>
          </cell>
          <cell r="D145">
            <v>122.54</v>
          </cell>
          <cell r="E145">
            <v>123.26</v>
          </cell>
          <cell r="F145">
            <v>123.92</v>
          </cell>
          <cell r="G145">
            <v>128.94999999999999</v>
          </cell>
          <cell r="H145">
            <v>132.61000000000001</v>
          </cell>
          <cell r="I145">
            <v>138.44</v>
          </cell>
          <cell r="J145">
            <v>150.30000000000001</v>
          </cell>
          <cell r="K145">
            <v>161.4213399999999</v>
          </cell>
          <cell r="L145">
            <v>173</v>
          </cell>
          <cell r="M145">
            <v>234.23</v>
          </cell>
        </row>
        <row r="146">
          <cell r="B146">
            <v>143</v>
          </cell>
          <cell r="C146">
            <v>122.7</v>
          </cell>
          <cell r="D146">
            <v>123.49</v>
          </cell>
          <cell r="E146">
            <v>124.21</v>
          </cell>
          <cell r="F146">
            <v>124.88</v>
          </cell>
          <cell r="G146">
            <v>129.93</v>
          </cell>
          <cell r="H146">
            <v>133.61000000000001</v>
          </cell>
          <cell r="I146">
            <v>139.47999999999999</v>
          </cell>
          <cell r="J146">
            <v>151.41</v>
          </cell>
          <cell r="K146">
            <v>162.59243000000009</v>
          </cell>
          <cell r="L146">
            <v>174.25</v>
          </cell>
          <cell r="M146">
            <v>235.89</v>
          </cell>
        </row>
        <row r="147">
          <cell r="B147">
            <v>144</v>
          </cell>
          <cell r="C147">
            <v>123.64</v>
          </cell>
          <cell r="D147">
            <v>124.44</v>
          </cell>
          <cell r="E147">
            <v>125.16</v>
          </cell>
          <cell r="F147">
            <v>125.83</v>
          </cell>
          <cell r="G147">
            <v>130.91</v>
          </cell>
          <cell r="H147">
            <v>134.61000000000001</v>
          </cell>
          <cell r="I147">
            <v>140.51</v>
          </cell>
          <cell r="J147">
            <v>152.51</v>
          </cell>
          <cell r="K147">
            <v>163.76400000000001</v>
          </cell>
          <cell r="L147">
            <v>175.49</v>
          </cell>
          <cell r="M147">
            <v>237.56</v>
          </cell>
        </row>
        <row r="148">
          <cell r="B148">
            <v>145</v>
          </cell>
          <cell r="C148">
            <v>124.59</v>
          </cell>
          <cell r="D148">
            <v>125.39</v>
          </cell>
          <cell r="E148">
            <v>126.11</v>
          </cell>
          <cell r="F148">
            <v>126.79</v>
          </cell>
          <cell r="G148">
            <v>131.88999999999999</v>
          </cell>
          <cell r="H148">
            <v>135.61000000000001</v>
          </cell>
          <cell r="I148">
            <v>141.54</v>
          </cell>
          <cell r="J148">
            <v>153.61000000000001</v>
          </cell>
          <cell r="K148">
            <v>164.93605000000005</v>
          </cell>
          <cell r="L148">
            <v>176.74</v>
          </cell>
          <cell r="M148">
            <v>239.23</v>
          </cell>
        </row>
        <row r="149">
          <cell r="B149">
            <v>146</v>
          </cell>
          <cell r="C149">
            <v>125.54</v>
          </cell>
          <cell r="D149">
            <v>126.34</v>
          </cell>
          <cell r="E149">
            <v>127.07</v>
          </cell>
          <cell r="F149">
            <v>127.75</v>
          </cell>
          <cell r="G149">
            <v>132.87</v>
          </cell>
          <cell r="H149">
            <v>136.61000000000001</v>
          </cell>
          <cell r="I149">
            <v>142.57</v>
          </cell>
          <cell r="J149">
            <v>154.71</v>
          </cell>
          <cell r="K149">
            <v>166.1085799999999</v>
          </cell>
          <cell r="L149">
            <v>177.99</v>
          </cell>
          <cell r="M149">
            <v>240.89</v>
          </cell>
        </row>
        <row r="150">
          <cell r="B150">
            <v>147</v>
          </cell>
          <cell r="C150">
            <v>126.48</v>
          </cell>
          <cell r="D150">
            <v>127.29</v>
          </cell>
          <cell r="E150">
            <v>128.02000000000001</v>
          </cell>
          <cell r="F150">
            <v>128.69999999999999</v>
          </cell>
          <cell r="G150">
            <v>133.86000000000001</v>
          </cell>
          <cell r="H150">
            <v>137.61000000000001</v>
          </cell>
          <cell r="I150">
            <v>143.61000000000001</v>
          </cell>
          <cell r="J150">
            <v>155.82</v>
          </cell>
          <cell r="K150">
            <v>167.28159000000019</v>
          </cell>
          <cell r="L150">
            <v>179.24</v>
          </cell>
          <cell r="M150">
            <v>242.56</v>
          </cell>
        </row>
        <row r="151">
          <cell r="B151">
            <v>148</v>
          </cell>
          <cell r="C151">
            <v>127.43</v>
          </cell>
          <cell r="D151">
            <v>128.24</v>
          </cell>
          <cell r="E151">
            <v>128.97999999999999</v>
          </cell>
          <cell r="F151">
            <v>129.66</v>
          </cell>
          <cell r="G151">
            <v>134.84</v>
          </cell>
          <cell r="H151">
            <v>138.61000000000001</v>
          </cell>
          <cell r="I151">
            <v>144.63999999999999</v>
          </cell>
          <cell r="J151">
            <v>156.91999999999999</v>
          </cell>
          <cell r="K151">
            <v>168.45285999999999</v>
          </cell>
          <cell r="L151">
            <v>180.48</v>
          </cell>
          <cell r="M151">
            <v>244.23</v>
          </cell>
        </row>
        <row r="152">
          <cell r="B152">
            <v>149</v>
          </cell>
          <cell r="C152">
            <v>128.38</v>
          </cell>
          <cell r="D152">
            <v>129.19</v>
          </cell>
          <cell r="E152">
            <v>129.93</v>
          </cell>
          <cell r="F152">
            <v>130.62</v>
          </cell>
          <cell r="G152">
            <v>135.82</v>
          </cell>
          <cell r="H152">
            <v>139.62</v>
          </cell>
          <cell r="I152">
            <v>145.66999999999999</v>
          </cell>
          <cell r="J152">
            <v>158.02000000000001</v>
          </cell>
          <cell r="K152">
            <v>169.62458000000021</v>
          </cell>
          <cell r="L152">
            <v>181.73</v>
          </cell>
          <cell r="M152">
            <v>245.89</v>
          </cell>
        </row>
        <row r="153">
          <cell r="B153">
            <v>150</v>
          </cell>
          <cell r="C153">
            <v>129.32</v>
          </cell>
          <cell r="D153">
            <v>130.13999999999999</v>
          </cell>
          <cell r="E153">
            <v>130.88</v>
          </cell>
          <cell r="F153">
            <v>131.58000000000001</v>
          </cell>
          <cell r="G153">
            <v>136.80000000000001</v>
          </cell>
          <cell r="H153">
            <v>140.62</v>
          </cell>
          <cell r="I153">
            <v>146.71</v>
          </cell>
          <cell r="J153">
            <v>159.12</v>
          </cell>
          <cell r="K153">
            <v>170.79675000000003</v>
          </cell>
          <cell r="L153">
            <v>182.98</v>
          </cell>
          <cell r="M153">
            <v>247.56</v>
          </cell>
        </row>
        <row r="154">
          <cell r="B154">
            <v>151</v>
          </cell>
          <cell r="C154">
            <v>130.27000000000001</v>
          </cell>
          <cell r="D154">
            <v>131.09</v>
          </cell>
          <cell r="E154">
            <v>131.84</v>
          </cell>
          <cell r="F154">
            <v>132.53</v>
          </cell>
          <cell r="G154">
            <v>137.79</v>
          </cell>
          <cell r="H154">
            <v>141.62</v>
          </cell>
          <cell r="I154">
            <v>147.74</v>
          </cell>
          <cell r="J154">
            <v>160.22999999999999</v>
          </cell>
          <cell r="K154">
            <v>171.9693699999998</v>
          </cell>
          <cell r="L154">
            <v>184.23</v>
          </cell>
          <cell r="M154">
            <v>249.22</v>
          </cell>
        </row>
        <row r="155">
          <cell r="B155">
            <v>152</v>
          </cell>
          <cell r="C155">
            <v>131.22</v>
          </cell>
          <cell r="D155">
            <v>132.04</v>
          </cell>
          <cell r="E155">
            <v>132.79</v>
          </cell>
          <cell r="F155">
            <v>133.49</v>
          </cell>
          <cell r="G155">
            <v>138.77000000000001</v>
          </cell>
          <cell r="H155">
            <v>142.62</v>
          </cell>
          <cell r="I155">
            <v>148.77000000000001</v>
          </cell>
          <cell r="J155">
            <v>161.33000000000001</v>
          </cell>
          <cell r="K155">
            <v>173.14015999999998</v>
          </cell>
          <cell r="L155">
            <v>185.47</v>
          </cell>
          <cell r="M155">
            <v>250.89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INTRO"/>
      <sheetName val="ROLLOUT"/>
      <sheetName val="BSC2,TCSM2"/>
      <sheetName val="BSC2i"/>
      <sheetName val="SWOPT"/>
      <sheetName val="SPARE"/>
      <sheetName val="HW_UPGRADES"/>
      <sheetName val="AM-MARGIN"/>
      <sheetName val="DOC"/>
      <sheetName val="CURRENCY"/>
      <sheetName val="DIMENSION"/>
      <sheetName val="AMC-99"/>
      <sheetName val="REVISION"/>
      <sheetName val="Module1"/>
      <sheetName val="Macro1"/>
      <sheetName val="Macro2"/>
      <sheetName val="Macro3"/>
      <sheetName val="Module2"/>
      <sheetName val="Module3"/>
      <sheetName val="PT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A1" t="str">
            <v>Lines.to.Erlang</v>
          </cell>
        </row>
        <row r="29">
          <cell r="A29" t="str">
            <v>Erlangs.to.Lines</v>
          </cell>
        </row>
      </sheetData>
      <sheetData sheetId="17"/>
      <sheetData sheetId="18"/>
      <sheetData sheetId="19"/>
      <sheetData sheetId="20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Rates"/>
      <sheetName val="Project Services (Opt1)"/>
      <sheetName val="Project Services (Opt2)"/>
      <sheetName val="Project Services (Opt3)"/>
      <sheetName val="Project Services (Opt4)"/>
      <sheetName val="Project Services (Opt5)"/>
      <sheetName val="Other Expense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of Content"/>
      <sheetName val="Dimensioning &amp; Assumptions"/>
      <sheetName val="Telstra Summary"/>
      <sheetName val="Input"/>
      <sheetName val="Telstra Services Summary"/>
      <sheetName val="Telefonica Product Summary"/>
      <sheetName val="Template pricing sheet"/>
      <sheetName val="O&amp;M - SNOS"/>
      <sheetName val="O&amp;M - SNOS Input"/>
      <sheetName val="EMM"/>
      <sheetName val="EMM 3.0 Telenor input"/>
      <sheetName val="EMM Upgrade Input"/>
      <sheetName val="EMM Online Input"/>
      <sheetName val="EAAA"/>
      <sheetName val="EAAA telefonica "/>
      <sheetName val="E-AAA 2.1 CNI Input"/>
      <sheetName val="NRG"/>
      <sheetName val="NRG Input"/>
      <sheetName val="EMA-PSEM"/>
      <sheetName val="EMA3.1 PSEM Input"/>
      <sheetName val="DMS OTA"/>
      <sheetName val="DMS OTA Input"/>
      <sheetName val="Everix"/>
      <sheetName val="Everix Input"/>
      <sheetName val="Everix Input 2"/>
      <sheetName val="Portal"/>
      <sheetName val="Portal Input"/>
      <sheetName val="Portal Input 2"/>
      <sheetName val="ECDS"/>
      <sheetName val="Elata"/>
      <sheetName val="Elata Input"/>
      <sheetName val="M-PBN"/>
      <sheetName val="netscreen"/>
      <sheetName val="alpine"/>
      <sheetName val="big IP"/>
      <sheetName val="Genasys"/>
      <sheetName val="Genasys GPPM Input"/>
      <sheetName val="Interwoven"/>
      <sheetName val="Interwoven Input"/>
      <sheetName val="MMS MML"/>
      <sheetName val="ECDS &amp; MMS Input"/>
      <sheetName val="FirstHop"/>
      <sheetName val="EMA-PSEM Input"/>
      <sheetName val="MMS dimensioning "/>
      <sheetName val="ECDS dimensioning"/>
      <sheetName val="Services&amp;Project Summary phases"/>
      <sheetName val="NRG 3.0 (3)"/>
      <sheetName val="EMA 3.1_PSEM (3)"/>
      <sheetName val="EMM 3.0 (3)"/>
      <sheetName val="AAA 2.1 (3)"/>
      <sheetName val="BEA (3)"/>
      <sheetName val="DRM (3)"/>
      <sheetName val="ECDS (3)"/>
      <sheetName val="SNOS 1.0 SCR (2)"/>
      <sheetName val="MPBN 3.0 (2)"/>
      <sheetName val="Firsthop (3)"/>
      <sheetName val="Genasys GPPM (2)"/>
      <sheetName val="MMS (2)"/>
      <sheetName val="Interwoven (3)"/>
      <sheetName val="Elata (3)"/>
      <sheetName val="Services&amp;Project Summary"/>
      <sheetName val="NRG 3.0 (2)"/>
      <sheetName val="EMA 3.1_PSEM (2)"/>
      <sheetName val="EMM 3.0 (2)"/>
      <sheetName val="AAA 2.1 (2)"/>
      <sheetName val="BEA (2)"/>
      <sheetName val="DRM (2)"/>
      <sheetName val="ECDS (2)"/>
      <sheetName val="SNOS 1.0 SCR"/>
      <sheetName val="MPBN 3.0"/>
      <sheetName val="Firsthop (2)"/>
      <sheetName val="Genasys GPPM"/>
      <sheetName val="MMS"/>
      <sheetName val="Interwoven (2)"/>
      <sheetName val="Elata (2)"/>
      <sheetName val="Pre-study (2)"/>
      <sheetName val="Extreme Price List"/>
    </sheetNames>
    <sheetDataSet>
      <sheetData sheetId="0" refreshError="1"/>
      <sheetData sheetId="1" refreshError="1"/>
      <sheetData sheetId="2">
        <row r="2">
          <cell r="H2">
            <v>1.65</v>
          </cell>
        </row>
        <row r="3">
          <cell r="H3">
            <v>1.3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Input"/>
      <sheetName val="Price table"/>
      <sheetName val="Volume discounts"/>
      <sheetName val="Calculations"/>
      <sheetName val="Cost Erosion"/>
      <sheetName val="Release history"/>
      <sheetName val="TPCM Inpu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W BOM1 CSA"/>
      <sheetName val="HW BOM2 CSA"/>
    </sheetNames>
    <sheetDataSet>
      <sheetData sheetId="0" refreshError="1"/>
      <sheetData sheetId="1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ercial Summary J20 R1.5"/>
      <sheetName val="1SGSN 3.0 &amp; GGSN J20 R1.5"/>
      <sheetName val="2TEMS"/>
      <sheetName val="3Project Service"/>
      <sheetName val="4support service"/>
      <sheetName val="5pro service"/>
      <sheetName val="6training"/>
      <sheetName val="1 GSN 2.2"/>
      <sheetName val="2 mgt sys"/>
      <sheetName val="3 DNS &amp; 7 Firewall"/>
      <sheetName val="4 BGw R8.0"/>
      <sheetName val="5 PCU"/>
      <sheetName val="6 WGP4.0 upgrade"/>
      <sheetName val="8 BGw R9.1"/>
      <sheetName val="9Other"/>
      <sheetName val="              END              "/>
      <sheetName val="2nd SGSN 3.0"/>
      <sheetName val="Index"/>
      <sheetName val="J20Model1"/>
    </sheetNames>
    <sheetDataSet>
      <sheetData sheetId="0" refreshError="1"/>
      <sheetData sheetId="1" refreshError="1">
        <row r="4">
          <cell r="T4">
            <v>1.05064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MSC 0"/>
      <sheetName val="MSC 1"/>
      <sheetName val="MSC 2"/>
      <sheetName val="MSC 3"/>
      <sheetName val="MSC 4"/>
      <sheetName val="MSC 5"/>
      <sheetName val="MSC 6"/>
      <sheetName val="MSC 7"/>
      <sheetName val="GMSC1"/>
      <sheetName val="GMSC2"/>
      <sheetName val="GMSC3"/>
      <sheetName val="HLR1"/>
      <sheetName val="HLR2"/>
      <sheetName val="HLR3"/>
      <sheetName val="BSC0"/>
      <sheetName val="BSC1"/>
      <sheetName val="BSC2"/>
      <sheetName val="BSC3"/>
      <sheetName val="BSC4"/>
      <sheetName val="BSC5"/>
      <sheetName val="BSC6"/>
      <sheetName val="BSC7"/>
      <sheetName val="BSC8"/>
      <sheetName val="BSC9"/>
      <sheetName val="BSC10"/>
      <sheetName val="BSC11"/>
      <sheetName val="BSC12"/>
      <sheetName val="BSC13"/>
      <sheetName val="BSC14"/>
      <sheetName val="AUC"/>
      <sheetName val="FNR"/>
      <sheetName val="OSS-RC"/>
      <sheetName val="EMM3.0 - BGW1"/>
      <sheetName val="EMM3.0 - BGW2"/>
      <sheetName val="EMA - SOG1"/>
      <sheetName val="EMA - SOG2"/>
      <sheetName val="New Optional Features"/>
      <sheetName val="Hardware Upgrade"/>
      <sheetName val="R10 Upgrade Implementation"/>
      <sheetName val="Training"/>
      <sheetName val="Support"/>
      <sheetName val="SW price template"/>
      <sheetName val="DIVIDER"/>
      <sheetName val="SW price template-old"/>
      <sheetName val="Spares"/>
      <sheetName val="SCF - Removed for this offer"/>
      <sheetName val="PPS - Not Submitted"/>
      <sheetName val="IAS - NO UPGRADE"/>
      <sheetName val="SSF - Not Chargable"/>
      <sheetName val="EMM3.0 - BGW"/>
      <sheetName val="EMA - SOG"/>
      <sheetName val="Courses"/>
      <sheetName val="Parameters Inputs (1.6M)"/>
      <sheetName val="working sheet"/>
      <sheetName val="BoQ - 2G"/>
      <sheetName val="MSC SW NEW_EXTENSION R10"/>
      <sheetName val="HLR SW NEW_EXTENSIONS R10"/>
    </sheetNames>
    <sheetDataSet>
      <sheetData sheetId="0"/>
      <sheetData sheetId="1">
        <row r="2">
          <cell r="N2">
            <v>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roduct Information"/>
      <sheetName val="Input"/>
      <sheetName val="Price Table"/>
      <sheetName val="Cost"/>
      <sheetName val="Cost Erosion"/>
      <sheetName val="TPCM Input"/>
      <sheetName val="Admin"/>
      <sheetName val="Admin Instructions"/>
      <sheetName val="Listings"/>
      <sheetName val="Revision History"/>
    </sheetNames>
    <sheetDataSet>
      <sheetData sheetId="0"/>
      <sheetData sheetId="1"/>
      <sheetData sheetId="2" refreshError="1">
        <row r="11">
          <cell r="C11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 refreshError="1">
        <row r="2">
          <cell r="B2" t="str">
            <v>EUR</v>
          </cell>
        </row>
      </sheetData>
      <sheetData sheetId="10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M From project (old)"/>
      <sheetName val="Total Summary"/>
      <sheetName val="Detail Sheet ==========&gt; "/>
      <sheetName val="PPCS"/>
      <sheetName val="EMA"/>
      <sheetName val="Logica_SMSC"/>
      <sheetName val="MoIP"/>
      <sheetName val="NRG"/>
      <sheetName val="EMM"/>
      <sheetName val="SI Service"/>
      <sheetName val="SI Proj Serv"/>
    </sheetNames>
    <sheetDataSet>
      <sheetData sheetId="0"/>
      <sheetData sheetId="1">
        <row r="25">
          <cell r="D25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General Info"/>
      <sheetName val="Service Selection"/>
      <sheetName val="Consolidated Output"/>
      <sheetName val="Services Output"/>
      <sheetName val="Graphs"/>
      <sheetName val="TPR Consolidated"/>
      <sheetName val="TPR Fire Codes"/>
      <sheetName val="Business Consulting"/>
      <sheetName val="Competence Consulting"/>
      <sheetName val="Network Audit &amp; Benchmarking"/>
      <sheetName val="Network Strategy Consulting"/>
      <sheetName val="GPRS Radio Network Improvement"/>
      <sheetName val="Switch Performance Improvement"/>
      <sheetName val="GPRS Core NPI"/>
      <sheetName val="Competence Development"/>
      <sheetName val="Radio Network Design"/>
      <sheetName val="Core Network Design"/>
      <sheetName val="Access Transport Network Design"/>
      <sheetName val="RAN O&amp;M Network Design"/>
      <sheetName val="Systems Integration"/>
      <sheetName val="Hardware"/>
      <sheetName val="Software"/>
      <sheetName val="SI Services"/>
      <sheetName val="Hourly Based Services"/>
      <sheetName val="Subcontracted Engagement"/>
      <sheetName val="Subcontracted Resources"/>
      <sheetName val="ProjectExpenses"/>
      <sheetName val="System Support"/>
      <sheetName val="Software Deployment"/>
      <sheetName val="Hardware Support"/>
      <sheetName val="Exchange Rates"/>
      <sheetName val="MenuItems"/>
      <sheetName val="Index"/>
      <sheetName val="Constants"/>
      <sheetName val="Service Consta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>
        <row r="10">
          <cell r="B10" t="str">
            <v>EUR</v>
          </cell>
        </row>
      </sheetData>
      <sheetData sheetId="32"/>
      <sheetData sheetId="33"/>
      <sheetData sheetId="34"/>
      <sheetData sheetId="3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GSM900_IB"/>
      <sheetName val="GSM1800_IB"/>
      <sheetName val="GSM900_OD"/>
      <sheetName val="GSM1800_OD"/>
      <sheetName val="MRT-GSM900"/>
      <sheetName val="MRT-GSM1800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#REF"/>
    </sheetNames>
    <sheetDataSet>
      <sheetData sheetId="0"/>
      <sheetData sheetId="1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 to BC(SDH Option)"/>
      <sheetName val="Option_South"/>
      <sheetName val="UMUX"/>
      <sheetName val="Factor "/>
      <sheetName val="Report to BC"/>
      <sheetName val="CAT(Summary)"/>
      <sheetName val="Equipment Calculation (BOQ)"/>
      <sheetName val=" (BOQ)Option"/>
      <sheetName val="MNR6 (2)"/>
      <sheetName val="Material"/>
      <sheetName val="Propos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_LSK2"/>
      <sheetName val="result_config"/>
      <sheetName val="result_new"/>
      <sheetName val="nortel_cal"/>
      <sheetName val="newsite_cal"/>
      <sheetName val="lks2_cal"/>
      <sheetName val="new_estimate"/>
      <sheetName val="Sheet1"/>
      <sheetName val="traffic"/>
      <sheetName val="total config"/>
      <sheetName val="newconfig"/>
      <sheetName val="phase1_config"/>
      <sheetName val="Macrocel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">
          <cell r="F1" t="str">
            <v>S237</v>
          </cell>
          <cell r="G1" t="str">
            <v>swap</v>
          </cell>
          <cell r="H1" t="str">
            <v>Indoor</v>
          </cell>
          <cell r="I1" t="str">
            <v>Macro</v>
          </cell>
          <cell r="J1" t="str">
            <v>25</v>
          </cell>
          <cell r="K1">
            <v>36998</v>
          </cell>
          <cell r="L1" t="str">
            <v>3+2+3</v>
          </cell>
        </row>
        <row r="2">
          <cell r="F2" t="str">
            <v>S035</v>
          </cell>
          <cell r="G2" t="str">
            <v>swap</v>
          </cell>
          <cell r="H2" t="str">
            <v>Outdoor</v>
          </cell>
          <cell r="I2" t="str">
            <v>Macro</v>
          </cell>
          <cell r="J2" t="str">
            <v>25</v>
          </cell>
          <cell r="K2">
            <v>36998</v>
          </cell>
          <cell r="L2" t="str">
            <v>4+4+4</v>
          </cell>
        </row>
        <row r="3">
          <cell r="F3" t="str">
            <v>S290</v>
          </cell>
          <cell r="G3" t="str">
            <v>swap</v>
          </cell>
          <cell r="H3" t="str">
            <v>Indoor</v>
          </cell>
          <cell r="I3" t="str">
            <v>Macro</v>
          </cell>
          <cell r="J3" t="str">
            <v>25</v>
          </cell>
          <cell r="K3">
            <v>36998</v>
          </cell>
          <cell r="L3" t="str">
            <v>3+3+2</v>
          </cell>
        </row>
        <row r="4">
          <cell r="F4" t="str">
            <v>S255</v>
          </cell>
          <cell r="G4" t="str">
            <v>swap</v>
          </cell>
          <cell r="H4" t="str">
            <v>Indoor</v>
          </cell>
          <cell r="I4" t="str">
            <v>Macro</v>
          </cell>
          <cell r="J4" t="str">
            <v>25</v>
          </cell>
          <cell r="K4">
            <v>36998</v>
          </cell>
          <cell r="L4" t="str">
            <v>3+2+3</v>
          </cell>
        </row>
        <row r="5">
          <cell r="F5" t="str">
            <v>S275</v>
          </cell>
          <cell r="G5" t="str">
            <v>swap</v>
          </cell>
          <cell r="H5" t="str">
            <v>Outdoor</v>
          </cell>
          <cell r="I5" t="str">
            <v>Macro</v>
          </cell>
          <cell r="J5" t="str">
            <v>25</v>
          </cell>
          <cell r="K5">
            <v>36998</v>
          </cell>
          <cell r="L5" t="str">
            <v>4+4+4</v>
          </cell>
        </row>
        <row r="6">
          <cell r="F6" t="str">
            <v>S438</v>
          </cell>
          <cell r="G6" t="str">
            <v>swap</v>
          </cell>
          <cell r="H6" t="str">
            <v>Indoor</v>
          </cell>
          <cell r="I6" t="str">
            <v>Macro</v>
          </cell>
          <cell r="J6" t="str">
            <v>25</v>
          </cell>
          <cell r="K6">
            <v>36998</v>
          </cell>
          <cell r="L6" t="str">
            <v>4+4+4</v>
          </cell>
        </row>
        <row r="7">
          <cell r="F7" t="str">
            <v>S274</v>
          </cell>
          <cell r="G7" t="str">
            <v>swap</v>
          </cell>
          <cell r="H7" t="str">
            <v>Indoor</v>
          </cell>
          <cell r="I7" t="str">
            <v>Macro</v>
          </cell>
          <cell r="J7" t="str">
            <v>25</v>
          </cell>
          <cell r="K7">
            <v>36998</v>
          </cell>
          <cell r="L7" t="str">
            <v>3+3+2</v>
          </cell>
        </row>
        <row r="8">
          <cell r="F8" t="str">
            <v>S025</v>
          </cell>
          <cell r="G8" t="str">
            <v>swap</v>
          </cell>
          <cell r="H8" t="str">
            <v>Outdoor</v>
          </cell>
          <cell r="I8" t="str">
            <v>Macro</v>
          </cell>
          <cell r="J8" t="str">
            <v>25</v>
          </cell>
          <cell r="K8">
            <v>36998</v>
          </cell>
          <cell r="L8" t="str">
            <v>3+2+3</v>
          </cell>
        </row>
        <row r="9">
          <cell r="F9" t="str">
            <v>S240</v>
          </cell>
          <cell r="G9" t="str">
            <v>swap</v>
          </cell>
          <cell r="H9" t="str">
            <v>Outdoor</v>
          </cell>
          <cell r="I9" t="str">
            <v>Macro</v>
          </cell>
          <cell r="J9" t="str">
            <v>25</v>
          </cell>
          <cell r="K9">
            <v>36998</v>
          </cell>
          <cell r="L9" t="str">
            <v>2+2+2</v>
          </cell>
        </row>
        <row r="10">
          <cell r="F10" t="str">
            <v>S273</v>
          </cell>
          <cell r="G10" t="str">
            <v>swap</v>
          </cell>
          <cell r="H10" t="str">
            <v>Outdoor</v>
          </cell>
          <cell r="I10" t="str">
            <v>Macro</v>
          </cell>
          <cell r="J10" t="str">
            <v>25</v>
          </cell>
          <cell r="K10">
            <v>36998</v>
          </cell>
          <cell r="L10" t="str">
            <v>4+4+4</v>
          </cell>
        </row>
        <row r="11">
          <cell r="F11" t="str">
            <v>S283</v>
          </cell>
          <cell r="G11" t="str">
            <v>swap</v>
          </cell>
          <cell r="H11" t="str">
            <v>Outdoor</v>
          </cell>
          <cell r="I11" t="str">
            <v>Macro</v>
          </cell>
          <cell r="J11" t="str">
            <v>25</v>
          </cell>
          <cell r="K11">
            <v>36998</v>
          </cell>
          <cell r="L11" t="str">
            <v>2+2+2</v>
          </cell>
        </row>
        <row r="12">
          <cell r="F12" t="str">
            <v>S374</v>
          </cell>
          <cell r="G12" t="str">
            <v>swap</v>
          </cell>
          <cell r="H12" t="str">
            <v>Indoor</v>
          </cell>
          <cell r="I12" t="str">
            <v>Macro</v>
          </cell>
          <cell r="J12" t="str">
            <v>25</v>
          </cell>
          <cell r="K12">
            <v>36998</v>
          </cell>
          <cell r="L12" t="str">
            <v>3+3+2</v>
          </cell>
        </row>
        <row r="13">
          <cell r="F13" t="str">
            <v>S289</v>
          </cell>
          <cell r="G13" t="str">
            <v>swap</v>
          </cell>
          <cell r="H13" t="str">
            <v>Indoor</v>
          </cell>
          <cell r="I13" t="str">
            <v>Macro</v>
          </cell>
          <cell r="J13" t="str">
            <v>25</v>
          </cell>
          <cell r="K13">
            <v>36998</v>
          </cell>
          <cell r="L13" t="str">
            <v>3+3+2</v>
          </cell>
        </row>
        <row r="14">
          <cell r="F14" t="str">
            <v>S258</v>
          </cell>
          <cell r="G14" t="str">
            <v>swap</v>
          </cell>
          <cell r="H14" t="str">
            <v>Indoor</v>
          </cell>
          <cell r="I14" t="str">
            <v>Macro</v>
          </cell>
          <cell r="J14" t="str">
            <v>25</v>
          </cell>
          <cell r="K14">
            <v>36998</v>
          </cell>
          <cell r="L14" t="str">
            <v>4+4+4</v>
          </cell>
        </row>
        <row r="15">
          <cell r="F15" t="str">
            <v>S408</v>
          </cell>
          <cell r="G15" t="str">
            <v>swap</v>
          </cell>
          <cell r="H15" t="str">
            <v>Outdoor</v>
          </cell>
          <cell r="I15" t="str">
            <v>Macro</v>
          </cell>
          <cell r="J15" t="str">
            <v>25</v>
          </cell>
          <cell r="K15">
            <v>36998</v>
          </cell>
          <cell r="L15" t="str">
            <v>2+2+2</v>
          </cell>
        </row>
        <row r="16">
          <cell r="F16" t="str">
            <v>S215</v>
          </cell>
          <cell r="G16" t="str">
            <v>swap</v>
          </cell>
          <cell r="H16" t="str">
            <v>Outdoor</v>
          </cell>
          <cell r="I16" t="str">
            <v>Macro</v>
          </cell>
          <cell r="J16" t="str">
            <v>25</v>
          </cell>
          <cell r="K16">
            <v>36998</v>
          </cell>
          <cell r="L16" t="str">
            <v>2+2+2</v>
          </cell>
        </row>
        <row r="17">
          <cell r="F17" t="str">
            <v>S251</v>
          </cell>
          <cell r="G17" t="str">
            <v>swap</v>
          </cell>
          <cell r="H17" t="str">
            <v>Indoor</v>
          </cell>
          <cell r="I17" t="str">
            <v>Macro</v>
          </cell>
          <cell r="J17" t="str">
            <v>25</v>
          </cell>
          <cell r="K17">
            <v>36998</v>
          </cell>
          <cell r="L17" t="str">
            <v>2+3+3</v>
          </cell>
        </row>
        <row r="18">
          <cell r="F18" t="str">
            <v>S046</v>
          </cell>
          <cell r="G18" t="str">
            <v>swap</v>
          </cell>
          <cell r="H18" t="str">
            <v>Outdoor</v>
          </cell>
          <cell r="I18" t="str">
            <v>Macro</v>
          </cell>
          <cell r="J18" t="str">
            <v>25</v>
          </cell>
          <cell r="K18">
            <v>36998</v>
          </cell>
          <cell r="L18" t="str">
            <v>3+2+3</v>
          </cell>
        </row>
        <row r="19">
          <cell r="F19" t="str">
            <v>S230</v>
          </cell>
          <cell r="G19" t="str">
            <v>swap</v>
          </cell>
          <cell r="H19" t="str">
            <v>Indoor</v>
          </cell>
          <cell r="I19" t="str">
            <v>Macro</v>
          </cell>
          <cell r="J19" t="str">
            <v>25</v>
          </cell>
          <cell r="K19">
            <v>36998</v>
          </cell>
          <cell r="L19" t="str">
            <v>3+3+2</v>
          </cell>
        </row>
        <row r="20">
          <cell r="F20" t="str">
            <v>S227</v>
          </cell>
          <cell r="G20" t="str">
            <v>swap</v>
          </cell>
          <cell r="H20" t="str">
            <v>Indoor</v>
          </cell>
          <cell r="I20" t="str">
            <v>Macro</v>
          </cell>
          <cell r="J20" t="str">
            <v>25</v>
          </cell>
          <cell r="K20">
            <v>36998</v>
          </cell>
          <cell r="L20" t="str">
            <v>3+3+2</v>
          </cell>
        </row>
        <row r="21">
          <cell r="F21" t="str">
            <v>S368</v>
          </cell>
          <cell r="G21" t="str">
            <v>new</v>
          </cell>
          <cell r="H21" t="str">
            <v>Indoor</v>
          </cell>
          <cell r="I21" t="str">
            <v>Macro</v>
          </cell>
          <cell r="J21" t="str">
            <v>29</v>
          </cell>
          <cell r="K21">
            <v>37018</v>
          </cell>
          <cell r="L21" t="str">
            <v>2+2+2</v>
          </cell>
        </row>
        <row r="22">
          <cell r="F22" t="str">
            <v>S047</v>
          </cell>
          <cell r="G22" t="str">
            <v>rehome</v>
          </cell>
          <cell r="H22" t="str">
            <v>Indoor</v>
          </cell>
          <cell r="I22" t="str">
            <v>Macro</v>
          </cell>
          <cell r="J22" t="str">
            <v>29</v>
          </cell>
          <cell r="K22">
            <v>37018</v>
          </cell>
          <cell r="L22" t="str">
            <v>2+2+2</v>
          </cell>
        </row>
        <row r="23">
          <cell r="F23" t="str">
            <v>S491</v>
          </cell>
          <cell r="G23" t="str">
            <v>new</v>
          </cell>
          <cell r="H23" t="str">
            <v>Indoor</v>
          </cell>
          <cell r="I23" t="str">
            <v>Macro</v>
          </cell>
          <cell r="J23" t="str">
            <v>29</v>
          </cell>
          <cell r="K23">
            <v>37018</v>
          </cell>
          <cell r="L23" t="str">
            <v>2+2+2</v>
          </cell>
        </row>
        <row r="24">
          <cell r="F24" t="str">
            <v>p007</v>
          </cell>
          <cell r="G24" t="str">
            <v>new</v>
          </cell>
          <cell r="H24" t="str">
            <v>Utrasite indoor</v>
          </cell>
          <cell r="I24" t="str">
            <v>Pico</v>
          </cell>
          <cell r="J24" t="str">
            <v>24</v>
          </cell>
          <cell r="K24">
            <v>36927</v>
          </cell>
          <cell r="L24">
            <v>3</v>
          </cell>
        </row>
        <row r="25">
          <cell r="F25" t="str">
            <v>p013</v>
          </cell>
          <cell r="G25" t="str">
            <v>new</v>
          </cell>
          <cell r="H25" t="str">
            <v>Utrasite indoor</v>
          </cell>
          <cell r="I25" t="str">
            <v>Pico</v>
          </cell>
          <cell r="J25" t="str">
            <v>24</v>
          </cell>
          <cell r="K25">
            <v>36927</v>
          </cell>
          <cell r="L25">
            <v>4</v>
          </cell>
        </row>
        <row r="26">
          <cell r="F26" t="str">
            <v>u014</v>
          </cell>
          <cell r="G26" t="str">
            <v>new</v>
          </cell>
          <cell r="H26" t="str">
            <v>-</v>
          </cell>
          <cell r="I26" t="str">
            <v>Micro</v>
          </cell>
          <cell r="J26" t="str">
            <v>34</v>
          </cell>
          <cell r="K26">
            <v>36955</v>
          </cell>
          <cell r="L26">
            <v>2</v>
          </cell>
        </row>
        <row r="27">
          <cell r="F27" t="str">
            <v>u028</v>
          </cell>
          <cell r="G27" t="str">
            <v>new</v>
          </cell>
          <cell r="H27" t="str">
            <v>-</v>
          </cell>
          <cell r="I27" t="str">
            <v>Micro</v>
          </cell>
          <cell r="J27" t="str">
            <v>34</v>
          </cell>
          <cell r="K27">
            <v>36955</v>
          </cell>
          <cell r="L27">
            <v>2</v>
          </cell>
        </row>
        <row r="28">
          <cell r="F28" t="str">
            <v>u029</v>
          </cell>
          <cell r="G28" t="str">
            <v>new</v>
          </cell>
          <cell r="H28" t="str">
            <v>-</v>
          </cell>
          <cell r="I28" t="str">
            <v>Micro</v>
          </cell>
          <cell r="J28" t="str">
            <v>34</v>
          </cell>
          <cell r="K28">
            <v>36955</v>
          </cell>
          <cell r="L28">
            <v>2</v>
          </cell>
        </row>
        <row r="30">
          <cell r="F30" t="str">
            <v>S267</v>
          </cell>
          <cell r="G30" t="str">
            <v>swap</v>
          </cell>
          <cell r="H30" t="str">
            <v>Indoor</v>
          </cell>
          <cell r="I30" t="str">
            <v>Macro</v>
          </cell>
          <cell r="J30" t="str">
            <v>6</v>
          </cell>
          <cell r="K30">
            <v>36902</v>
          </cell>
          <cell r="L30" t="str">
            <v>4+4+4</v>
          </cell>
        </row>
        <row r="31">
          <cell r="F31" t="str">
            <v>S125</v>
          </cell>
          <cell r="G31" t="str">
            <v>swap</v>
          </cell>
          <cell r="H31" t="str">
            <v>Indoor</v>
          </cell>
          <cell r="I31" t="str">
            <v>Macro</v>
          </cell>
          <cell r="J31" t="str">
            <v>6</v>
          </cell>
          <cell r="K31">
            <v>36902</v>
          </cell>
          <cell r="L31" t="str">
            <v>4+4+4</v>
          </cell>
        </row>
        <row r="32">
          <cell r="F32" t="str">
            <v>S136</v>
          </cell>
          <cell r="G32" t="str">
            <v>swap</v>
          </cell>
          <cell r="H32" t="str">
            <v>Indoor</v>
          </cell>
          <cell r="I32" t="str">
            <v>Macro</v>
          </cell>
          <cell r="J32" t="str">
            <v>6</v>
          </cell>
          <cell r="K32">
            <v>36902</v>
          </cell>
          <cell r="L32" t="str">
            <v>4+4+4</v>
          </cell>
        </row>
        <row r="33">
          <cell r="F33" t="str">
            <v>S293</v>
          </cell>
          <cell r="G33" t="str">
            <v>swap</v>
          </cell>
          <cell r="H33" t="str">
            <v>Indoor</v>
          </cell>
          <cell r="I33" t="str">
            <v>Macro</v>
          </cell>
          <cell r="J33" t="str">
            <v>6</v>
          </cell>
          <cell r="K33">
            <v>36902</v>
          </cell>
          <cell r="L33" t="str">
            <v>4+4+4</v>
          </cell>
        </row>
        <row r="34">
          <cell r="F34" t="str">
            <v>S099</v>
          </cell>
          <cell r="G34" t="str">
            <v>swap</v>
          </cell>
          <cell r="H34" t="str">
            <v>Indoor</v>
          </cell>
          <cell r="I34" t="str">
            <v>Macro</v>
          </cell>
          <cell r="J34" t="str">
            <v>6</v>
          </cell>
          <cell r="K34">
            <v>36902</v>
          </cell>
          <cell r="L34" t="str">
            <v>3+3+2</v>
          </cell>
        </row>
        <row r="35">
          <cell r="F35" t="str">
            <v>S064</v>
          </cell>
          <cell r="G35" t="str">
            <v>swap</v>
          </cell>
          <cell r="H35" t="str">
            <v>Indoor</v>
          </cell>
          <cell r="I35" t="str">
            <v>Macro</v>
          </cell>
          <cell r="J35" t="str">
            <v>6</v>
          </cell>
          <cell r="K35">
            <v>36902</v>
          </cell>
          <cell r="L35" t="str">
            <v>4+4+4</v>
          </cell>
        </row>
        <row r="36">
          <cell r="F36" t="str">
            <v>S011</v>
          </cell>
          <cell r="G36" t="str">
            <v>swap</v>
          </cell>
          <cell r="H36" t="str">
            <v>Outdoor</v>
          </cell>
          <cell r="I36" t="str">
            <v>Macro</v>
          </cell>
          <cell r="J36" t="str">
            <v>6</v>
          </cell>
          <cell r="K36">
            <v>36902</v>
          </cell>
          <cell r="L36" t="str">
            <v>4+4+4</v>
          </cell>
        </row>
        <row r="37">
          <cell r="F37" t="str">
            <v>S268</v>
          </cell>
          <cell r="G37" t="str">
            <v>swap</v>
          </cell>
          <cell r="H37" t="str">
            <v>Indoor</v>
          </cell>
          <cell r="I37" t="str">
            <v>Macro</v>
          </cell>
          <cell r="J37" t="str">
            <v>6</v>
          </cell>
          <cell r="K37">
            <v>36902</v>
          </cell>
          <cell r="L37" t="str">
            <v>4+4+4</v>
          </cell>
        </row>
        <row r="38">
          <cell r="F38" t="str">
            <v>S296</v>
          </cell>
          <cell r="G38" t="str">
            <v>swap</v>
          </cell>
          <cell r="H38" t="str">
            <v>Indoor</v>
          </cell>
          <cell r="I38" t="str">
            <v>Macro</v>
          </cell>
          <cell r="J38" t="str">
            <v>6</v>
          </cell>
          <cell r="K38">
            <v>36902</v>
          </cell>
          <cell r="L38" t="str">
            <v>4+4+4</v>
          </cell>
        </row>
        <row r="39">
          <cell r="F39" t="str">
            <v>S402</v>
          </cell>
          <cell r="G39" t="str">
            <v>swap</v>
          </cell>
          <cell r="H39" t="str">
            <v>Outdoor</v>
          </cell>
          <cell r="I39" t="str">
            <v>Macro</v>
          </cell>
          <cell r="J39" t="str">
            <v>6</v>
          </cell>
          <cell r="K39">
            <v>36902</v>
          </cell>
          <cell r="L39" t="str">
            <v>2+3+3</v>
          </cell>
        </row>
        <row r="40">
          <cell r="F40" t="str">
            <v>S126</v>
          </cell>
          <cell r="G40" t="str">
            <v>swap</v>
          </cell>
          <cell r="H40" t="str">
            <v>Outdoor</v>
          </cell>
          <cell r="I40" t="str">
            <v>Macro</v>
          </cell>
          <cell r="J40" t="str">
            <v>6</v>
          </cell>
          <cell r="K40">
            <v>36902</v>
          </cell>
          <cell r="L40" t="str">
            <v>3+3+2</v>
          </cell>
        </row>
        <row r="41">
          <cell r="F41" t="str">
            <v>S436</v>
          </cell>
          <cell r="G41" t="str">
            <v>swap</v>
          </cell>
          <cell r="H41" t="str">
            <v>Outdoor</v>
          </cell>
          <cell r="I41" t="str">
            <v>Macro</v>
          </cell>
          <cell r="J41" t="str">
            <v>6</v>
          </cell>
          <cell r="K41">
            <v>36902</v>
          </cell>
          <cell r="L41" t="str">
            <v>4+4+4</v>
          </cell>
        </row>
        <row r="42">
          <cell r="F42" t="str">
            <v>S028</v>
          </cell>
          <cell r="G42" t="str">
            <v>swap</v>
          </cell>
          <cell r="H42" t="str">
            <v>Indoor</v>
          </cell>
          <cell r="I42" t="str">
            <v>Macro</v>
          </cell>
          <cell r="J42" t="str">
            <v>6</v>
          </cell>
          <cell r="K42">
            <v>36902</v>
          </cell>
          <cell r="L42" t="str">
            <v>4+4+4</v>
          </cell>
        </row>
        <row r="43">
          <cell r="F43" t="str">
            <v>S061</v>
          </cell>
          <cell r="G43" t="str">
            <v>swap</v>
          </cell>
          <cell r="H43" t="str">
            <v>Indoor</v>
          </cell>
          <cell r="I43" t="str">
            <v>Macro</v>
          </cell>
          <cell r="J43" t="str">
            <v>6</v>
          </cell>
          <cell r="K43">
            <v>36902</v>
          </cell>
          <cell r="L43" t="str">
            <v>4+4+4</v>
          </cell>
        </row>
        <row r="44">
          <cell r="F44" t="str">
            <v>S127</v>
          </cell>
          <cell r="G44" t="str">
            <v>swap</v>
          </cell>
          <cell r="H44" t="str">
            <v>Indoor</v>
          </cell>
          <cell r="I44" t="str">
            <v>Macro</v>
          </cell>
          <cell r="J44" t="str">
            <v>6</v>
          </cell>
          <cell r="K44">
            <v>36902</v>
          </cell>
          <cell r="L44" t="str">
            <v>3+2+3</v>
          </cell>
        </row>
        <row r="45">
          <cell r="F45" t="str">
            <v>S135</v>
          </cell>
          <cell r="G45" t="str">
            <v>swap</v>
          </cell>
          <cell r="H45" t="str">
            <v>Indoor</v>
          </cell>
          <cell r="I45" t="str">
            <v>Macro</v>
          </cell>
          <cell r="J45" t="str">
            <v>6</v>
          </cell>
          <cell r="K45">
            <v>36902</v>
          </cell>
          <cell r="L45" t="str">
            <v>4+4+4</v>
          </cell>
        </row>
        <row r="46">
          <cell r="F46" t="str">
            <v>S029</v>
          </cell>
          <cell r="G46" t="str">
            <v>swap</v>
          </cell>
          <cell r="H46" t="str">
            <v>Indoor</v>
          </cell>
          <cell r="I46" t="str">
            <v>Macro</v>
          </cell>
          <cell r="J46" t="str">
            <v>6</v>
          </cell>
          <cell r="K46">
            <v>36902</v>
          </cell>
          <cell r="L46" t="str">
            <v>3+3+2</v>
          </cell>
        </row>
        <row r="47">
          <cell r="F47" t="str">
            <v>S209</v>
          </cell>
          <cell r="G47" t="str">
            <v>swap</v>
          </cell>
          <cell r="H47" t="str">
            <v>Outdoor</v>
          </cell>
          <cell r="I47" t="str">
            <v>Macro</v>
          </cell>
          <cell r="J47" t="str">
            <v>6</v>
          </cell>
          <cell r="K47">
            <v>36902</v>
          </cell>
          <cell r="L47" t="str">
            <v>4+4+4</v>
          </cell>
        </row>
        <row r="48">
          <cell r="F48" t="str">
            <v>S036</v>
          </cell>
          <cell r="G48" t="str">
            <v>swap</v>
          </cell>
          <cell r="H48" t="str">
            <v>Indoor</v>
          </cell>
          <cell r="I48" t="str">
            <v>Macro</v>
          </cell>
          <cell r="J48" t="str">
            <v>6</v>
          </cell>
          <cell r="K48">
            <v>36902</v>
          </cell>
          <cell r="L48" t="str">
            <v>4+4+4</v>
          </cell>
        </row>
        <row r="49">
          <cell r="F49" t="str">
            <v>S211</v>
          </cell>
          <cell r="G49" t="str">
            <v>swap</v>
          </cell>
          <cell r="H49" t="str">
            <v>Indoor</v>
          </cell>
          <cell r="I49" t="str">
            <v>Macro</v>
          </cell>
          <cell r="J49" t="str">
            <v>6</v>
          </cell>
          <cell r="K49">
            <v>36902</v>
          </cell>
          <cell r="L49" t="str">
            <v>4+4+4</v>
          </cell>
        </row>
        <row r="50">
          <cell r="F50" t="str">
            <v>S246</v>
          </cell>
          <cell r="G50" t="str">
            <v>swap</v>
          </cell>
          <cell r="H50" t="str">
            <v>Outdoor</v>
          </cell>
          <cell r="I50" t="str">
            <v>Macro</v>
          </cell>
          <cell r="J50" t="str">
            <v>6</v>
          </cell>
          <cell r="K50">
            <v>36902</v>
          </cell>
          <cell r="L50" t="str">
            <v>4+4+4</v>
          </cell>
        </row>
        <row r="51">
          <cell r="F51" t="str">
            <v>S050</v>
          </cell>
          <cell r="G51" t="str">
            <v>swap</v>
          </cell>
          <cell r="H51" t="str">
            <v>Outdoor</v>
          </cell>
          <cell r="I51" t="str">
            <v>Macro</v>
          </cell>
          <cell r="J51" t="str">
            <v>6</v>
          </cell>
          <cell r="K51">
            <v>36902</v>
          </cell>
          <cell r="L51" t="str">
            <v>2+2+2</v>
          </cell>
        </row>
        <row r="52">
          <cell r="F52" t="str">
            <v>S406</v>
          </cell>
          <cell r="G52" t="str">
            <v>new</v>
          </cell>
          <cell r="H52" t="str">
            <v>Indoor</v>
          </cell>
          <cell r="I52" t="str">
            <v>Macro</v>
          </cell>
          <cell r="J52" t="str">
            <v>9</v>
          </cell>
          <cell r="K52">
            <v>36915</v>
          </cell>
          <cell r="L52" t="str">
            <v>2+2+2</v>
          </cell>
        </row>
        <row r="53">
          <cell r="F53" t="str">
            <v>S435</v>
          </cell>
          <cell r="G53" t="str">
            <v>new</v>
          </cell>
          <cell r="H53" t="str">
            <v>Indoor</v>
          </cell>
          <cell r="I53" t="str">
            <v>Macro</v>
          </cell>
          <cell r="J53" t="str">
            <v>9</v>
          </cell>
          <cell r="K53">
            <v>36915</v>
          </cell>
          <cell r="L53" t="str">
            <v>2+2+2</v>
          </cell>
        </row>
        <row r="54">
          <cell r="F54" t="str">
            <v>S437</v>
          </cell>
          <cell r="G54" t="str">
            <v>rehome</v>
          </cell>
          <cell r="H54" t="str">
            <v>Indoor</v>
          </cell>
          <cell r="I54" t="str">
            <v>Macro</v>
          </cell>
          <cell r="J54" t="str">
            <v>9</v>
          </cell>
          <cell r="K54">
            <v>36915</v>
          </cell>
          <cell r="L54" t="str">
            <v>2+2+2</v>
          </cell>
        </row>
        <row r="55">
          <cell r="F55" t="str">
            <v>S461</v>
          </cell>
          <cell r="G55" t="str">
            <v>new</v>
          </cell>
          <cell r="H55" t="str">
            <v>Indoor</v>
          </cell>
          <cell r="I55" t="str">
            <v>Macro</v>
          </cell>
          <cell r="J55" t="str">
            <v>9</v>
          </cell>
          <cell r="K55">
            <v>36915</v>
          </cell>
          <cell r="L55" t="str">
            <v>2+2+2</v>
          </cell>
        </row>
        <row r="56">
          <cell r="F56" t="str">
            <v>S548</v>
          </cell>
          <cell r="G56" t="str">
            <v>new</v>
          </cell>
          <cell r="H56" t="str">
            <v>Indoor</v>
          </cell>
          <cell r="I56" t="str">
            <v>Macro</v>
          </cell>
          <cell r="J56" t="str">
            <v>9</v>
          </cell>
          <cell r="K56">
            <v>36915</v>
          </cell>
          <cell r="L56" t="str">
            <v>2+2+2</v>
          </cell>
        </row>
        <row r="57">
          <cell r="F57" t="str">
            <v>S463</v>
          </cell>
          <cell r="G57" t="str">
            <v>new</v>
          </cell>
          <cell r="H57" t="str">
            <v>Outdoor</v>
          </cell>
          <cell r="I57" t="str">
            <v>Macro</v>
          </cell>
          <cell r="J57" t="str">
            <v>9</v>
          </cell>
          <cell r="K57">
            <v>36915</v>
          </cell>
          <cell r="L57" t="str">
            <v>2+2+2</v>
          </cell>
        </row>
        <row r="58">
          <cell r="F58" t="str">
            <v>S551</v>
          </cell>
          <cell r="G58" t="str">
            <v>new</v>
          </cell>
          <cell r="H58" t="str">
            <v>Indoor</v>
          </cell>
          <cell r="I58" t="str">
            <v>Macro</v>
          </cell>
          <cell r="J58" t="str">
            <v>9</v>
          </cell>
          <cell r="K58">
            <v>36915</v>
          </cell>
          <cell r="L58" t="str">
            <v>2+2+2</v>
          </cell>
        </row>
        <row r="59">
          <cell r="F59" t="str">
            <v>S252</v>
          </cell>
          <cell r="G59" t="str">
            <v>new</v>
          </cell>
          <cell r="H59" t="str">
            <v>Indoor</v>
          </cell>
          <cell r="I59" t="str">
            <v>Macro</v>
          </cell>
          <cell r="J59" t="str">
            <v>9</v>
          </cell>
          <cell r="K59">
            <v>36915</v>
          </cell>
          <cell r="L59" t="str">
            <v>2+2+2</v>
          </cell>
        </row>
        <row r="60">
          <cell r="F60" t="str">
            <v>S407</v>
          </cell>
          <cell r="G60" t="str">
            <v>new</v>
          </cell>
          <cell r="H60" t="str">
            <v>Outdoor</v>
          </cell>
          <cell r="I60" t="str">
            <v>Macro</v>
          </cell>
          <cell r="J60" t="str">
            <v>36</v>
          </cell>
          <cell r="K60">
            <v>36915</v>
          </cell>
          <cell r="L60" t="str">
            <v>2+2+2</v>
          </cell>
        </row>
        <row r="61">
          <cell r="F61" t="str">
            <v>S420</v>
          </cell>
          <cell r="G61" t="str">
            <v>new</v>
          </cell>
          <cell r="H61" t="str">
            <v>Indoor</v>
          </cell>
          <cell r="I61" t="str">
            <v>Macro</v>
          </cell>
          <cell r="J61" t="str">
            <v>9</v>
          </cell>
          <cell r="K61">
            <v>36915</v>
          </cell>
          <cell r="L61" t="str">
            <v>2+2+2</v>
          </cell>
        </row>
        <row r="62">
          <cell r="F62" t="str">
            <v>S432</v>
          </cell>
          <cell r="G62" t="str">
            <v>new</v>
          </cell>
          <cell r="H62" t="str">
            <v>Outdoor</v>
          </cell>
          <cell r="I62" t="str">
            <v>Macro</v>
          </cell>
          <cell r="J62" t="str">
            <v>9</v>
          </cell>
          <cell r="K62">
            <v>36915</v>
          </cell>
          <cell r="L62" t="str">
            <v>2+2+2</v>
          </cell>
        </row>
        <row r="63">
          <cell r="F63" t="str">
            <v>p001</v>
          </cell>
          <cell r="G63" t="str">
            <v>new</v>
          </cell>
          <cell r="H63" t="str">
            <v>Utrasite indoor</v>
          </cell>
          <cell r="I63" t="str">
            <v>Pico</v>
          </cell>
          <cell r="J63" t="str">
            <v>12</v>
          </cell>
          <cell r="K63">
            <v>36927</v>
          </cell>
          <cell r="L63" t="str">
            <v>5+6</v>
          </cell>
        </row>
        <row r="64">
          <cell r="F64" t="str">
            <v>p037</v>
          </cell>
          <cell r="G64" t="str">
            <v>new</v>
          </cell>
          <cell r="H64" t="str">
            <v>Utrasite outdoor</v>
          </cell>
          <cell r="I64" t="str">
            <v>Pico</v>
          </cell>
          <cell r="J64" t="str">
            <v>12</v>
          </cell>
          <cell r="K64">
            <v>36927</v>
          </cell>
          <cell r="L64">
            <v>2</v>
          </cell>
        </row>
        <row r="65">
          <cell r="F65" t="str">
            <v>u010</v>
          </cell>
          <cell r="G65" t="str">
            <v>new</v>
          </cell>
          <cell r="H65" t="str">
            <v>-</v>
          </cell>
          <cell r="I65" t="str">
            <v>Micro</v>
          </cell>
          <cell r="J65" t="str">
            <v>14</v>
          </cell>
          <cell r="K65">
            <v>36955</v>
          </cell>
          <cell r="L65">
            <v>2</v>
          </cell>
        </row>
        <row r="66">
          <cell r="F66" t="str">
            <v>u011</v>
          </cell>
          <cell r="G66" t="str">
            <v>new</v>
          </cell>
          <cell r="H66" t="str">
            <v>-</v>
          </cell>
          <cell r="I66" t="str">
            <v>Micro</v>
          </cell>
          <cell r="J66" t="str">
            <v>14</v>
          </cell>
          <cell r="K66">
            <v>36955</v>
          </cell>
          <cell r="L66">
            <v>2</v>
          </cell>
        </row>
        <row r="67">
          <cell r="F67" t="str">
            <v>u015</v>
          </cell>
          <cell r="G67" t="str">
            <v>new</v>
          </cell>
          <cell r="H67" t="str">
            <v>-</v>
          </cell>
          <cell r="I67" t="str">
            <v>Micro</v>
          </cell>
          <cell r="J67" t="str">
            <v>14</v>
          </cell>
          <cell r="K67">
            <v>36955</v>
          </cell>
          <cell r="L67">
            <v>2</v>
          </cell>
        </row>
        <row r="68">
          <cell r="F68" t="str">
            <v>u016</v>
          </cell>
          <cell r="G68" t="str">
            <v>new</v>
          </cell>
          <cell r="H68" t="str">
            <v>-</v>
          </cell>
          <cell r="I68" t="str">
            <v>Micro</v>
          </cell>
          <cell r="J68" t="str">
            <v>14</v>
          </cell>
          <cell r="K68">
            <v>36955</v>
          </cell>
          <cell r="L68">
            <v>2</v>
          </cell>
        </row>
        <row r="69">
          <cell r="F69" t="str">
            <v>u017</v>
          </cell>
          <cell r="G69" t="str">
            <v>new</v>
          </cell>
          <cell r="H69" t="str">
            <v>-</v>
          </cell>
          <cell r="I69" t="str">
            <v>Micro</v>
          </cell>
          <cell r="J69" t="str">
            <v>14</v>
          </cell>
          <cell r="K69">
            <v>36955</v>
          </cell>
          <cell r="L69">
            <v>2</v>
          </cell>
        </row>
        <row r="70">
          <cell r="F70" t="str">
            <v>u018</v>
          </cell>
          <cell r="G70" t="str">
            <v>new</v>
          </cell>
          <cell r="H70" t="str">
            <v>-</v>
          </cell>
          <cell r="I70" t="str">
            <v>Micro</v>
          </cell>
          <cell r="J70" t="str">
            <v>14</v>
          </cell>
          <cell r="K70">
            <v>36955</v>
          </cell>
          <cell r="L70">
            <v>2</v>
          </cell>
        </row>
        <row r="71">
          <cell r="F71" t="str">
            <v>u019</v>
          </cell>
          <cell r="G71" t="str">
            <v>new</v>
          </cell>
          <cell r="H71" t="str">
            <v>-</v>
          </cell>
          <cell r="I71" t="str">
            <v>Micro</v>
          </cell>
          <cell r="J71" t="str">
            <v>14</v>
          </cell>
          <cell r="K71">
            <v>36955</v>
          </cell>
          <cell r="L71">
            <v>2</v>
          </cell>
        </row>
        <row r="72">
          <cell r="F72" t="str">
            <v>u020</v>
          </cell>
          <cell r="G72" t="str">
            <v>new</v>
          </cell>
          <cell r="H72" t="str">
            <v>-</v>
          </cell>
          <cell r="I72" t="str">
            <v>Micro</v>
          </cell>
          <cell r="J72" t="str">
            <v>14</v>
          </cell>
          <cell r="K72">
            <v>36955</v>
          </cell>
          <cell r="L72">
            <v>2</v>
          </cell>
        </row>
        <row r="73">
          <cell r="F73" t="str">
            <v>u021</v>
          </cell>
          <cell r="G73" t="str">
            <v>new</v>
          </cell>
          <cell r="H73" t="str">
            <v>-</v>
          </cell>
          <cell r="I73" t="str">
            <v>Micro</v>
          </cell>
          <cell r="J73" t="str">
            <v>14</v>
          </cell>
          <cell r="K73">
            <v>36955</v>
          </cell>
          <cell r="L73">
            <v>2</v>
          </cell>
        </row>
        <row r="74">
          <cell r="F74" t="str">
            <v>u022</v>
          </cell>
          <cell r="G74" t="str">
            <v>new</v>
          </cell>
          <cell r="H74" t="str">
            <v>-</v>
          </cell>
          <cell r="I74" t="str">
            <v>Micro</v>
          </cell>
          <cell r="J74" t="str">
            <v>14</v>
          </cell>
          <cell r="K74">
            <v>36955</v>
          </cell>
          <cell r="L74">
            <v>2</v>
          </cell>
        </row>
        <row r="75">
          <cell r="F75" t="str">
            <v>u023</v>
          </cell>
          <cell r="G75" t="str">
            <v>new</v>
          </cell>
          <cell r="H75" t="str">
            <v>-</v>
          </cell>
          <cell r="I75" t="str">
            <v>Micro</v>
          </cell>
          <cell r="J75" t="str">
            <v>14</v>
          </cell>
          <cell r="K75">
            <v>36955</v>
          </cell>
          <cell r="L75">
            <v>2</v>
          </cell>
        </row>
        <row r="76">
          <cell r="F76" t="str">
            <v>u033</v>
          </cell>
          <cell r="G76" t="str">
            <v>swap</v>
          </cell>
          <cell r="H76" t="str">
            <v>-</v>
          </cell>
          <cell r="I76" t="str">
            <v>Micro</v>
          </cell>
          <cell r="J76" t="str">
            <v>14</v>
          </cell>
          <cell r="K76">
            <v>36955</v>
          </cell>
          <cell r="L76">
            <v>2</v>
          </cell>
        </row>
        <row r="78">
          <cell r="F78" t="str">
            <v>S264</v>
          </cell>
          <cell r="G78" t="str">
            <v>swap</v>
          </cell>
          <cell r="H78" t="str">
            <v>Indoor</v>
          </cell>
          <cell r="I78" t="str">
            <v>Macro</v>
          </cell>
          <cell r="J78" t="str">
            <v>15</v>
          </cell>
          <cell r="K78">
            <v>36976</v>
          </cell>
          <cell r="L78" t="str">
            <v>2+3+3</v>
          </cell>
        </row>
        <row r="79">
          <cell r="F79" t="str">
            <v>S231</v>
          </cell>
          <cell r="G79" t="str">
            <v>swap</v>
          </cell>
          <cell r="H79" t="str">
            <v>Indoor</v>
          </cell>
          <cell r="I79" t="str">
            <v>Macro</v>
          </cell>
          <cell r="J79" t="str">
            <v>15</v>
          </cell>
          <cell r="K79">
            <v>36976</v>
          </cell>
          <cell r="L79" t="str">
            <v>2+3+3</v>
          </cell>
        </row>
        <row r="80">
          <cell r="F80" t="str">
            <v>S073</v>
          </cell>
          <cell r="G80" t="str">
            <v>swap</v>
          </cell>
          <cell r="H80" t="str">
            <v>Indoor</v>
          </cell>
          <cell r="I80" t="str">
            <v>Macro</v>
          </cell>
          <cell r="J80" t="str">
            <v>15</v>
          </cell>
          <cell r="K80">
            <v>36976</v>
          </cell>
          <cell r="L80" t="str">
            <v>4+4+4</v>
          </cell>
        </row>
        <row r="81">
          <cell r="F81" t="str">
            <v>S022</v>
          </cell>
          <cell r="G81" t="str">
            <v>swap</v>
          </cell>
          <cell r="H81" t="str">
            <v>Indoor</v>
          </cell>
          <cell r="I81" t="str">
            <v>Macro</v>
          </cell>
          <cell r="J81" t="str">
            <v>15</v>
          </cell>
          <cell r="K81">
            <v>36976</v>
          </cell>
          <cell r="L81" t="str">
            <v>2+3+3</v>
          </cell>
        </row>
        <row r="82">
          <cell r="F82" t="str">
            <v>S134</v>
          </cell>
          <cell r="G82" t="str">
            <v>swap</v>
          </cell>
          <cell r="H82" t="str">
            <v>Outdoor</v>
          </cell>
          <cell r="I82" t="str">
            <v>Macro</v>
          </cell>
          <cell r="J82" t="str">
            <v>15</v>
          </cell>
          <cell r="K82">
            <v>36976</v>
          </cell>
          <cell r="L82" t="str">
            <v>3+2+3</v>
          </cell>
        </row>
        <row r="83">
          <cell r="F83" t="str">
            <v>S052</v>
          </cell>
          <cell r="G83" t="str">
            <v>swap</v>
          </cell>
          <cell r="H83" t="str">
            <v>Indoor</v>
          </cell>
          <cell r="I83" t="str">
            <v>Macro</v>
          </cell>
          <cell r="J83" t="str">
            <v>15</v>
          </cell>
          <cell r="K83">
            <v>36976</v>
          </cell>
          <cell r="L83" t="str">
            <v>3+2+3</v>
          </cell>
        </row>
        <row r="84">
          <cell r="F84" t="str">
            <v>S118</v>
          </cell>
          <cell r="G84" t="str">
            <v>swap</v>
          </cell>
          <cell r="H84" t="str">
            <v>Indoor</v>
          </cell>
          <cell r="I84" t="str">
            <v>Macro</v>
          </cell>
          <cell r="J84" t="str">
            <v>15</v>
          </cell>
          <cell r="K84">
            <v>36976</v>
          </cell>
          <cell r="L84" t="str">
            <v>4+4+4</v>
          </cell>
        </row>
        <row r="85">
          <cell r="F85" t="str">
            <v>S265</v>
          </cell>
          <cell r="G85" t="str">
            <v>swap</v>
          </cell>
          <cell r="H85" t="str">
            <v>Indoor</v>
          </cell>
          <cell r="I85" t="str">
            <v>Macro</v>
          </cell>
          <cell r="J85" t="str">
            <v>15</v>
          </cell>
          <cell r="K85">
            <v>36976</v>
          </cell>
          <cell r="L85" t="str">
            <v>4+4+4</v>
          </cell>
        </row>
        <row r="86">
          <cell r="F86" t="str">
            <v>S039</v>
          </cell>
          <cell r="G86" t="str">
            <v>swap</v>
          </cell>
          <cell r="H86" t="str">
            <v>Indoor</v>
          </cell>
          <cell r="I86" t="str">
            <v>Macro</v>
          </cell>
          <cell r="J86" t="str">
            <v>15</v>
          </cell>
          <cell r="K86">
            <v>36976</v>
          </cell>
          <cell r="L86" t="str">
            <v>4+4+4</v>
          </cell>
        </row>
        <row r="87">
          <cell r="F87" t="str">
            <v>S027</v>
          </cell>
          <cell r="G87" t="str">
            <v>swap</v>
          </cell>
          <cell r="H87" t="str">
            <v>Indoor</v>
          </cell>
          <cell r="I87" t="str">
            <v>Macro</v>
          </cell>
          <cell r="J87" t="str">
            <v>15</v>
          </cell>
          <cell r="K87">
            <v>36976</v>
          </cell>
          <cell r="L87" t="str">
            <v>3+2+3</v>
          </cell>
        </row>
        <row r="88">
          <cell r="F88" t="str">
            <v>S065</v>
          </cell>
          <cell r="G88" t="str">
            <v>swap</v>
          </cell>
          <cell r="H88" t="str">
            <v>Indoor</v>
          </cell>
          <cell r="I88" t="str">
            <v>Macro</v>
          </cell>
          <cell r="J88" t="str">
            <v>15</v>
          </cell>
          <cell r="K88">
            <v>36976</v>
          </cell>
          <cell r="L88" t="str">
            <v>4+4+4</v>
          </cell>
        </row>
        <row r="89">
          <cell r="F89" t="str">
            <v>S428</v>
          </cell>
          <cell r="G89" t="str">
            <v>swap</v>
          </cell>
          <cell r="H89" t="str">
            <v>Indoor</v>
          </cell>
          <cell r="I89" t="str">
            <v>Macro</v>
          </cell>
          <cell r="J89" t="str">
            <v>15</v>
          </cell>
          <cell r="K89">
            <v>36976</v>
          </cell>
          <cell r="L89" t="str">
            <v>4+4+4</v>
          </cell>
        </row>
        <row r="90">
          <cell r="F90" t="str">
            <v>S195</v>
          </cell>
          <cell r="G90" t="str">
            <v>swap</v>
          </cell>
          <cell r="H90" t="str">
            <v>Indoor</v>
          </cell>
          <cell r="I90" t="str">
            <v>Macro</v>
          </cell>
          <cell r="J90" t="str">
            <v>15</v>
          </cell>
          <cell r="K90">
            <v>36976</v>
          </cell>
          <cell r="L90" t="str">
            <v>3+3+2</v>
          </cell>
        </row>
        <row r="91">
          <cell r="F91" t="str">
            <v>S262</v>
          </cell>
          <cell r="G91" t="str">
            <v>swap</v>
          </cell>
          <cell r="H91" t="str">
            <v>Indoor</v>
          </cell>
          <cell r="I91" t="str">
            <v>Macro</v>
          </cell>
          <cell r="J91" t="str">
            <v>15</v>
          </cell>
          <cell r="K91">
            <v>36976</v>
          </cell>
          <cell r="L91" t="str">
            <v>4+4+4</v>
          </cell>
        </row>
        <row r="92">
          <cell r="F92" t="str">
            <v>S150</v>
          </cell>
          <cell r="G92" t="str">
            <v>swap</v>
          </cell>
          <cell r="H92" t="str">
            <v>Indoor</v>
          </cell>
          <cell r="I92" t="str">
            <v>Macro</v>
          </cell>
          <cell r="J92" t="str">
            <v>15</v>
          </cell>
          <cell r="K92">
            <v>36976</v>
          </cell>
          <cell r="L92" t="str">
            <v>2+3+3</v>
          </cell>
        </row>
        <row r="93">
          <cell r="F93" t="str">
            <v>S152</v>
          </cell>
          <cell r="G93" t="str">
            <v>swap</v>
          </cell>
          <cell r="H93" t="str">
            <v>Indoor</v>
          </cell>
          <cell r="I93" t="str">
            <v>Macro</v>
          </cell>
          <cell r="J93" t="str">
            <v>15</v>
          </cell>
          <cell r="K93">
            <v>36976</v>
          </cell>
          <cell r="L93" t="str">
            <v>3+2+3</v>
          </cell>
        </row>
        <row r="94">
          <cell r="F94" t="str">
            <v>S185</v>
          </cell>
          <cell r="G94" t="str">
            <v>swap</v>
          </cell>
          <cell r="H94" t="str">
            <v>Indoor</v>
          </cell>
          <cell r="I94" t="str">
            <v>Macro</v>
          </cell>
          <cell r="J94" t="str">
            <v>15</v>
          </cell>
          <cell r="K94">
            <v>36976</v>
          </cell>
          <cell r="L94" t="str">
            <v>3+3+2</v>
          </cell>
        </row>
        <row r="95">
          <cell r="F95" t="str">
            <v>S016</v>
          </cell>
          <cell r="G95" t="str">
            <v>swap</v>
          </cell>
          <cell r="H95" t="str">
            <v>Indoor</v>
          </cell>
          <cell r="I95" t="str">
            <v>Macro</v>
          </cell>
          <cell r="J95" t="str">
            <v>15</v>
          </cell>
          <cell r="K95">
            <v>36976</v>
          </cell>
          <cell r="L95" t="str">
            <v>3+2+3</v>
          </cell>
        </row>
        <row r="96">
          <cell r="F96" t="str">
            <v>S259</v>
          </cell>
          <cell r="G96" t="str">
            <v>swap</v>
          </cell>
          <cell r="H96" t="str">
            <v>Indoor</v>
          </cell>
          <cell r="I96" t="str">
            <v>Macro</v>
          </cell>
          <cell r="J96" t="str">
            <v>15</v>
          </cell>
          <cell r="K96">
            <v>36976</v>
          </cell>
          <cell r="L96" t="str">
            <v>3+3+2</v>
          </cell>
        </row>
        <row r="97">
          <cell r="F97" t="str">
            <v>S263</v>
          </cell>
          <cell r="G97" t="str">
            <v>swap</v>
          </cell>
          <cell r="H97" t="str">
            <v>Indoor</v>
          </cell>
          <cell r="I97" t="str">
            <v>Macro</v>
          </cell>
          <cell r="J97" t="str">
            <v>15</v>
          </cell>
          <cell r="K97">
            <v>36976</v>
          </cell>
          <cell r="L97" t="str">
            <v>2+3+3</v>
          </cell>
        </row>
        <row r="98">
          <cell r="F98" t="str">
            <v>S266</v>
          </cell>
          <cell r="G98" t="str">
            <v>swap</v>
          </cell>
          <cell r="H98" t="str">
            <v>Indoor</v>
          </cell>
          <cell r="I98" t="str">
            <v>Macro</v>
          </cell>
          <cell r="J98" t="str">
            <v>15</v>
          </cell>
          <cell r="K98">
            <v>36976</v>
          </cell>
          <cell r="L98" t="str">
            <v>4+4+4</v>
          </cell>
        </row>
        <row r="99">
          <cell r="F99" t="str">
            <v>S249</v>
          </cell>
          <cell r="G99" t="str">
            <v>swap</v>
          </cell>
          <cell r="H99" t="str">
            <v>Indoor</v>
          </cell>
          <cell r="I99" t="str">
            <v>Macro</v>
          </cell>
          <cell r="J99" t="str">
            <v>15</v>
          </cell>
          <cell r="K99">
            <v>36976</v>
          </cell>
          <cell r="L99" t="str">
            <v>3+2+3</v>
          </cell>
        </row>
        <row r="100">
          <cell r="F100" t="str">
            <v>S014</v>
          </cell>
          <cell r="G100" t="str">
            <v>swap</v>
          </cell>
          <cell r="H100" t="str">
            <v>Outdoor</v>
          </cell>
          <cell r="I100" t="str">
            <v>Macro</v>
          </cell>
          <cell r="J100" t="str">
            <v>15</v>
          </cell>
          <cell r="K100">
            <v>36976</v>
          </cell>
          <cell r="L100" t="str">
            <v>2+2+2</v>
          </cell>
        </row>
        <row r="101">
          <cell r="F101" t="str">
            <v>S488</v>
          </cell>
          <cell r="G101" t="str">
            <v>new</v>
          </cell>
          <cell r="H101" t="str">
            <v>Indoor</v>
          </cell>
          <cell r="I101" t="str">
            <v>Macro</v>
          </cell>
          <cell r="J101" t="str">
            <v>19</v>
          </cell>
          <cell r="K101">
            <v>36991</v>
          </cell>
          <cell r="L101" t="str">
            <v>2+2+2</v>
          </cell>
        </row>
        <row r="102">
          <cell r="F102" t="str">
            <v>S385</v>
          </cell>
          <cell r="G102" t="str">
            <v>new</v>
          </cell>
          <cell r="H102" t="str">
            <v>Outdoor</v>
          </cell>
          <cell r="I102" t="str">
            <v>Macro</v>
          </cell>
          <cell r="J102" t="str">
            <v>19</v>
          </cell>
          <cell r="K102">
            <v>36991</v>
          </cell>
          <cell r="L102" t="str">
            <v>2+2+2</v>
          </cell>
        </row>
        <row r="103">
          <cell r="F103" t="str">
            <v>S487</v>
          </cell>
          <cell r="G103" t="str">
            <v>new</v>
          </cell>
          <cell r="H103" t="str">
            <v>Indoor</v>
          </cell>
          <cell r="I103" t="str">
            <v>Macro</v>
          </cell>
          <cell r="J103" t="str">
            <v>19</v>
          </cell>
          <cell r="K103">
            <v>36991</v>
          </cell>
          <cell r="L103" t="str">
            <v>2+2+2</v>
          </cell>
        </row>
        <row r="104">
          <cell r="F104" t="str">
            <v>S552</v>
          </cell>
          <cell r="G104" t="str">
            <v>new</v>
          </cell>
          <cell r="H104" t="str">
            <v>Indoor</v>
          </cell>
          <cell r="I104" t="str">
            <v>Macro</v>
          </cell>
          <cell r="J104" t="str">
            <v>19</v>
          </cell>
          <cell r="K104">
            <v>36991</v>
          </cell>
          <cell r="L104" t="str">
            <v>2+2+2</v>
          </cell>
        </row>
        <row r="105">
          <cell r="F105" t="str">
            <v>S233</v>
          </cell>
          <cell r="G105" t="str">
            <v>new</v>
          </cell>
          <cell r="H105" t="str">
            <v>Indoor</v>
          </cell>
          <cell r="I105" t="str">
            <v>Macro</v>
          </cell>
          <cell r="J105" t="str">
            <v>19</v>
          </cell>
          <cell r="K105">
            <v>36991</v>
          </cell>
          <cell r="L105" t="str">
            <v>2+2+2</v>
          </cell>
        </row>
        <row r="106">
          <cell r="F106" t="str">
            <v>S434</v>
          </cell>
          <cell r="G106" t="str">
            <v>new</v>
          </cell>
          <cell r="H106" t="str">
            <v>Indoor</v>
          </cell>
          <cell r="I106" t="str">
            <v>Macro</v>
          </cell>
          <cell r="J106" t="str">
            <v>19</v>
          </cell>
          <cell r="K106">
            <v>36991</v>
          </cell>
          <cell r="L106" t="str">
            <v>2+2+2</v>
          </cell>
        </row>
        <row r="107">
          <cell r="F107" t="str">
            <v>S503</v>
          </cell>
          <cell r="G107" t="str">
            <v>new</v>
          </cell>
          <cell r="H107" t="str">
            <v>Indoor</v>
          </cell>
          <cell r="I107" t="str">
            <v>Macro</v>
          </cell>
          <cell r="J107" t="str">
            <v>19</v>
          </cell>
          <cell r="K107">
            <v>36991</v>
          </cell>
          <cell r="L107" t="str">
            <v>2+2+2</v>
          </cell>
        </row>
        <row r="108">
          <cell r="F108" t="str">
            <v>S498</v>
          </cell>
          <cell r="G108" t="str">
            <v>new</v>
          </cell>
          <cell r="H108" t="str">
            <v>Outdoor</v>
          </cell>
          <cell r="I108" t="str">
            <v>Macro</v>
          </cell>
          <cell r="J108" t="str">
            <v>19</v>
          </cell>
          <cell r="K108">
            <v>36991</v>
          </cell>
          <cell r="L108" t="str">
            <v>2+2+2</v>
          </cell>
        </row>
        <row r="109">
          <cell r="F109" t="str">
            <v>p002</v>
          </cell>
          <cell r="G109" t="str">
            <v>new</v>
          </cell>
          <cell r="H109" t="str">
            <v>Utrasite indoor</v>
          </cell>
          <cell r="I109" t="str">
            <v>Pico</v>
          </cell>
          <cell r="J109" t="str">
            <v>12</v>
          </cell>
          <cell r="K109">
            <v>36927</v>
          </cell>
          <cell r="L109" t="str">
            <v>4+6</v>
          </cell>
        </row>
        <row r="110">
          <cell r="F110" t="str">
            <v>p016</v>
          </cell>
          <cell r="G110" t="str">
            <v>new</v>
          </cell>
          <cell r="H110" t="str">
            <v>Utrasite outdoor</v>
          </cell>
          <cell r="I110" t="str">
            <v>Pico</v>
          </cell>
          <cell r="J110" t="str">
            <v>16</v>
          </cell>
          <cell r="K110">
            <v>36927</v>
          </cell>
          <cell r="L110">
            <v>4</v>
          </cell>
        </row>
        <row r="111">
          <cell r="F111" t="str">
            <v>p022</v>
          </cell>
          <cell r="G111" t="str">
            <v>new</v>
          </cell>
          <cell r="H111" t="e">
            <v>#N/A</v>
          </cell>
          <cell r="I111" t="str">
            <v>Pico</v>
          </cell>
          <cell r="J111" t="str">
            <v>16</v>
          </cell>
          <cell r="K111">
            <v>36927</v>
          </cell>
          <cell r="L111">
            <v>3</v>
          </cell>
        </row>
        <row r="112">
          <cell r="F112" t="str">
            <v>p024</v>
          </cell>
          <cell r="G112" t="str">
            <v>new</v>
          </cell>
          <cell r="H112" t="str">
            <v>Utrasite outdoor</v>
          </cell>
          <cell r="I112" t="str">
            <v>Pico</v>
          </cell>
          <cell r="J112" t="str">
            <v>24</v>
          </cell>
          <cell r="K112">
            <v>36927</v>
          </cell>
          <cell r="L112">
            <v>2</v>
          </cell>
        </row>
        <row r="113">
          <cell r="F113" t="str">
            <v>p029</v>
          </cell>
          <cell r="G113" t="str">
            <v>new</v>
          </cell>
          <cell r="H113" t="str">
            <v>Utrasite outdoor</v>
          </cell>
          <cell r="I113" t="str">
            <v>Pico</v>
          </cell>
          <cell r="J113" t="str">
            <v>16</v>
          </cell>
          <cell r="K113">
            <v>36927</v>
          </cell>
          <cell r="L113">
            <v>2</v>
          </cell>
        </row>
        <row r="114">
          <cell r="F114" t="str">
            <v>p030</v>
          </cell>
          <cell r="G114" t="str">
            <v>new</v>
          </cell>
          <cell r="H114" t="str">
            <v>Utrasite indoor</v>
          </cell>
          <cell r="I114" t="str">
            <v>Pico</v>
          </cell>
          <cell r="J114" t="str">
            <v>16</v>
          </cell>
          <cell r="K114">
            <v>36927</v>
          </cell>
          <cell r="L114">
            <v>2</v>
          </cell>
        </row>
        <row r="115">
          <cell r="F115" t="str">
            <v>p031</v>
          </cell>
          <cell r="G115" t="str">
            <v>new</v>
          </cell>
          <cell r="H115" t="str">
            <v>Utrasite outdoor</v>
          </cell>
          <cell r="I115" t="str">
            <v>Pico</v>
          </cell>
          <cell r="J115" t="str">
            <v>12</v>
          </cell>
          <cell r="K115">
            <v>36927</v>
          </cell>
          <cell r="L115">
            <v>2</v>
          </cell>
        </row>
        <row r="116">
          <cell r="F116" t="str">
            <v>p033</v>
          </cell>
          <cell r="G116" t="str">
            <v>new</v>
          </cell>
          <cell r="H116" t="e">
            <v>#N/A</v>
          </cell>
          <cell r="I116" t="str">
            <v>Pico</v>
          </cell>
          <cell r="J116" t="str">
            <v>16</v>
          </cell>
          <cell r="K116">
            <v>36927</v>
          </cell>
          <cell r="L116">
            <v>2</v>
          </cell>
        </row>
        <row r="117">
          <cell r="F117" t="str">
            <v>u006</v>
          </cell>
          <cell r="G117" t="str">
            <v>new</v>
          </cell>
          <cell r="H117" t="str">
            <v>-</v>
          </cell>
          <cell r="I117" t="str">
            <v>Micro</v>
          </cell>
          <cell r="J117" t="str">
            <v>20</v>
          </cell>
          <cell r="K117">
            <v>36955</v>
          </cell>
          <cell r="L117">
            <v>2</v>
          </cell>
        </row>
        <row r="118">
          <cell r="F118" t="str">
            <v>u007</v>
          </cell>
          <cell r="G118" t="str">
            <v>new</v>
          </cell>
          <cell r="H118" t="str">
            <v>-</v>
          </cell>
          <cell r="I118" t="str">
            <v>Micro</v>
          </cell>
          <cell r="J118" t="str">
            <v>20</v>
          </cell>
          <cell r="K118">
            <v>36955</v>
          </cell>
          <cell r="L118">
            <v>2</v>
          </cell>
        </row>
        <row r="119">
          <cell r="F119" t="str">
            <v>u008</v>
          </cell>
          <cell r="G119" t="str">
            <v>new</v>
          </cell>
          <cell r="H119" t="str">
            <v>-</v>
          </cell>
          <cell r="I119" t="str">
            <v>Micro</v>
          </cell>
          <cell r="J119" t="str">
            <v>20</v>
          </cell>
          <cell r="K119">
            <v>36955</v>
          </cell>
          <cell r="L119">
            <v>2</v>
          </cell>
        </row>
        <row r="120">
          <cell r="F120" t="str">
            <v>u009</v>
          </cell>
          <cell r="G120" t="str">
            <v>new</v>
          </cell>
          <cell r="H120" t="str">
            <v>-</v>
          </cell>
          <cell r="I120" t="str">
            <v>Micro</v>
          </cell>
          <cell r="J120" t="str">
            <v>20</v>
          </cell>
          <cell r="K120">
            <v>36955</v>
          </cell>
          <cell r="L120">
            <v>2</v>
          </cell>
        </row>
        <row r="122">
          <cell r="F122" t="str">
            <v>S250</v>
          </cell>
          <cell r="G122" t="str">
            <v>rehome</v>
          </cell>
          <cell r="H122" t="str">
            <v>Indoor</v>
          </cell>
          <cell r="I122" t="str">
            <v>Macro</v>
          </cell>
          <cell r="J122" t="str">
            <v>3</v>
          </cell>
          <cell r="K122">
            <v>36887</v>
          </cell>
          <cell r="L122" t="str">
            <v>2+2+2</v>
          </cell>
        </row>
        <row r="123">
          <cell r="F123" t="str">
            <v>S343</v>
          </cell>
          <cell r="G123" t="str">
            <v>rehome</v>
          </cell>
          <cell r="H123" t="str">
            <v>Indoor</v>
          </cell>
          <cell r="I123" t="str">
            <v>Macro</v>
          </cell>
          <cell r="J123" t="str">
            <v>3</v>
          </cell>
          <cell r="K123">
            <v>36887</v>
          </cell>
          <cell r="L123" t="str">
            <v>2+2+2</v>
          </cell>
        </row>
        <row r="124">
          <cell r="F124" t="str">
            <v>S525</v>
          </cell>
          <cell r="G124" t="str">
            <v>new</v>
          </cell>
          <cell r="H124" t="str">
            <v>Indoor</v>
          </cell>
          <cell r="I124" t="str">
            <v>Macro</v>
          </cell>
          <cell r="J124" t="str">
            <v>3</v>
          </cell>
          <cell r="K124">
            <v>36887</v>
          </cell>
          <cell r="L124" t="str">
            <v>2+2+2</v>
          </cell>
        </row>
        <row r="125">
          <cell r="F125" t="str">
            <v>S506</v>
          </cell>
          <cell r="G125" t="str">
            <v>new</v>
          </cell>
          <cell r="H125" t="str">
            <v>Indoor</v>
          </cell>
          <cell r="I125" t="str">
            <v>Macro</v>
          </cell>
          <cell r="J125" t="str">
            <v>3</v>
          </cell>
          <cell r="K125">
            <v>36887</v>
          </cell>
          <cell r="L125" t="str">
            <v>2+2+2</v>
          </cell>
        </row>
        <row r="126">
          <cell r="F126" t="str">
            <v>S533</v>
          </cell>
          <cell r="G126" t="str">
            <v>new</v>
          </cell>
          <cell r="H126" t="str">
            <v>Indoor</v>
          </cell>
          <cell r="I126" t="str">
            <v>Macro</v>
          </cell>
          <cell r="J126" t="str">
            <v>3</v>
          </cell>
          <cell r="K126">
            <v>36887</v>
          </cell>
          <cell r="L126" t="str">
            <v>2+2+2</v>
          </cell>
        </row>
        <row r="127">
          <cell r="F127" t="str">
            <v>S466</v>
          </cell>
          <cell r="G127" t="str">
            <v>new</v>
          </cell>
          <cell r="H127" t="str">
            <v>Indoor</v>
          </cell>
          <cell r="I127" t="str">
            <v>Macro</v>
          </cell>
          <cell r="J127" t="str">
            <v>3</v>
          </cell>
          <cell r="K127">
            <v>36887</v>
          </cell>
          <cell r="L127" t="str">
            <v>2+2+2</v>
          </cell>
        </row>
        <row r="128">
          <cell r="F128" t="str">
            <v>S541</v>
          </cell>
          <cell r="G128" t="str">
            <v>new</v>
          </cell>
          <cell r="H128" t="str">
            <v>Indoor</v>
          </cell>
          <cell r="I128" t="str">
            <v>Macro</v>
          </cell>
          <cell r="J128" t="str">
            <v>3</v>
          </cell>
          <cell r="K128">
            <v>36887</v>
          </cell>
          <cell r="L128" t="str">
            <v>2+2+2</v>
          </cell>
        </row>
        <row r="129">
          <cell r="F129" t="str">
            <v>S359</v>
          </cell>
          <cell r="G129" t="str">
            <v>new</v>
          </cell>
          <cell r="H129" t="str">
            <v>Indoor</v>
          </cell>
          <cell r="I129" t="str">
            <v>Macro</v>
          </cell>
          <cell r="J129" t="str">
            <v>3</v>
          </cell>
          <cell r="K129">
            <v>36887</v>
          </cell>
          <cell r="L129" t="str">
            <v>2+2+2</v>
          </cell>
        </row>
        <row r="130">
          <cell r="F130" t="str">
            <v>S370</v>
          </cell>
          <cell r="G130" t="str">
            <v>new</v>
          </cell>
          <cell r="H130" t="str">
            <v>Indoor</v>
          </cell>
          <cell r="I130" t="str">
            <v>Macro</v>
          </cell>
          <cell r="J130" t="str">
            <v>3</v>
          </cell>
          <cell r="K130">
            <v>36887</v>
          </cell>
          <cell r="L130" t="str">
            <v>2+2+2</v>
          </cell>
        </row>
        <row r="131">
          <cell r="F131" t="str">
            <v>S365</v>
          </cell>
          <cell r="G131" t="str">
            <v>new</v>
          </cell>
          <cell r="H131" t="str">
            <v>Indoor</v>
          </cell>
          <cell r="I131" t="str">
            <v>Macro</v>
          </cell>
          <cell r="J131" t="str">
            <v>3</v>
          </cell>
          <cell r="K131">
            <v>36887</v>
          </cell>
          <cell r="L131" t="str">
            <v>2+2+2</v>
          </cell>
        </row>
        <row r="132">
          <cell r="F132" t="str">
            <v>S366</v>
          </cell>
          <cell r="G132" t="str">
            <v>new</v>
          </cell>
          <cell r="H132" t="str">
            <v>Indoor</v>
          </cell>
          <cell r="I132" t="str">
            <v>Macro</v>
          </cell>
          <cell r="J132" t="str">
            <v>3</v>
          </cell>
          <cell r="K132">
            <v>36887</v>
          </cell>
          <cell r="L132" t="str">
            <v>2+2+2</v>
          </cell>
        </row>
        <row r="133">
          <cell r="F133" t="str">
            <v>S213</v>
          </cell>
          <cell r="G133" t="str">
            <v>swap</v>
          </cell>
          <cell r="H133" t="str">
            <v>Indoor</v>
          </cell>
          <cell r="I133" t="str">
            <v>Macro</v>
          </cell>
          <cell r="J133" t="str">
            <v>30</v>
          </cell>
          <cell r="K133">
            <v>37025</v>
          </cell>
          <cell r="L133" t="str">
            <v>2+2+2</v>
          </cell>
        </row>
        <row r="134">
          <cell r="F134" t="str">
            <v>S143</v>
          </cell>
          <cell r="G134" t="str">
            <v>swap</v>
          </cell>
          <cell r="H134" t="str">
            <v>Indoor</v>
          </cell>
          <cell r="I134" t="str">
            <v>Macro</v>
          </cell>
          <cell r="J134" t="str">
            <v>30</v>
          </cell>
          <cell r="K134">
            <v>37025</v>
          </cell>
          <cell r="L134" t="str">
            <v>4+4+4</v>
          </cell>
        </row>
        <row r="135">
          <cell r="F135" t="str">
            <v>S088</v>
          </cell>
          <cell r="G135" t="str">
            <v>swap</v>
          </cell>
          <cell r="H135" t="str">
            <v>Indoor</v>
          </cell>
          <cell r="I135" t="str">
            <v>Macro</v>
          </cell>
          <cell r="J135" t="str">
            <v>30</v>
          </cell>
          <cell r="K135">
            <v>37025</v>
          </cell>
          <cell r="L135" t="str">
            <v>2+3+3</v>
          </cell>
        </row>
        <row r="136">
          <cell r="F136" t="str">
            <v>S142</v>
          </cell>
          <cell r="G136" t="str">
            <v>swap</v>
          </cell>
          <cell r="H136" t="str">
            <v>Indoor</v>
          </cell>
          <cell r="I136" t="str">
            <v>Macro</v>
          </cell>
          <cell r="J136" t="str">
            <v>30</v>
          </cell>
          <cell r="K136">
            <v>37025</v>
          </cell>
          <cell r="L136" t="str">
            <v>2+2+2</v>
          </cell>
        </row>
        <row r="137">
          <cell r="F137" t="str">
            <v>S203</v>
          </cell>
          <cell r="G137" t="str">
            <v>swap</v>
          </cell>
          <cell r="H137" t="str">
            <v>Indoor</v>
          </cell>
          <cell r="I137" t="str">
            <v>Macro</v>
          </cell>
          <cell r="J137" t="str">
            <v>30</v>
          </cell>
          <cell r="K137">
            <v>37025</v>
          </cell>
          <cell r="L137" t="str">
            <v>2+2+2</v>
          </cell>
        </row>
        <row r="138">
          <cell r="F138" t="str">
            <v>S095</v>
          </cell>
          <cell r="G138" t="str">
            <v>swap</v>
          </cell>
          <cell r="H138" t="str">
            <v>Indoor</v>
          </cell>
          <cell r="I138" t="str">
            <v>Macro</v>
          </cell>
          <cell r="J138" t="str">
            <v>30</v>
          </cell>
          <cell r="K138">
            <v>37025</v>
          </cell>
          <cell r="L138" t="str">
            <v>4+4+4</v>
          </cell>
        </row>
        <row r="139">
          <cell r="F139" t="str">
            <v>S122</v>
          </cell>
          <cell r="G139" t="str">
            <v>swap</v>
          </cell>
          <cell r="H139" t="str">
            <v>Indoor</v>
          </cell>
          <cell r="I139" t="str">
            <v>Macro</v>
          </cell>
          <cell r="J139" t="str">
            <v>30</v>
          </cell>
          <cell r="K139">
            <v>37025</v>
          </cell>
          <cell r="L139" t="str">
            <v>2+2+2</v>
          </cell>
        </row>
        <row r="140">
          <cell r="F140" t="str">
            <v>S133</v>
          </cell>
          <cell r="G140" t="str">
            <v>swap</v>
          </cell>
          <cell r="H140" t="str">
            <v>Indoor</v>
          </cell>
          <cell r="I140" t="str">
            <v>Macro</v>
          </cell>
          <cell r="J140" t="str">
            <v>30</v>
          </cell>
          <cell r="K140">
            <v>37025</v>
          </cell>
          <cell r="L140" t="str">
            <v>2+2+2</v>
          </cell>
        </row>
        <row r="141">
          <cell r="F141" t="str">
            <v>S001</v>
          </cell>
          <cell r="G141" t="str">
            <v>swap</v>
          </cell>
          <cell r="H141" t="str">
            <v>Indoor</v>
          </cell>
          <cell r="I141" t="str">
            <v>Macro</v>
          </cell>
          <cell r="J141" t="str">
            <v>30</v>
          </cell>
          <cell r="K141">
            <v>37025</v>
          </cell>
          <cell r="L141" t="str">
            <v>4+4+4</v>
          </cell>
        </row>
        <row r="142">
          <cell r="F142" t="str">
            <v>S019</v>
          </cell>
          <cell r="G142" t="str">
            <v>swap</v>
          </cell>
          <cell r="H142" t="str">
            <v>Outdoor</v>
          </cell>
          <cell r="I142" t="str">
            <v>Macro</v>
          </cell>
          <cell r="J142" t="str">
            <v>30</v>
          </cell>
          <cell r="K142">
            <v>37025</v>
          </cell>
          <cell r="L142" t="str">
            <v>2+2+2</v>
          </cell>
        </row>
        <row r="143">
          <cell r="F143" t="str">
            <v>S083</v>
          </cell>
          <cell r="G143" t="str">
            <v>swap</v>
          </cell>
          <cell r="H143" t="str">
            <v>Outdoor</v>
          </cell>
          <cell r="I143" t="str">
            <v>Macro</v>
          </cell>
          <cell r="J143" t="str">
            <v>30</v>
          </cell>
          <cell r="K143">
            <v>37025</v>
          </cell>
          <cell r="L143" t="str">
            <v>3+3+2</v>
          </cell>
        </row>
        <row r="144">
          <cell r="F144" t="str">
            <v>S007</v>
          </cell>
          <cell r="G144" t="str">
            <v>swap</v>
          </cell>
          <cell r="H144" t="str">
            <v>Indoor</v>
          </cell>
          <cell r="I144" t="str">
            <v>Macro</v>
          </cell>
          <cell r="J144" t="str">
            <v>30</v>
          </cell>
          <cell r="K144">
            <v>37025</v>
          </cell>
          <cell r="L144" t="str">
            <v>4+4+4</v>
          </cell>
        </row>
        <row r="145">
          <cell r="F145" t="str">
            <v>S425</v>
          </cell>
          <cell r="G145" t="str">
            <v>swap</v>
          </cell>
          <cell r="H145" t="str">
            <v>Indoor</v>
          </cell>
          <cell r="I145" t="str">
            <v>Macro</v>
          </cell>
          <cell r="J145" t="str">
            <v>30</v>
          </cell>
          <cell r="K145">
            <v>37025</v>
          </cell>
          <cell r="L145" t="str">
            <v>4+4+4</v>
          </cell>
        </row>
        <row r="146">
          <cell r="F146" t="str">
            <v>S097</v>
          </cell>
          <cell r="G146" t="str">
            <v>swap</v>
          </cell>
          <cell r="H146" t="str">
            <v>Indoor</v>
          </cell>
          <cell r="I146" t="str">
            <v>Macro</v>
          </cell>
          <cell r="J146" t="str">
            <v>30</v>
          </cell>
          <cell r="K146">
            <v>37025</v>
          </cell>
          <cell r="L146" t="str">
            <v>2+2+2</v>
          </cell>
        </row>
        <row r="147">
          <cell r="F147" t="str">
            <v>S103</v>
          </cell>
          <cell r="G147" t="str">
            <v>swap</v>
          </cell>
          <cell r="H147" t="str">
            <v>Indoor</v>
          </cell>
          <cell r="I147" t="str">
            <v>Macro</v>
          </cell>
          <cell r="J147" t="str">
            <v>30</v>
          </cell>
          <cell r="K147">
            <v>37025</v>
          </cell>
          <cell r="L147" t="str">
            <v>2+2+2</v>
          </cell>
        </row>
        <row r="148">
          <cell r="F148" t="str">
            <v>S123</v>
          </cell>
          <cell r="G148" t="str">
            <v>swap</v>
          </cell>
          <cell r="H148" t="str">
            <v>Indoor</v>
          </cell>
          <cell r="I148" t="str">
            <v>Macro</v>
          </cell>
          <cell r="J148" t="str">
            <v>30</v>
          </cell>
          <cell r="K148">
            <v>37025</v>
          </cell>
          <cell r="L148" t="str">
            <v>3+3+2</v>
          </cell>
        </row>
        <row r="149">
          <cell r="F149" t="str">
            <v>S105</v>
          </cell>
          <cell r="G149" t="str">
            <v>swap</v>
          </cell>
          <cell r="H149" t="str">
            <v>Indoor</v>
          </cell>
          <cell r="I149" t="str">
            <v>Macro</v>
          </cell>
          <cell r="J149" t="str">
            <v>30</v>
          </cell>
          <cell r="K149">
            <v>37025</v>
          </cell>
          <cell r="L149" t="str">
            <v>2+2+2</v>
          </cell>
        </row>
        <row r="150">
          <cell r="F150" t="str">
            <v>S190</v>
          </cell>
          <cell r="G150" t="str">
            <v>swap</v>
          </cell>
          <cell r="H150" t="str">
            <v>Indoor</v>
          </cell>
          <cell r="I150" t="str">
            <v>Macro</v>
          </cell>
          <cell r="J150" t="str">
            <v>30</v>
          </cell>
          <cell r="K150">
            <v>37025</v>
          </cell>
          <cell r="L150" t="str">
            <v>3+2+3</v>
          </cell>
        </row>
        <row r="151">
          <cell r="F151" t="str">
            <v>S191</v>
          </cell>
          <cell r="G151" t="str">
            <v>swap</v>
          </cell>
          <cell r="H151" t="str">
            <v>Indoor</v>
          </cell>
          <cell r="I151" t="str">
            <v>Macro</v>
          </cell>
          <cell r="J151" t="str">
            <v>30</v>
          </cell>
          <cell r="K151">
            <v>37025</v>
          </cell>
          <cell r="L151" t="str">
            <v>4+4+4</v>
          </cell>
        </row>
        <row r="152">
          <cell r="F152" t="str">
            <v>S096</v>
          </cell>
          <cell r="G152" t="str">
            <v>swap</v>
          </cell>
          <cell r="H152" t="str">
            <v>Indoor</v>
          </cell>
          <cell r="I152" t="str">
            <v>Macro</v>
          </cell>
          <cell r="J152" t="str">
            <v>30</v>
          </cell>
          <cell r="K152">
            <v>37025</v>
          </cell>
          <cell r="L152" t="str">
            <v>2+2+2</v>
          </cell>
        </row>
        <row r="153">
          <cell r="F153" t="str">
            <v>S198</v>
          </cell>
          <cell r="G153" t="str">
            <v>swap</v>
          </cell>
          <cell r="H153" t="str">
            <v>Indoor</v>
          </cell>
          <cell r="I153" t="str">
            <v>Macro</v>
          </cell>
          <cell r="J153" t="str">
            <v>30</v>
          </cell>
          <cell r="K153">
            <v>37025</v>
          </cell>
          <cell r="L153" t="str">
            <v>2+2+2</v>
          </cell>
        </row>
        <row r="154">
          <cell r="F154" t="str">
            <v>S084</v>
          </cell>
          <cell r="G154" t="str">
            <v>swap</v>
          </cell>
          <cell r="H154" t="str">
            <v>Indoor</v>
          </cell>
          <cell r="I154" t="str">
            <v>Macro</v>
          </cell>
          <cell r="J154" t="str">
            <v>30</v>
          </cell>
          <cell r="K154">
            <v>37025</v>
          </cell>
          <cell r="L154" t="str">
            <v>2+2+2</v>
          </cell>
        </row>
        <row r="155">
          <cell r="F155" t="str">
            <v>S077</v>
          </cell>
          <cell r="G155" t="str">
            <v>swap</v>
          </cell>
          <cell r="H155" t="str">
            <v>Indoor</v>
          </cell>
          <cell r="I155" t="str">
            <v>Macro</v>
          </cell>
          <cell r="J155" t="str">
            <v>30</v>
          </cell>
          <cell r="K155">
            <v>37025</v>
          </cell>
          <cell r="L155" t="str">
            <v>2+2+2</v>
          </cell>
        </row>
        <row r="156">
          <cell r="F156" t="str">
            <v>S137</v>
          </cell>
          <cell r="G156" t="str">
            <v>swap</v>
          </cell>
          <cell r="H156" t="str">
            <v>Outdoor</v>
          </cell>
          <cell r="I156" t="str">
            <v>Macro</v>
          </cell>
          <cell r="J156" t="str">
            <v>30</v>
          </cell>
          <cell r="K156">
            <v>37025</v>
          </cell>
          <cell r="L156" t="str">
            <v>2+2+2</v>
          </cell>
        </row>
        <row r="157">
          <cell r="F157" t="str">
            <v>S085</v>
          </cell>
          <cell r="G157" t="str">
            <v>swap</v>
          </cell>
          <cell r="H157" t="str">
            <v>Indoor</v>
          </cell>
          <cell r="I157" t="str">
            <v>Macro</v>
          </cell>
          <cell r="J157" t="str">
            <v>30</v>
          </cell>
          <cell r="K157">
            <v>37025</v>
          </cell>
          <cell r="L157" t="str">
            <v>2+2+2</v>
          </cell>
        </row>
        <row r="158">
          <cell r="F158" t="str">
            <v>S212</v>
          </cell>
          <cell r="G158" t="str">
            <v>swap</v>
          </cell>
          <cell r="H158" t="str">
            <v>Outdoor</v>
          </cell>
          <cell r="I158" t="str">
            <v>Macro</v>
          </cell>
          <cell r="J158" t="str">
            <v>30</v>
          </cell>
          <cell r="K158">
            <v>37025</v>
          </cell>
          <cell r="L158" t="str">
            <v>2+2+2</v>
          </cell>
        </row>
        <row r="159">
          <cell r="F159" t="str">
            <v>S344</v>
          </cell>
          <cell r="G159" t="str">
            <v>new</v>
          </cell>
          <cell r="H159" t="str">
            <v>Indoor</v>
          </cell>
          <cell r="I159" t="str">
            <v>Macro</v>
          </cell>
          <cell r="J159" t="str">
            <v>33</v>
          </cell>
          <cell r="K159">
            <v>37034</v>
          </cell>
          <cell r="L159" t="str">
            <v>2+2+2</v>
          </cell>
        </row>
        <row r="160">
          <cell r="F160" t="str">
            <v>S555</v>
          </cell>
          <cell r="G160" t="str">
            <v>new</v>
          </cell>
          <cell r="H160" t="str">
            <v>Outdoor</v>
          </cell>
          <cell r="I160" t="str">
            <v>Macro</v>
          </cell>
          <cell r="J160" t="str">
            <v>33</v>
          </cell>
          <cell r="K160">
            <v>37034</v>
          </cell>
          <cell r="L160" t="str">
            <v>2+2+2</v>
          </cell>
        </row>
        <row r="161">
          <cell r="F161" t="str">
            <v>S445</v>
          </cell>
          <cell r="G161" t="str">
            <v>new</v>
          </cell>
          <cell r="H161" t="str">
            <v>Indoor</v>
          </cell>
          <cell r="I161" t="str">
            <v>Macro</v>
          </cell>
          <cell r="J161" t="str">
            <v>33</v>
          </cell>
          <cell r="K161">
            <v>37034</v>
          </cell>
          <cell r="L161" t="str">
            <v>2+2+2</v>
          </cell>
        </row>
        <row r="162">
          <cell r="F162" t="str">
            <v>S369</v>
          </cell>
          <cell r="G162" t="str">
            <v>new</v>
          </cell>
          <cell r="H162" t="str">
            <v>Indoor</v>
          </cell>
          <cell r="I162" t="str">
            <v>Macro</v>
          </cell>
          <cell r="J162" t="str">
            <v>33</v>
          </cell>
          <cell r="K162">
            <v>37034</v>
          </cell>
          <cell r="L162" t="str">
            <v>2+2+2</v>
          </cell>
        </row>
        <row r="163">
          <cell r="F163" t="str">
            <v>S367</v>
          </cell>
          <cell r="G163" t="str">
            <v>new</v>
          </cell>
          <cell r="H163" t="str">
            <v>Indoor</v>
          </cell>
          <cell r="I163" t="str">
            <v>Macro</v>
          </cell>
          <cell r="J163" t="str">
            <v>33</v>
          </cell>
          <cell r="K163">
            <v>37034</v>
          </cell>
          <cell r="L163" t="str">
            <v>2+2+2</v>
          </cell>
        </row>
        <row r="164">
          <cell r="F164" t="str">
            <v>S380</v>
          </cell>
          <cell r="G164" t="str">
            <v>new</v>
          </cell>
          <cell r="H164" t="str">
            <v>Indoor</v>
          </cell>
          <cell r="I164" t="str">
            <v>Macro</v>
          </cell>
          <cell r="J164" t="str">
            <v>33</v>
          </cell>
          <cell r="K164">
            <v>37034</v>
          </cell>
          <cell r="L164" t="str">
            <v>2+2+2</v>
          </cell>
        </row>
        <row r="165">
          <cell r="F165" t="str">
            <v>S526</v>
          </cell>
          <cell r="G165" t="str">
            <v>new</v>
          </cell>
          <cell r="H165" t="str">
            <v>Indoor</v>
          </cell>
          <cell r="I165" t="str">
            <v>Macro</v>
          </cell>
          <cell r="J165" t="str">
            <v>33</v>
          </cell>
          <cell r="K165">
            <v>37034</v>
          </cell>
          <cell r="L165" t="str">
            <v>1+1+1</v>
          </cell>
        </row>
        <row r="166">
          <cell r="F166" t="str">
            <v>S415</v>
          </cell>
          <cell r="G166" t="str">
            <v>new</v>
          </cell>
          <cell r="H166" t="str">
            <v>Indoor</v>
          </cell>
          <cell r="I166" t="str">
            <v>Macro</v>
          </cell>
          <cell r="J166" t="str">
            <v>33</v>
          </cell>
          <cell r="K166">
            <v>37034</v>
          </cell>
          <cell r="L166" t="str">
            <v>2+2+2</v>
          </cell>
        </row>
        <row r="167">
          <cell r="F167" t="str">
            <v>p005</v>
          </cell>
          <cell r="G167" t="str">
            <v>new</v>
          </cell>
          <cell r="H167" t="e">
            <v>#N/A</v>
          </cell>
          <cell r="I167" t="str">
            <v>Pico</v>
          </cell>
          <cell r="J167" t="str">
            <v>16</v>
          </cell>
          <cell r="K167">
            <v>36927</v>
          </cell>
          <cell r="L167">
            <v>6</v>
          </cell>
        </row>
        <row r="168">
          <cell r="F168" t="str">
            <v>p006</v>
          </cell>
          <cell r="G168" t="str">
            <v>new</v>
          </cell>
          <cell r="H168" t="e">
            <v>#N/A</v>
          </cell>
          <cell r="I168" t="str">
            <v>Pico</v>
          </cell>
          <cell r="J168" t="str">
            <v>16</v>
          </cell>
          <cell r="K168">
            <v>36927</v>
          </cell>
          <cell r="L168">
            <v>6</v>
          </cell>
        </row>
        <row r="169">
          <cell r="F169" t="str">
            <v>p012</v>
          </cell>
          <cell r="G169" t="str">
            <v>new</v>
          </cell>
          <cell r="H169" t="e">
            <v>#N/A</v>
          </cell>
          <cell r="I169" t="str">
            <v>Pico</v>
          </cell>
          <cell r="J169" t="str">
            <v>16</v>
          </cell>
          <cell r="K169">
            <v>36927</v>
          </cell>
          <cell r="L169">
            <v>4</v>
          </cell>
        </row>
        <row r="170">
          <cell r="F170" t="str">
            <v>p038</v>
          </cell>
          <cell r="G170" t="str">
            <v>swap</v>
          </cell>
          <cell r="H170" t="str">
            <v>Utrasite outdoor</v>
          </cell>
          <cell r="I170" t="str">
            <v>Pico</v>
          </cell>
          <cell r="J170" t="str">
            <v>16</v>
          </cell>
          <cell r="K170">
            <v>36927</v>
          </cell>
          <cell r="L170" t="str">
            <v>2+2</v>
          </cell>
        </row>
        <row r="171">
          <cell r="F171" t="str">
            <v>u001</v>
          </cell>
          <cell r="G171" t="str">
            <v>new</v>
          </cell>
          <cell r="H171" t="str">
            <v>-</v>
          </cell>
          <cell r="I171" t="str">
            <v>Micro</v>
          </cell>
          <cell r="J171" t="str">
            <v>14</v>
          </cell>
          <cell r="K171">
            <v>36955</v>
          </cell>
          <cell r="L171">
            <v>2</v>
          </cell>
        </row>
        <row r="173">
          <cell r="F173" t="str">
            <v>S130</v>
          </cell>
          <cell r="G173" t="str">
            <v>swap</v>
          </cell>
          <cell r="H173" t="str">
            <v>Indoor</v>
          </cell>
          <cell r="I173" t="str">
            <v>Macro</v>
          </cell>
          <cell r="J173" t="str">
            <v>13</v>
          </cell>
          <cell r="K173">
            <v>36965</v>
          </cell>
          <cell r="L173" t="str">
            <v>2+2+2</v>
          </cell>
        </row>
        <row r="174">
          <cell r="F174" t="str">
            <v>S129</v>
          </cell>
          <cell r="G174" t="str">
            <v>swap</v>
          </cell>
          <cell r="H174" t="str">
            <v>Indoor</v>
          </cell>
          <cell r="I174" t="str">
            <v>Macro</v>
          </cell>
          <cell r="J174" t="str">
            <v>13</v>
          </cell>
          <cell r="K174">
            <v>36965</v>
          </cell>
          <cell r="L174" t="str">
            <v>2+2+2</v>
          </cell>
        </row>
        <row r="175">
          <cell r="F175" t="str">
            <v>S119</v>
          </cell>
          <cell r="G175" t="str">
            <v>swap</v>
          </cell>
          <cell r="H175" t="str">
            <v>Indoor</v>
          </cell>
          <cell r="I175" t="str">
            <v>Macro</v>
          </cell>
          <cell r="J175" t="str">
            <v>13</v>
          </cell>
          <cell r="K175">
            <v>36965</v>
          </cell>
          <cell r="L175" t="str">
            <v>2+2+2</v>
          </cell>
        </row>
        <row r="176">
          <cell r="F176" t="str">
            <v>S260</v>
          </cell>
          <cell r="G176" t="str">
            <v>swap</v>
          </cell>
          <cell r="H176" t="str">
            <v>Indoor</v>
          </cell>
          <cell r="I176" t="str">
            <v>Macro</v>
          </cell>
          <cell r="J176" t="str">
            <v>13</v>
          </cell>
          <cell r="K176">
            <v>36965</v>
          </cell>
          <cell r="L176" t="str">
            <v>2+2+2</v>
          </cell>
        </row>
        <row r="177">
          <cell r="F177" t="str">
            <v>S082</v>
          </cell>
          <cell r="G177" t="str">
            <v>swap</v>
          </cell>
          <cell r="H177" t="str">
            <v>Outdoor</v>
          </cell>
          <cell r="I177" t="str">
            <v>Macro</v>
          </cell>
          <cell r="J177" t="str">
            <v>13</v>
          </cell>
          <cell r="K177">
            <v>36965</v>
          </cell>
          <cell r="L177" t="str">
            <v>2+2+2</v>
          </cell>
        </row>
        <row r="178">
          <cell r="F178" t="str">
            <v>S090</v>
          </cell>
          <cell r="G178" t="str">
            <v>swap</v>
          </cell>
          <cell r="H178" t="str">
            <v>Outdoor</v>
          </cell>
          <cell r="I178" t="str">
            <v>Macro</v>
          </cell>
          <cell r="J178" t="str">
            <v>13</v>
          </cell>
          <cell r="K178">
            <v>36965</v>
          </cell>
          <cell r="L178" t="str">
            <v>2+2+2</v>
          </cell>
        </row>
        <row r="179">
          <cell r="F179" t="str">
            <v>S245</v>
          </cell>
          <cell r="G179" t="str">
            <v>swap</v>
          </cell>
          <cell r="H179" t="str">
            <v>Indoor</v>
          </cell>
          <cell r="I179" t="str">
            <v>Macro</v>
          </cell>
          <cell r="J179" t="str">
            <v>13</v>
          </cell>
          <cell r="K179">
            <v>36965</v>
          </cell>
          <cell r="L179" t="str">
            <v>3+2+3</v>
          </cell>
        </row>
        <row r="180">
          <cell r="F180" t="str">
            <v>S037</v>
          </cell>
          <cell r="G180" t="str">
            <v>swap</v>
          </cell>
          <cell r="H180" t="str">
            <v>Outdoor</v>
          </cell>
          <cell r="I180" t="str">
            <v>Macro</v>
          </cell>
          <cell r="J180" t="str">
            <v>13</v>
          </cell>
          <cell r="K180">
            <v>36965</v>
          </cell>
          <cell r="L180" t="str">
            <v>2+2+2</v>
          </cell>
        </row>
        <row r="181">
          <cell r="F181" t="str">
            <v>S109</v>
          </cell>
          <cell r="G181" t="str">
            <v>swap</v>
          </cell>
          <cell r="H181" t="str">
            <v>Indoor</v>
          </cell>
          <cell r="I181" t="str">
            <v>Macro</v>
          </cell>
          <cell r="J181" t="str">
            <v>13</v>
          </cell>
          <cell r="K181">
            <v>36965</v>
          </cell>
          <cell r="L181" t="str">
            <v>3+2+3</v>
          </cell>
        </row>
        <row r="182">
          <cell r="F182" t="str">
            <v>S006</v>
          </cell>
          <cell r="G182" t="str">
            <v>swap</v>
          </cell>
          <cell r="H182" t="str">
            <v>Indoor</v>
          </cell>
          <cell r="I182" t="str">
            <v>Macro</v>
          </cell>
          <cell r="J182" t="str">
            <v>13</v>
          </cell>
          <cell r="K182">
            <v>36965</v>
          </cell>
          <cell r="L182" t="str">
            <v>4+4+4</v>
          </cell>
        </row>
        <row r="183">
          <cell r="F183" t="str">
            <v>S023</v>
          </cell>
          <cell r="G183" t="str">
            <v>swap</v>
          </cell>
          <cell r="H183" t="str">
            <v>Indoor</v>
          </cell>
          <cell r="I183" t="str">
            <v>Macro</v>
          </cell>
          <cell r="J183" t="str">
            <v>13</v>
          </cell>
          <cell r="K183">
            <v>36965</v>
          </cell>
          <cell r="L183" t="str">
            <v>3+2+3</v>
          </cell>
        </row>
        <row r="184">
          <cell r="F184" t="str">
            <v>S167</v>
          </cell>
          <cell r="G184" t="str">
            <v>swap</v>
          </cell>
          <cell r="H184" t="str">
            <v>Indoor</v>
          </cell>
          <cell r="I184" t="str">
            <v>Macro</v>
          </cell>
          <cell r="J184" t="str">
            <v>13</v>
          </cell>
          <cell r="K184">
            <v>36965</v>
          </cell>
          <cell r="L184" t="str">
            <v>2+3+3</v>
          </cell>
        </row>
        <row r="185">
          <cell r="F185" t="str">
            <v>S098</v>
          </cell>
          <cell r="G185" t="str">
            <v>swap</v>
          </cell>
          <cell r="H185" t="str">
            <v>Indoor</v>
          </cell>
          <cell r="I185" t="str">
            <v>Macro</v>
          </cell>
          <cell r="J185" t="str">
            <v>13</v>
          </cell>
          <cell r="K185">
            <v>36965</v>
          </cell>
          <cell r="L185" t="str">
            <v>4+4+4</v>
          </cell>
        </row>
        <row r="186">
          <cell r="F186" t="str">
            <v>S076</v>
          </cell>
          <cell r="G186" t="str">
            <v>swap</v>
          </cell>
          <cell r="H186" t="str">
            <v>Indoor</v>
          </cell>
          <cell r="I186" t="str">
            <v>Macro</v>
          </cell>
          <cell r="J186" t="str">
            <v>13</v>
          </cell>
          <cell r="K186">
            <v>36965</v>
          </cell>
          <cell r="L186" t="str">
            <v>4+4+4</v>
          </cell>
        </row>
        <row r="187">
          <cell r="F187" t="str">
            <v>S106</v>
          </cell>
          <cell r="G187" t="str">
            <v>swap</v>
          </cell>
          <cell r="H187" t="str">
            <v>Indoor</v>
          </cell>
          <cell r="I187" t="str">
            <v>Macro</v>
          </cell>
          <cell r="J187" t="str">
            <v>13</v>
          </cell>
          <cell r="K187">
            <v>36965</v>
          </cell>
          <cell r="L187" t="str">
            <v>3+2+3</v>
          </cell>
        </row>
        <row r="188">
          <cell r="F188" t="str">
            <v>S018</v>
          </cell>
          <cell r="G188" t="str">
            <v>swap</v>
          </cell>
          <cell r="H188" t="str">
            <v>Outdoor</v>
          </cell>
          <cell r="I188" t="str">
            <v>Macro</v>
          </cell>
          <cell r="J188" t="str">
            <v>13</v>
          </cell>
          <cell r="K188">
            <v>36965</v>
          </cell>
          <cell r="L188" t="str">
            <v>2+2+2</v>
          </cell>
        </row>
        <row r="189">
          <cell r="F189" t="str">
            <v>S079</v>
          </cell>
          <cell r="G189" t="str">
            <v>swap</v>
          </cell>
          <cell r="H189" t="str">
            <v>Indoor</v>
          </cell>
          <cell r="I189" t="str">
            <v>Macro</v>
          </cell>
          <cell r="J189" t="str">
            <v>13</v>
          </cell>
          <cell r="K189">
            <v>36965</v>
          </cell>
          <cell r="L189" t="str">
            <v>4+4+4</v>
          </cell>
        </row>
        <row r="190">
          <cell r="F190" t="str">
            <v>S124</v>
          </cell>
          <cell r="G190" t="str">
            <v>swap</v>
          </cell>
          <cell r="H190" t="str">
            <v>Indoor</v>
          </cell>
          <cell r="I190" t="str">
            <v>Macro</v>
          </cell>
          <cell r="J190" t="str">
            <v>13</v>
          </cell>
          <cell r="K190">
            <v>36965</v>
          </cell>
          <cell r="L190" t="str">
            <v>4+4+4</v>
          </cell>
        </row>
        <row r="191">
          <cell r="F191" t="str">
            <v>S111</v>
          </cell>
          <cell r="G191" t="str">
            <v>swap</v>
          </cell>
          <cell r="H191" t="str">
            <v>Indoor</v>
          </cell>
          <cell r="I191" t="str">
            <v>Macro</v>
          </cell>
          <cell r="J191" t="str">
            <v>13</v>
          </cell>
          <cell r="K191">
            <v>36965</v>
          </cell>
          <cell r="L191" t="str">
            <v>3+2+3</v>
          </cell>
        </row>
        <row r="192">
          <cell r="F192" t="str">
            <v>S132</v>
          </cell>
          <cell r="G192" t="str">
            <v>swap</v>
          </cell>
          <cell r="H192" t="str">
            <v>Indoor</v>
          </cell>
          <cell r="I192" t="str">
            <v>Macro</v>
          </cell>
          <cell r="J192" t="str">
            <v>13</v>
          </cell>
          <cell r="K192">
            <v>36965</v>
          </cell>
          <cell r="L192" t="str">
            <v>2+2+2</v>
          </cell>
        </row>
        <row r="193">
          <cell r="F193" t="str">
            <v>S104</v>
          </cell>
          <cell r="G193" t="str">
            <v>swap</v>
          </cell>
          <cell r="H193" t="str">
            <v>Indoor</v>
          </cell>
          <cell r="I193" t="str">
            <v>Macro</v>
          </cell>
          <cell r="J193" t="str">
            <v>13</v>
          </cell>
          <cell r="K193">
            <v>36965</v>
          </cell>
          <cell r="L193" t="str">
            <v>2+2+2</v>
          </cell>
        </row>
        <row r="194">
          <cell r="F194" t="str">
            <v>S121</v>
          </cell>
          <cell r="G194" t="str">
            <v>swap</v>
          </cell>
          <cell r="H194" t="str">
            <v>Indoor</v>
          </cell>
          <cell r="I194" t="str">
            <v>Macro</v>
          </cell>
          <cell r="J194" t="str">
            <v>13</v>
          </cell>
          <cell r="K194">
            <v>36965</v>
          </cell>
          <cell r="L194" t="str">
            <v>4+4+4</v>
          </cell>
        </row>
        <row r="195">
          <cell r="F195" t="str">
            <v>S113</v>
          </cell>
          <cell r="G195" t="str">
            <v>swap</v>
          </cell>
          <cell r="H195" t="str">
            <v>Indoor</v>
          </cell>
          <cell r="I195" t="str">
            <v>Macro</v>
          </cell>
          <cell r="J195" t="str">
            <v>13</v>
          </cell>
          <cell r="K195">
            <v>36965</v>
          </cell>
          <cell r="L195" t="str">
            <v>2+2+2</v>
          </cell>
        </row>
        <row r="196">
          <cell r="F196" t="str">
            <v>S139</v>
          </cell>
          <cell r="G196" t="str">
            <v>swap</v>
          </cell>
          <cell r="H196" t="str">
            <v>Indoor</v>
          </cell>
          <cell r="I196" t="str">
            <v>Macro</v>
          </cell>
          <cell r="J196" t="str">
            <v>13</v>
          </cell>
          <cell r="K196">
            <v>36965</v>
          </cell>
          <cell r="L196" t="str">
            <v>2+2+2</v>
          </cell>
        </row>
        <row r="197">
          <cell r="F197" t="str">
            <v>S304</v>
          </cell>
          <cell r="G197" t="str">
            <v>swap</v>
          </cell>
          <cell r="H197" t="str">
            <v>Outdoor</v>
          </cell>
          <cell r="I197" t="str">
            <v>Macro</v>
          </cell>
          <cell r="J197" t="str">
            <v>13</v>
          </cell>
          <cell r="K197">
            <v>36965</v>
          </cell>
          <cell r="L197" t="str">
            <v>2+2+2</v>
          </cell>
        </row>
        <row r="198">
          <cell r="F198" t="str">
            <v>S140</v>
          </cell>
          <cell r="G198" t="str">
            <v>swap</v>
          </cell>
          <cell r="H198" t="str">
            <v>Indoor</v>
          </cell>
          <cell r="I198" t="str">
            <v>Macro</v>
          </cell>
          <cell r="J198" t="str">
            <v>13</v>
          </cell>
          <cell r="K198">
            <v>36965</v>
          </cell>
          <cell r="L198" t="str">
            <v>2+2+2</v>
          </cell>
        </row>
        <row r="199">
          <cell r="F199" t="str">
            <v>S141</v>
          </cell>
          <cell r="G199" t="str">
            <v>swap</v>
          </cell>
          <cell r="H199" t="str">
            <v>Indoor</v>
          </cell>
          <cell r="I199" t="str">
            <v>Macro</v>
          </cell>
          <cell r="J199" t="str">
            <v>13</v>
          </cell>
          <cell r="K199">
            <v>36965</v>
          </cell>
          <cell r="L199" t="str">
            <v>2+3+3</v>
          </cell>
        </row>
        <row r="200">
          <cell r="F200" t="str">
            <v>S094</v>
          </cell>
          <cell r="G200" t="str">
            <v>swap</v>
          </cell>
          <cell r="H200" t="str">
            <v>Indoor</v>
          </cell>
          <cell r="I200" t="str">
            <v>Macro</v>
          </cell>
          <cell r="J200" t="str">
            <v>13</v>
          </cell>
          <cell r="K200">
            <v>36965</v>
          </cell>
          <cell r="L200" t="str">
            <v>2+2+2</v>
          </cell>
        </row>
        <row r="201">
          <cell r="F201" t="str">
            <v>S383</v>
          </cell>
          <cell r="G201" t="str">
            <v>swap</v>
          </cell>
          <cell r="H201" t="str">
            <v>Outdoor</v>
          </cell>
          <cell r="I201" t="str">
            <v>Macro</v>
          </cell>
          <cell r="J201" t="str">
            <v>13</v>
          </cell>
          <cell r="K201">
            <v>36965</v>
          </cell>
          <cell r="L201" t="str">
            <v>2+2+2</v>
          </cell>
        </row>
        <row r="202">
          <cell r="F202" t="str">
            <v>S114</v>
          </cell>
          <cell r="G202" t="str">
            <v>swap</v>
          </cell>
          <cell r="H202" t="str">
            <v>Indoor</v>
          </cell>
          <cell r="I202" t="str">
            <v>Macro</v>
          </cell>
          <cell r="J202" t="str">
            <v>13</v>
          </cell>
          <cell r="K202">
            <v>36965</v>
          </cell>
          <cell r="L202" t="str">
            <v>2+2+2</v>
          </cell>
        </row>
        <row r="203">
          <cell r="F203" t="str">
            <v>S078</v>
          </cell>
          <cell r="G203" t="str">
            <v>swap</v>
          </cell>
          <cell r="H203" t="str">
            <v>Indoor</v>
          </cell>
          <cell r="I203" t="str">
            <v>Macro</v>
          </cell>
          <cell r="J203" t="str">
            <v>13</v>
          </cell>
          <cell r="K203">
            <v>36965</v>
          </cell>
          <cell r="L203" t="str">
            <v>2+2+2</v>
          </cell>
        </row>
        <row r="204">
          <cell r="F204" t="str">
            <v>S074</v>
          </cell>
          <cell r="G204" t="str">
            <v>new</v>
          </cell>
          <cell r="H204" t="str">
            <v>Indoor</v>
          </cell>
          <cell r="I204" t="str">
            <v>Macro</v>
          </cell>
          <cell r="J204" t="str">
            <v>18</v>
          </cell>
          <cell r="K204">
            <v>36973</v>
          </cell>
          <cell r="L204" t="str">
            <v>2+2+2</v>
          </cell>
        </row>
        <row r="205">
          <cell r="F205" t="str">
            <v>S397</v>
          </cell>
          <cell r="G205" t="str">
            <v>new</v>
          </cell>
          <cell r="H205" t="str">
            <v>Indoor</v>
          </cell>
          <cell r="I205" t="str">
            <v>Macro</v>
          </cell>
          <cell r="J205" t="str">
            <v>18</v>
          </cell>
          <cell r="K205">
            <v>36973</v>
          </cell>
          <cell r="L205" t="str">
            <v>2+2+2</v>
          </cell>
        </row>
        <row r="206">
          <cell r="F206" t="str">
            <v>S554</v>
          </cell>
          <cell r="G206" t="str">
            <v>new</v>
          </cell>
          <cell r="H206" t="str">
            <v>Indoor</v>
          </cell>
          <cell r="I206" t="str">
            <v>Macro</v>
          </cell>
          <cell r="J206" t="str">
            <v>18</v>
          </cell>
          <cell r="K206">
            <v>36973</v>
          </cell>
          <cell r="L206" t="str">
            <v>2+2+2</v>
          </cell>
        </row>
        <row r="207">
          <cell r="F207" t="str">
            <v>S379</v>
          </cell>
          <cell r="G207" t="str">
            <v>new</v>
          </cell>
          <cell r="H207" t="str">
            <v>Indoor</v>
          </cell>
          <cell r="I207" t="str">
            <v>Macro</v>
          </cell>
          <cell r="J207" t="str">
            <v>18</v>
          </cell>
          <cell r="K207">
            <v>36973</v>
          </cell>
          <cell r="L207" t="str">
            <v>2+2+2</v>
          </cell>
        </row>
        <row r="208">
          <cell r="F208" t="str">
            <v>S473</v>
          </cell>
          <cell r="G208" t="str">
            <v>new</v>
          </cell>
          <cell r="H208" t="str">
            <v>Indoor</v>
          </cell>
          <cell r="I208" t="str">
            <v>Macro</v>
          </cell>
          <cell r="J208" t="str">
            <v>18</v>
          </cell>
          <cell r="K208">
            <v>36973</v>
          </cell>
          <cell r="L208" t="str">
            <v>2+2+2</v>
          </cell>
        </row>
        <row r="209">
          <cell r="F209" t="str">
            <v>S496</v>
          </cell>
          <cell r="G209" t="str">
            <v>new</v>
          </cell>
          <cell r="H209" t="str">
            <v>Indoor</v>
          </cell>
          <cell r="I209" t="str">
            <v>Macro</v>
          </cell>
          <cell r="J209" t="str">
            <v>18</v>
          </cell>
          <cell r="K209">
            <v>36973</v>
          </cell>
          <cell r="L209" t="str">
            <v>2+2+2</v>
          </cell>
        </row>
        <row r="210">
          <cell r="F210" t="str">
            <v>S439</v>
          </cell>
          <cell r="G210" t="str">
            <v>new</v>
          </cell>
          <cell r="H210" t="str">
            <v>Outdoor</v>
          </cell>
          <cell r="I210" t="str">
            <v>Macro</v>
          </cell>
          <cell r="J210" t="str">
            <v>18</v>
          </cell>
          <cell r="K210">
            <v>36973</v>
          </cell>
          <cell r="L210" t="str">
            <v>2+2+2</v>
          </cell>
        </row>
        <row r="211">
          <cell r="F211" t="str">
            <v>S409</v>
          </cell>
          <cell r="G211" t="str">
            <v>new</v>
          </cell>
          <cell r="H211" t="str">
            <v>Indoor</v>
          </cell>
          <cell r="I211" t="str">
            <v>Macro</v>
          </cell>
          <cell r="J211" t="str">
            <v>18</v>
          </cell>
          <cell r="K211">
            <v>36973</v>
          </cell>
          <cell r="L211" t="str">
            <v>2+2+2</v>
          </cell>
        </row>
        <row r="212">
          <cell r="F212" t="str">
            <v>S477</v>
          </cell>
          <cell r="G212" t="str">
            <v>new</v>
          </cell>
          <cell r="H212" t="str">
            <v>Indoor</v>
          </cell>
          <cell r="I212" t="str">
            <v>Macro</v>
          </cell>
          <cell r="J212" t="str">
            <v>18</v>
          </cell>
          <cell r="K212">
            <v>36973</v>
          </cell>
          <cell r="L212" t="str">
            <v>2+2+2</v>
          </cell>
        </row>
        <row r="213">
          <cell r="F213" t="str">
            <v>S442</v>
          </cell>
          <cell r="G213" t="str">
            <v>new</v>
          </cell>
          <cell r="H213" t="str">
            <v>Indoor</v>
          </cell>
          <cell r="I213" t="str">
            <v>Macro</v>
          </cell>
          <cell r="J213" t="str">
            <v>18</v>
          </cell>
          <cell r="K213">
            <v>36973</v>
          </cell>
          <cell r="L213" t="str">
            <v>2+2+2</v>
          </cell>
        </row>
        <row r="214">
          <cell r="F214" t="str">
            <v>S550</v>
          </cell>
          <cell r="G214" t="str">
            <v>new</v>
          </cell>
          <cell r="H214" t="str">
            <v>Indoor</v>
          </cell>
          <cell r="I214" t="str">
            <v>Macro</v>
          </cell>
          <cell r="J214" t="str">
            <v>18</v>
          </cell>
          <cell r="K214">
            <v>36973</v>
          </cell>
          <cell r="L214" t="str">
            <v>2+2+2</v>
          </cell>
        </row>
        <row r="215">
          <cell r="F215" t="str">
            <v>S489</v>
          </cell>
          <cell r="G215" t="str">
            <v>new</v>
          </cell>
          <cell r="H215" t="str">
            <v>Outdoor</v>
          </cell>
          <cell r="I215" t="str">
            <v>Macro</v>
          </cell>
          <cell r="J215" t="str">
            <v>18</v>
          </cell>
          <cell r="K215">
            <v>36973</v>
          </cell>
          <cell r="L215" t="str">
            <v>2+2+2</v>
          </cell>
        </row>
        <row r="216">
          <cell r="F216" t="str">
            <v>S414</v>
          </cell>
          <cell r="G216" t="str">
            <v>new</v>
          </cell>
          <cell r="H216" t="str">
            <v>Outdoor</v>
          </cell>
          <cell r="I216" t="str">
            <v>Macro</v>
          </cell>
          <cell r="J216" t="str">
            <v>18</v>
          </cell>
          <cell r="K216">
            <v>36973</v>
          </cell>
          <cell r="L216" t="str">
            <v>2+2+2</v>
          </cell>
        </row>
        <row r="217">
          <cell r="F217" t="str">
            <v>S395</v>
          </cell>
          <cell r="G217" t="str">
            <v>new</v>
          </cell>
          <cell r="H217" t="str">
            <v>Indoor</v>
          </cell>
          <cell r="I217" t="str">
            <v>Macro</v>
          </cell>
          <cell r="J217" t="str">
            <v>18</v>
          </cell>
          <cell r="K217">
            <v>36973</v>
          </cell>
          <cell r="L217" t="str">
            <v>2+2+2</v>
          </cell>
        </row>
        <row r="218">
          <cell r="F218" t="str">
            <v>S472</v>
          </cell>
          <cell r="G218" t="str">
            <v>new</v>
          </cell>
          <cell r="H218" t="str">
            <v>Indoor</v>
          </cell>
          <cell r="I218" t="str">
            <v>Macro</v>
          </cell>
          <cell r="J218" t="str">
            <v>18</v>
          </cell>
          <cell r="K218">
            <v>36973</v>
          </cell>
          <cell r="L218" t="str">
            <v>2+2+2</v>
          </cell>
        </row>
        <row r="219">
          <cell r="F219" t="str">
            <v>S441</v>
          </cell>
          <cell r="G219" t="str">
            <v>new</v>
          </cell>
          <cell r="H219" t="str">
            <v>Indoor</v>
          </cell>
          <cell r="I219" t="str">
            <v>Macro</v>
          </cell>
          <cell r="J219" t="str">
            <v>18</v>
          </cell>
          <cell r="K219">
            <v>36973</v>
          </cell>
          <cell r="L219" t="str">
            <v>2+2+2</v>
          </cell>
        </row>
        <row r="220">
          <cell r="F220" t="str">
            <v>S509</v>
          </cell>
          <cell r="G220" t="str">
            <v>new</v>
          </cell>
          <cell r="H220" t="str">
            <v>Indoor</v>
          </cell>
          <cell r="I220" t="str">
            <v>Macro</v>
          </cell>
          <cell r="J220" t="str">
            <v>18</v>
          </cell>
          <cell r="K220">
            <v>36973</v>
          </cell>
          <cell r="L220" t="str">
            <v>2+2+2</v>
          </cell>
        </row>
        <row r="221">
          <cell r="F221" t="str">
            <v>S483</v>
          </cell>
          <cell r="G221" t="str">
            <v>new</v>
          </cell>
          <cell r="H221" t="str">
            <v>Indoor</v>
          </cell>
          <cell r="I221" t="str">
            <v>Macro</v>
          </cell>
          <cell r="J221" t="str">
            <v>18</v>
          </cell>
          <cell r="K221">
            <v>36973</v>
          </cell>
          <cell r="L221" t="str">
            <v>2+2+2</v>
          </cell>
        </row>
        <row r="222">
          <cell r="F222" t="str">
            <v>S514</v>
          </cell>
          <cell r="G222" t="str">
            <v>new</v>
          </cell>
          <cell r="H222" t="str">
            <v>Indoor</v>
          </cell>
          <cell r="I222" t="str">
            <v>Macro</v>
          </cell>
          <cell r="J222" t="str">
            <v>18</v>
          </cell>
          <cell r="K222">
            <v>36973</v>
          </cell>
          <cell r="L222" t="str">
            <v>2+2+2</v>
          </cell>
        </row>
        <row r="223">
          <cell r="F223" t="str">
            <v>S443</v>
          </cell>
          <cell r="G223" t="str">
            <v>new</v>
          </cell>
          <cell r="H223" t="str">
            <v>Indoor</v>
          </cell>
          <cell r="I223" t="str">
            <v>Macro</v>
          </cell>
          <cell r="J223" t="str">
            <v>18</v>
          </cell>
          <cell r="K223">
            <v>36973</v>
          </cell>
          <cell r="L223" t="str">
            <v>2+2+2</v>
          </cell>
        </row>
        <row r="224">
          <cell r="F224" t="str">
            <v>S444</v>
          </cell>
          <cell r="G224" t="str">
            <v>new</v>
          </cell>
          <cell r="H224" t="str">
            <v>Outdoor</v>
          </cell>
          <cell r="I224" t="str">
            <v>Macro</v>
          </cell>
          <cell r="J224" t="str">
            <v>18</v>
          </cell>
          <cell r="K224">
            <v>36973</v>
          </cell>
          <cell r="L224" t="str">
            <v>2+2+2</v>
          </cell>
        </row>
        <row r="225">
          <cell r="F225" t="str">
            <v>S112</v>
          </cell>
          <cell r="G225" t="str">
            <v>new</v>
          </cell>
          <cell r="H225" t="str">
            <v>Outdoor</v>
          </cell>
          <cell r="I225" t="str">
            <v>Macro</v>
          </cell>
          <cell r="J225" t="str">
            <v>18</v>
          </cell>
          <cell r="K225">
            <v>36973</v>
          </cell>
          <cell r="L225" t="str">
            <v>2+2+2</v>
          </cell>
        </row>
        <row r="226">
          <cell r="F226" t="str">
            <v>p023</v>
          </cell>
          <cell r="G226" t="str">
            <v>swap</v>
          </cell>
          <cell r="H226" t="str">
            <v>Utrasite outdoor</v>
          </cell>
          <cell r="I226" t="str">
            <v>Pico</v>
          </cell>
          <cell r="J226" t="str">
            <v>1</v>
          </cell>
          <cell r="K226">
            <v>36878</v>
          </cell>
          <cell r="L226">
            <v>6</v>
          </cell>
        </row>
        <row r="227">
          <cell r="F227" t="str">
            <v>p017</v>
          </cell>
          <cell r="G227" t="str">
            <v>new</v>
          </cell>
          <cell r="H227" t="str">
            <v>Utrasite outdoor</v>
          </cell>
          <cell r="I227" t="str">
            <v>Pico</v>
          </cell>
          <cell r="J227" t="str">
            <v>16</v>
          </cell>
          <cell r="K227">
            <v>36927</v>
          </cell>
          <cell r="L227">
            <v>4</v>
          </cell>
        </row>
        <row r="228">
          <cell r="F228" t="str">
            <v>u003</v>
          </cell>
          <cell r="G228" t="str">
            <v>new</v>
          </cell>
          <cell r="H228" t="str">
            <v>-</v>
          </cell>
          <cell r="I228" t="str">
            <v>Micro</v>
          </cell>
          <cell r="J228" t="str">
            <v>34</v>
          </cell>
          <cell r="K228">
            <v>36955</v>
          </cell>
          <cell r="L228">
            <v>2</v>
          </cell>
        </row>
        <row r="229">
          <cell r="F229" t="str">
            <v>u004</v>
          </cell>
          <cell r="G229" t="str">
            <v>new</v>
          </cell>
          <cell r="H229" t="str">
            <v>-</v>
          </cell>
          <cell r="I229" t="str">
            <v>Micro</v>
          </cell>
          <cell r="J229">
            <v>34</v>
          </cell>
          <cell r="K229">
            <v>36955</v>
          </cell>
          <cell r="L229">
            <v>2</v>
          </cell>
        </row>
        <row r="230">
          <cell r="F230" t="str">
            <v>u005</v>
          </cell>
          <cell r="G230" t="str">
            <v>new</v>
          </cell>
          <cell r="H230" t="str">
            <v>-</v>
          </cell>
          <cell r="I230" t="str">
            <v>Micro</v>
          </cell>
          <cell r="J230">
            <v>34</v>
          </cell>
          <cell r="K230">
            <v>36955</v>
          </cell>
          <cell r="L230">
            <v>2</v>
          </cell>
        </row>
        <row r="231">
          <cell r="F231" t="str">
            <v>u040</v>
          </cell>
          <cell r="G231" t="str">
            <v>new</v>
          </cell>
          <cell r="H231" t="str">
            <v>-</v>
          </cell>
          <cell r="I231" t="str">
            <v>Micro</v>
          </cell>
          <cell r="J231">
            <v>34</v>
          </cell>
          <cell r="K231">
            <v>36955</v>
          </cell>
          <cell r="L231">
            <v>2</v>
          </cell>
        </row>
        <row r="233">
          <cell r="F233" t="str">
            <v>S161</v>
          </cell>
          <cell r="G233" t="str">
            <v>swap</v>
          </cell>
          <cell r="H233" t="str">
            <v>Indoor</v>
          </cell>
          <cell r="I233" t="str">
            <v>Macro</v>
          </cell>
          <cell r="J233" t="str">
            <v>32</v>
          </cell>
          <cell r="K233">
            <v>37032</v>
          </cell>
          <cell r="L233" t="str">
            <v>2+3+3</v>
          </cell>
        </row>
        <row r="234">
          <cell r="F234" t="str">
            <v>S154</v>
          </cell>
          <cell r="G234" t="str">
            <v>swap</v>
          </cell>
          <cell r="H234" t="str">
            <v>Indoor</v>
          </cell>
          <cell r="I234" t="str">
            <v>Macro</v>
          </cell>
          <cell r="J234" t="str">
            <v>32</v>
          </cell>
          <cell r="K234">
            <v>37032</v>
          </cell>
          <cell r="L234" t="str">
            <v>3+3+2</v>
          </cell>
        </row>
        <row r="235">
          <cell r="F235" t="str">
            <v>S172</v>
          </cell>
          <cell r="G235" t="str">
            <v>swap</v>
          </cell>
          <cell r="H235" t="str">
            <v>Indoor</v>
          </cell>
          <cell r="I235" t="str">
            <v>Macro</v>
          </cell>
          <cell r="J235" t="str">
            <v>32</v>
          </cell>
          <cell r="K235">
            <v>37032</v>
          </cell>
          <cell r="L235" t="str">
            <v>2+3+3</v>
          </cell>
        </row>
        <row r="236">
          <cell r="F236" t="str">
            <v>S159</v>
          </cell>
          <cell r="G236" t="str">
            <v>swap</v>
          </cell>
          <cell r="H236" t="str">
            <v>Indoor</v>
          </cell>
          <cell r="I236" t="str">
            <v>Macro</v>
          </cell>
          <cell r="J236" t="str">
            <v>32</v>
          </cell>
          <cell r="K236">
            <v>37032</v>
          </cell>
          <cell r="L236" t="str">
            <v>2+2+2</v>
          </cell>
        </row>
        <row r="237">
          <cell r="F237" t="str">
            <v>S173</v>
          </cell>
          <cell r="G237" t="str">
            <v>swap</v>
          </cell>
          <cell r="H237" t="str">
            <v>Indoor</v>
          </cell>
          <cell r="I237" t="str">
            <v>Macro</v>
          </cell>
          <cell r="J237" t="str">
            <v>32</v>
          </cell>
          <cell r="K237">
            <v>37032</v>
          </cell>
          <cell r="L237" t="str">
            <v>3+2+3</v>
          </cell>
        </row>
        <row r="238">
          <cell r="F238" t="str">
            <v>S197</v>
          </cell>
          <cell r="G238" t="str">
            <v>swap</v>
          </cell>
          <cell r="H238" t="str">
            <v>Indoor</v>
          </cell>
          <cell r="I238" t="str">
            <v>Macro</v>
          </cell>
          <cell r="J238" t="str">
            <v>32</v>
          </cell>
          <cell r="K238">
            <v>37032</v>
          </cell>
          <cell r="L238" t="str">
            <v>2+2+2</v>
          </cell>
        </row>
        <row r="239">
          <cell r="F239" t="str">
            <v>S180</v>
          </cell>
          <cell r="G239" t="str">
            <v>swap</v>
          </cell>
          <cell r="H239" t="str">
            <v>Indoor</v>
          </cell>
          <cell r="I239" t="str">
            <v>Macro</v>
          </cell>
          <cell r="J239" t="str">
            <v>32</v>
          </cell>
          <cell r="K239">
            <v>37032</v>
          </cell>
          <cell r="L239" t="str">
            <v>3+3+2</v>
          </cell>
        </row>
        <row r="240">
          <cell r="F240" t="str">
            <v>S183</v>
          </cell>
          <cell r="G240" t="str">
            <v>swap</v>
          </cell>
          <cell r="H240" t="str">
            <v>Indoor</v>
          </cell>
          <cell r="I240" t="str">
            <v>Macro</v>
          </cell>
          <cell r="J240" t="str">
            <v>32</v>
          </cell>
          <cell r="K240">
            <v>37032</v>
          </cell>
          <cell r="L240" t="str">
            <v>2+3+3</v>
          </cell>
        </row>
        <row r="241">
          <cell r="F241" t="str">
            <v>S151</v>
          </cell>
          <cell r="G241" t="str">
            <v>swap</v>
          </cell>
          <cell r="H241" t="str">
            <v>Indoor</v>
          </cell>
          <cell r="I241" t="str">
            <v>Macro</v>
          </cell>
          <cell r="J241" t="str">
            <v>32</v>
          </cell>
          <cell r="K241">
            <v>37032</v>
          </cell>
          <cell r="L241" t="str">
            <v>3+2+3</v>
          </cell>
        </row>
        <row r="242">
          <cell r="F242" t="str">
            <v>S223</v>
          </cell>
          <cell r="G242" t="str">
            <v>swap</v>
          </cell>
          <cell r="H242" t="str">
            <v>Indoor</v>
          </cell>
          <cell r="I242" t="str">
            <v>Macro</v>
          </cell>
          <cell r="J242" t="str">
            <v>32</v>
          </cell>
          <cell r="K242">
            <v>37032</v>
          </cell>
          <cell r="L242" t="str">
            <v>4+4+4</v>
          </cell>
        </row>
        <row r="243">
          <cell r="F243" t="str">
            <v>S160</v>
          </cell>
          <cell r="G243" t="str">
            <v>swap</v>
          </cell>
          <cell r="H243" t="str">
            <v>Indoor</v>
          </cell>
          <cell r="I243" t="str">
            <v>Macro</v>
          </cell>
          <cell r="J243" t="str">
            <v>32</v>
          </cell>
          <cell r="K243">
            <v>37032</v>
          </cell>
          <cell r="L243" t="str">
            <v>2+3+3</v>
          </cell>
        </row>
        <row r="244">
          <cell r="F244" t="str">
            <v>S149</v>
          </cell>
          <cell r="G244" t="str">
            <v>swap</v>
          </cell>
          <cell r="H244" t="str">
            <v>Indoor</v>
          </cell>
          <cell r="I244" t="str">
            <v>Macro</v>
          </cell>
          <cell r="J244" t="str">
            <v>32</v>
          </cell>
          <cell r="K244">
            <v>37032</v>
          </cell>
          <cell r="L244" t="str">
            <v>4+4+4</v>
          </cell>
        </row>
        <row r="245">
          <cell r="F245" t="str">
            <v>S177</v>
          </cell>
          <cell r="G245" t="str">
            <v>swap</v>
          </cell>
          <cell r="H245" t="str">
            <v>Indoor</v>
          </cell>
          <cell r="I245" t="str">
            <v>Macro</v>
          </cell>
          <cell r="J245" t="str">
            <v>32</v>
          </cell>
          <cell r="K245">
            <v>37032</v>
          </cell>
          <cell r="L245" t="str">
            <v>4+4+4</v>
          </cell>
        </row>
        <row r="246">
          <cell r="F246" t="str">
            <v>S017</v>
          </cell>
          <cell r="G246" t="str">
            <v>swap</v>
          </cell>
          <cell r="H246" t="str">
            <v>Indoor</v>
          </cell>
          <cell r="I246" t="str">
            <v>Macro</v>
          </cell>
          <cell r="J246" t="str">
            <v>32</v>
          </cell>
          <cell r="K246">
            <v>37032</v>
          </cell>
          <cell r="L246" t="str">
            <v>4+4+4</v>
          </cell>
        </row>
        <row r="247">
          <cell r="F247" t="str">
            <v>S148</v>
          </cell>
          <cell r="G247" t="str">
            <v>swap</v>
          </cell>
          <cell r="H247" t="str">
            <v>Indoor</v>
          </cell>
          <cell r="I247" t="str">
            <v>Macro</v>
          </cell>
          <cell r="J247" t="str">
            <v>32</v>
          </cell>
          <cell r="K247">
            <v>37032</v>
          </cell>
          <cell r="L247" t="str">
            <v>2+3+3</v>
          </cell>
        </row>
        <row r="248">
          <cell r="F248" t="str">
            <v>S162</v>
          </cell>
          <cell r="G248" t="str">
            <v>swap</v>
          </cell>
          <cell r="H248" t="str">
            <v>Indoor</v>
          </cell>
          <cell r="I248" t="str">
            <v>Macro</v>
          </cell>
          <cell r="J248" t="str">
            <v>32</v>
          </cell>
          <cell r="K248">
            <v>37032</v>
          </cell>
          <cell r="L248" t="str">
            <v>3+2+3</v>
          </cell>
        </row>
        <row r="249">
          <cell r="F249" t="str">
            <v>S147</v>
          </cell>
          <cell r="G249" t="str">
            <v>swap</v>
          </cell>
          <cell r="H249" t="str">
            <v>Indoor</v>
          </cell>
          <cell r="I249" t="str">
            <v>Macro</v>
          </cell>
          <cell r="J249" t="str">
            <v>32</v>
          </cell>
          <cell r="K249">
            <v>37032</v>
          </cell>
          <cell r="L249" t="str">
            <v>4+4+4</v>
          </cell>
        </row>
        <row r="250">
          <cell r="F250" t="str">
            <v>S146</v>
          </cell>
          <cell r="G250" t="str">
            <v>swap</v>
          </cell>
          <cell r="H250" t="str">
            <v>Indoor</v>
          </cell>
          <cell r="I250" t="str">
            <v>Macro</v>
          </cell>
          <cell r="J250" t="str">
            <v>32</v>
          </cell>
          <cell r="K250">
            <v>37032</v>
          </cell>
          <cell r="L250" t="str">
            <v>3+3+2</v>
          </cell>
        </row>
        <row r="251">
          <cell r="F251" t="str">
            <v>S145</v>
          </cell>
          <cell r="G251" t="str">
            <v>swap</v>
          </cell>
          <cell r="H251" t="str">
            <v>Indoor</v>
          </cell>
          <cell r="I251" t="str">
            <v>Macro</v>
          </cell>
          <cell r="J251" t="str">
            <v>32</v>
          </cell>
          <cell r="K251">
            <v>37032</v>
          </cell>
          <cell r="L251" t="str">
            <v>2+2+2</v>
          </cell>
        </row>
        <row r="252">
          <cell r="F252" t="str">
            <v>S144</v>
          </cell>
          <cell r="G252" t="str">
            <v>swap</v>
          </cell>
          <cell r="H252" t="str">
            <v>Indoor</v>
          </cell>
          <cell r="I252" t="str">
            <v>Macro</v>
          </cell>
          <cell r="J252" t="str">
            <v>32</v>
          </cell>
          <cell r="K252">
            <v>37032</v>
          </cell>
          <cell r="L252" t="str">
            <v>2+2+2</v>
          </cell>
        </row>
        <row r="253">
          <cell r="F253" t="str">
            <v>S174</v>
          </cell>
          <cell r="G253" t="str">
            <v>swap</v>
          </cell>
          <cell r="H253" t="str">
            <v>Indoor</v>
          </cell>
          <cell r="I253" t="str">
            <v>Macro</v>
          </cell>
          <cell r="J253" t="str">
            <v>32</v>
          </cell>
          <cell r="K253">
            <v>37032</v>
          </cell>
          <cell r="L253" t="str">
            <v>2+2+2</v>
          </cell>
        </row>
        <row r="254">
          <cell r="F254" t="str">
            <v>S087</v>
          </cell>
          <cell r="G254" t="str">
            <v>swap</v>
          </cell>
          <cell r="H254" t="str">
            <v>Indoor</v>
          </cell>
          <cell r="I254" t="str">
            <v>Macro</v>
          </cell>
          <cell r="J254" t="str">
            <v>32</v>
          </cell>
          <cell r="K254">
            <v>37032</v>
          </cell>
          <cell r="L254" t="str">
            <v>2+2+2</v>
          </cell>
        </row>
        <row r="255">
          <cell r="F255" t="str">
            <v>S155</v>
          </cell>
          <cell r="G255" t="str">
            <v>swap</v>
          </cell>
          <cell r="H255" t="str">
            <v>Indoor</v>
          </cell>
          <cell r="I255" t="str">
            <v>Macro</v>
          </cell>
          <cell r="J255" t="str">
            <v>32</v>
          </cell>
          <cell r="K255">
            <v>37032</v>
          </cell>
          <cell r="L255" t="str">
            <v>2+2+2</v>
          </cell>
        </row>
        <row r="256">
          <cell r="F256" t="str">
            <v>S312</v>
          </cell>
          <cell r="G256" t="str">
            <v>swap</v>
          </cell>
          <cell r="H256" t="str">
            <v>Indoor</v>
          </cell>
          <cell r="I256" t="str">
            <v>Macro</v>
          </cell>
          <cell r="J256" t="str">
            <v>32</v>
          </cell>
          <cell r="K256">
            <v>37032</v>
          </cell>
          <cell r="L256" t="str">
            <v>2+2+2</v>
          </cell>
        </row>
        <row r="257">
          <cell r="F257" t="str">
            <v>S171</v>
          </cell>
          <cell r="G257" t="str">
            <v>swap</v>
          </cell>
          <cell r="H257" t="str">
            <v>Indoor</v>
          </cell>
          <cell r="I257" t="str">
            <v>Macro</v>
          </cell>
          <cell r="J257" t="str">
            <v>32</v>
          </cell>
          <cell r="K257">
            <v>37032</v>
          </cell>
          <cell r="L257" t="str">
            <v>2+2+2</v>
          </cell>
        </row>
        <row r="258">
          <cell r="F258" t="str">
            <v>S196</v>
          </cell>
          <cell r="G258" t="str">
            <v>swap</v>
          </cell>
          <cell r="H258" t="str">
            <v>Indoor</v>
          </cell>
          <cell r="I258" t="str">
            <v>Macro</v>
          </cell>
          <cell r="J258" t="str">
            <v>32</v>
          </cell>
          <cell r="K258">
            <v>37032</v>
          </cell>
          <cell r="L258" t="str">
            <v>2+2+2</v>
          </cell>
        </row>
        <row r="259">
          <cell r="F259" t="str">
            <v>S530</v>
          </cell>
          <cell r="G259" t="str">
            <v>new</v>
          </cell>
          <cell r="H259" t="str">
            <v>Outdoor</v>
          </cell>
          <cell r="I259" t="str">
            <v>Macro</v>
          </cell>
          <cell r="J259" t="str">
            <v>33</v>
          </cell>
          <cell r="K259">
            <v>37043</v>
          </cell>
          <cell r="L259" t="str">
            <v>2+2+2</v>
          </cell>
        </row>
        <row r="260">
          <cell r="F260" t="str">
            <v>S521</v>
          </cell>
          <cell r="G260" t="str">
            <v>new</v>
          </cell>
          <cell r="H260" t="str">
            <v>Indoor</v>
          </cell>
          <cell r="I260" t="str">
            <v>Macro</v>
          </cell>
          <cell r="J260" t="str">
            <v>36</v>
          </cell>
          <cell r="K260">
            <v>37043</v>
          </cell>
          <cell r="L260" t="str">
            <v>2+2+2</v>
          </cell>
        </row>
        <row r="261">
          <cell r="F261" t="str">
            <v>S499</v>
          </cell>
          <cell r="G261" t="str">
            <v>new</v>
          </cell>
          <cell r="H261" t="str">
            <v>Outdoor</v>
          </cell>
          <cell r="I261" t="str">
            <v>Macro</v>
          </cell>
          <cell r="J261" t="str">
            <v>36</v>
          </cell>
          <cell r="K261">
            <v>37043</v>
          </cell>
          <cell r="L261" t="str">
            <v>2+2+2</v>
          </cell>
        </row>
        <row r="262">
          <cell r="F262" t="str">
            <v>S313</v>
          </cell>
          <cell r="G262" t="str">
            <v>rehome</v>
          </cell>
          <cell r="H262" t="str">
            <v>Indoor</v>
          </cell>
          <cell r="I262" t="str">
            <v>Macro</v>
          </cell>
          <cell r="J262" t="str">
            <v>36</v>
          </cell>
          <cell r="K262">
            <v>37043</v>
          </cell>
          <cell r="L262" t="str">
            <v>2+2+2</v>
          </cell>
        </row>
        <row r="263">
          <cell r="F263" t="str">
            <v>S485</v>
          </cell>
          <cell r="G263" t="str">
            <v>new</v>
          </cell>
          <cell r="H263" t="str">
            <v>Indoor</v>
          </cell>
          <cell r="I263" t="str">
            <v>Macro</v>
          </cell>
          <cell r="J263" t="str">
            <v>36</v>
          </cell>
          <cell r="K263">
            <v>37043</v>
          </cell>
          <cell r="L263" t="str">
            <v>2+2+2</v>
          </cell>
        </row>
        <row r="264">
          <cell r="F264" t="str">
            <v>S433</v>
          </cell>
          <cell r="G264" t="str">
            <v>rehome</v>
          </cell>
          <cell r="H264" t="str">
            <v>Indoor</v>
          </cell>
          <cell r="I264" t="str">
            <v>Macro</v>
          </cell>
          <cell r="J264" t="str">
            <v>36</v>
          </cell>
          <cell r="K264">
            <v>37043</v>
          </cell>
          <cell r="L264" t="str">
            <v>2+2+2</v>
          </cell>
        </row>
        <row r="265">
          <cell r="F265" t="str">
            <v>S163</v>
          </cell>
          <cell r="G265" t="str">
            <v>new</v>
          </cell>
          <cell r="H265" t="str">
            <v>Indoor</v>
          </cell>
          <cell r="I265" t="str">
            <v>Macro</v>
          </cell>
          <cell r="J265" t="str">
            <v>36</v>
          </cell>
          <cell r="K265">
            <v>37043</v>
          </cell>
          <cell r="L265" t="str">
            <v>2+2+2</v>
          </cell>
        </row>
        <row r="266">
          <cell r="F266" t="str">
            <v>S553</v>
          </cell>
          <cell r="G266" t="str">
            <v>new</v>
          </cell>
          <cell r="H266" t="str">
            <v>Indoor</v>
          </cell>
          <cell r="I266" t="str">
            <v>Macro</v>
          </cell>
          <cell r="J266" t="str">
            <v>36</v>
          </cell>
          <cell r="K266">
            <v>37043</v>
          </cell>
          <cell r="L266" t="str">
            <v>2+2+2</v>
          </cell>
        </row>
        <row r="267">
          <cell r="F267" t="str">
            <v>S515</v>
          </cell>
          <cell r="G267" t="str">
            <v>new</v>
          </cell>
          <cell r="H267" t="str">
            <v>Indoor</v>
          </cell>
          <cell r="I267" t="str">
            <v>Macro</v>
          </cell>
          <cell r="J267" t="str">
            <v>36</v>
          </cell>
          <cell r="K267">
            <v>37043</v>
          </cell>
          <cell r="L267" t="str">
            <v>2+2+2</v>
          </cell>
        </row>
        <row r="268">
          <cell r="F268" t="str">
            <v>S516</v>
          </cell>
          <cell r="G268" t="str">
            <v>new</v>
          </cell>
          <cell r="H268" t="str">
            <v>Indoor</v>
          </cell>
          <cell r="I268" t="str">
            <v>Macro</v>
          </cell>
          <cell r="J268" t="str">
            <v>36</v>
          </cell>
          <cell r="K268">
            <v>37043</v>
          </cell>
          <cell r="L268" t="str">
            <v>2+2+2</v>
          </cell>
        </row>
        <row r="269">
          <cell r="F269" t="str">
            <v>S532</v>
          </cell>
          <cell r="G269" t="str">
            <v>new</v>
          </cell>
          <cell r="H269" t="str">
            <v>Indoor</v>
          </cell>
          <cell r="I269" t="str">
            <v>Macro</v>
          </cell>
          <cell r="J269" t="str">
            <v>36</v>
          </cell>
          <cell r="K269">
            <v>37043</v>
          </cell>
          <cell r="L269" t="str">
            <v>2+2+2</v>
          </cell>
        </row>
        <row r="270">
          <cell r="F270" t="str">
            <v>S520</v>
          </cell>
          <cell r="G270" t="str">
            <v>new</v>
          </cell>
          <cell r="H270" t="str">
            <v>Indoor</v>
          </cell>
          <cell r="I270" t="str">
            <v>Macro</v>
          </cell>
          <cell r="J270" t="str">
            <v>36</v>
          </cell>
          <cell r="K270">
            <v>37043</v>
          </cell>
          <cell r="L270" t="str">
            <v>2+2+2</v>
          </cell>
        </row>
        <row r="271">
          <cell r="F271" t="str">
            <v>S542</v>
          </cell>
          <cell r="G271" t="str">
            <v>new</v>
          </cell>
          <cell r="H271" t="str">
            <v>Indoor</v>
          </cell>
          <cell r="I271" t="str">
            <v>Macro</v>
          </cell>
          <cell r="J271" t="str">
            <v>36</v>
          </cell>
          <cell r="K271">
            <v>37043</v>
          </cell>
          <cell r="L271" t="str">
            <v>2+2+2</v>
          </cell>
        </row>
        <row r="272">
          <cell r="F272" t="str">
            <v>S528</v>
          </cell>
          <cell r="G272" t="str">
            <v>new</v>
          </cell>
          <cell r="H272" t="str">
            <v>Indoor</v>
          </cell>
          <cell r="I272" t="str">
            <v>Macro</v>
          </cell>
          <cell r="J272" t="str">
            <v>5</v>
          </cell>
          <cell r="K272">
            <v>36901</v>
          </cell>
          <cell r="L272" t="str">
            <v>2+2+2</v>
          </cell>
        </row>
        <row r="273">
          <cell r="F273" t="str">
            <v>p020</v>
          </cell>
          <cell r="G273" t="str">
            <v>new</v>
          </cell>
          <cell r="H273" t="str">
            <v>Utrasite indoor</v>
          </cell>
          <cell r="I273" t="str">
            <v>Pico</v>
          </cell>
          <cell r="J273" t="str">
            <v>24</v>
          </cell>
          <cell r="K273">
            <v>36927</v>
          </cell>
          <cell r="L273">
            <v>3</v>
          </cell>
        </row>
        <row r="274">
          <cell r="F274" t="str">
            <v>u002</v>
          </cell>
          <cell r="G274" t="str">
            <v>new</v>
          </cell>
          <cell r="H274" t="str">
            <v>-</v>
          </cell>
          <cell r="I274" t="str">
            <v>Micro</v>
          </cell>
          <cell r="J274">
            <v>14</v>
          </cell>
          <cell r="K274">
            <v>36955</v>
          </cell>
          <cell r="L274">
            <v>2</v>
          </cell>
        </row>
        <row r="276">
          <cell r="F276" t="str">
            <v>S456</v>
          </cell>
          <cell r="G276" t="str">
            <v>new</v>
          </cell>
          <cell r="H276" t="str">
            <v>Indoor</v>
          </cell>
          <cell r="I276" t="str">
            <v>Macro</v>
          </cell>
          <cell r="J276" t="str">
            <v>7</v>
          </cell>
          <cell r="K276">
            <v>36910</v>
          </cell>
          <cell r="L276" t="str">
            <v>2+2+2</v>
          </cell>
        </row>
        <row r="277">
          <cell r="F277" t="str">
            <v>S504</v>
          </cell>
          <cell r="G277" t="str">
            <v>new</v>
          </cell>
          <cell r="H277" t="str">
            <v>Indoor</v>
          </cell>
          <cell r="I277" t="str">
            <v>Macro</v>
          </cell>
          <cell r="J277" t="str">
            <v>7</v>
          </cell>
          <cell r="K277">
            <v>36910</v>
          </cell>
          <cell r="L277" t="str">
            <v>2+2+2</v>
          </cell>
        </row>
        <row r="278">
          <cell r="F278" t="str">
            <v>S281</v>
          </cell>
          <cell r="G278" t="str">
            <v>new</v>
          </cell>
          <cell r="H278" t="str">
            <v>Outdoor</v>
          </cell>
          <cell r="I278" t="str">
            <v>Macro</v>
          </cell>
          <cell r="J278" t="str">
            <v>7</v>
          </cell>
          <cell r="K278">
            <v>36910</v>
          </cell>
          <cell r="L278" t="str">
            <v>2+2+2</v>
          </cell>
        </row>
        <row r="279">
          <cell r="F279" t="str">
            <v>S363</v>
          </cell>
          <cell r="G279" t="str">
            <v>new</v>
          </cell>
          <cell r="H279" t="str">
            <v>Indoor</v>
          </cell>
          <cell r="I279" t="str">
            <v>Macro</v>
          </cell>
          <cell r="J279" t="str">
            <v>7</v>
          </cell>
          <cell r="K279">
            <v>36910</v>
          </cell>
          <cell r="L279" t="str">
            <v>2+2+2</v>
          </cell>
        </row>
        <row r="280">
          <cell r="F280" t="str">
            <v>S386</v>
          </cell>
          <cell r="G280" t="str">
            <v>new</v>
          </cell>
          <cell r="H280" t="str">
            <v>Indoor</v>
          </cell>
          <cell r="I280" t="str">
            <v>Macro</v>
          </cell>
          <cell r="J280" t="str">
            <v>7</v>
          </cell>
          <cell r="K280">
            <v>36910</v>
          </cell>
          <cell r="L280" t="str">
            <v>2+2+2</v>
          </cell>
        </row>
        <row r="281">
          <cell r="F281" t="str">
            <v>S426</v>
          </cell>
          <cell r="G281" t="str">
            <v>new</v>
          </cell>
          <cell r="H281" t="str">
            <v>Indoor</v>
          </cell>
          <cell r="I281" t="str">
            <v>Macro</v>
          </cell>
          <cell r="J281" t="str">
            <v>7</v>
          </cell>
          <cell r="K281">
            <v>36910</v>
          </cell>
          <cell r="L281" t="str">
            <v>2+2+2</v>
          </cell>
        </row>
        <row r="282">
          <cell r="F282" t="str">
            <v>S387</v>
          </cell>
          <cell r="G282" t="str">
            <v>new</v>
          </cell>
          <cell r="H282" t="str">
            <v>Outdoor</v>
          </cell>
          <cell r="I282" t="str">
            <v>Macro</v>
          </cell>
          <cell r="J282" t="str">
            <v>7</v>
          </cell>
          <cell r="K282">
            <v>36910</v>
          </cell>
          <cell r="L282" t="str">
            <v>2+2+2</v>
          </cell>
        </row>
        <row r="283">
          <cell r="F283" t="str">
            <v>S360</v>
          </cell>
          <cell r="G283" t="str">
            <v>new</v>
          </cell>
          <cell r="H283" t="str">
            <v>Indoor</v>
          </cell>
          <cell r="I283" t="str">
            <v>Macro</v>
          </cell>
          <cell r="J283" t="str">
            <v>7</v>
          </cell>
          <cell r="K283">
            <v>36910</v>
          </cell>
          <cell r="L283" t="str">
            <v>2+2+2</v>
          </cell>
        </row>
        <row r="284">
          <cell r="F284" t="str">
            <v>S361</v>
          </cell>
          <cell r="G284" t="str">
            <v>new</v>
          </cell>
          <cell r="H284" t="str">
            <v>Indoor</v>
          </cell>
          <cell r="I284" t="str">
            <v>Macro</v>
          </cell>
          <cell r="J284" t="str">
            <v>7</v>
          </cell>
          <cell r="K284">
            <v>36910</v>
          </cell>
          <cell r="L284" t="str">
            <v>2+2+2</v>
          </cell>
        </row>
        <row r="285">
          <cell r="F285" t="str">
            <v>S478</v>
          </cell>
          <cell r="G285" t="str">
            <v>new</v>
          </cell>
          <cell r="H285" t="str">
            <v>Indoor</v>
          </cell>
          <cell r="I285" t="str">
            <v>Macro</v>
          </cell>
          <cell r="J285" t="str">
            <v>7</v>
          </cell>
          <cell r="K285">
            <v>36910</v>
          </cell>
          <cell r="L285" t="str">
            <v>2+2+2</v>
          </cell>
        </row>
        <row r="286">
          <cell r="F286" t="str">
            <v>S508</v>
          </cell>
          <cell r="G286" t="str">
            <v>new</v>
          </cell>
          <cell r="H286" t="str">
            <v>Indoor</v>
          </cell>
          <cell r="I286" t="str">
            <v>Macro</v>
          </cell>
          <cell r="J286" t="str">
            <v>7</v>
          </cell>
          <cell r="K286">
            <v>36910</v>
          </cell>
          <cell r="L286" t="str">
            <v>2+2+2</v>
          </cell>
        </row>
        <row r="287">
          <cell r="F287" t="str">
            <v>S390</v>
          </cell>
          <cell r="G287" t="str">
            <v>new</v>
          </cell>
          <cell r="H287" t="str">
            <v>Indoor</v>
          </cell>
          <cell r="I287" t="str">
            <v>Macro</v>
          </cell>
          <cell r="J287" t="str">
            <v>7</v>
          </cell>
          <cell r="K287">
            <v>36910</v>
          </cell>
          <cell r="L287" t="str">
            <v>2+2+2</v>
          </cell>
        </row>
        <row r="288">
          <cell r="F288" t="str">
            <v>S492</v>
          </cell>
          <cell r="G288" t="str">
            <v>new</v>
          </cell>
          <cell r="H288" t="str">
            <v>Indoor</v>
          </cell>
          <cell r="I288" t="str">
            <v>Macro</v>
          </cell>
          <cell r="J288" t="str">
            <v>7</v>
          </cell>
          <cell r="K288">
            <v>36910</v>
          </cell>
          <cell r="L288" t="str">
            <v>2+2+2</v>
          </cell>
        </row>
        <row r="289">
          <cell r="F289" t="str">
            <v>S404</v>
          </cell>
          <cell r="G289" t="str">
            <v>new</v>
          </cell>
          <cell r="H289" t="str">
            <v>Indoor</v>
          </cell>
          <cell r="I289" t="str">
            <v>Macro</v>
          </cell>
          <cell r="J289" t="str">
            <v>7</v>
          </cell>
          <cell r="K289">
            <v>36910</v>
          </cell>
          <cell r="L289" t="str">
            <v>2+2+2</v>
          </cell>
        </row>
        <row r="290">
          <cell r="F290" t="str">
            <v>S524</v>
          </cell>
          <cell r="G290" t="str">
            <v>new</v>
          </cell>
          <cell r="H290" t="str">
            <v>Indoor</v>
          </cell>
          <cell r="I290" t="str">
            <v>Macro</v>
          </cell>
          <cell r="J290" t="str">
            <v>7</v>
          </cell>
          <cell r="K290">
            <v>36910</v>
          </cell>
          <cell r="L290" t="str">
            <v>2+2+2</v>
          </cell>
        </row>
        <row r="291">
          <cell r="F291" t="str">
            <v>S507</v>
          </cell>
          <cell r="G291" t="str">
            <v>rehome</v>
          </cell>
          <cell r="H291" t="str">
            <v>Indoor</v>
          </cell>
          <cell r="I291" t="str">
            <v>Macro</v>
          </cell>
          <cell r="J291" t="str">
            <v>7</v>
          </cell>
          <cell r="K291">
            <v>36910</v>
          </cell>
          <cell r="L291" t="str">
            <v>2+2+2</v>
          </cell>
        </row>
        <row r="292">
          <cell r="F292" t="str">
            <v>S531</v>
          </cell>
          <cell r="G292" t="str">
            <v>new</v>
          </cell>
          <cell r="H292" t="str">
            <v>Indoor</v>
          </cell>
          <cell r="I292" t="str">
            <v>Macro</v>
          </cell>
          <cell r="J292" t="str">
            <v>7</v>
          </cell>
          <cell r="K292">
            <v>36910</v>
          </cell>
          <cell r="L292" t="str">
            <v>2+2+2</v>
          </cell>
        </row>
        <row r="293">
          <cell r="F293" t="str">
            <v>S505</v>
          </cell>
          <cell r="G293" t="str">
            <v>new</v>
          </cell>
          <cell r="H293" t="str">
            <v>Outdoor</v>
          </cell>
          <cell r="I293" t="str">
            <v>Macro</v>
          </cell>
          <cell r="J293" t="str">
            <v>7</v>
          </cell>
          <cell r="K293">
            <v>36910</v>
          </cell>
          <cell r="L293" t="str">
            <v>2+2+2</v>
          </cell>
        </row>
        <row r="294">
          <cell r="F294" t="str">
            <v>S188</v>
          </cell>
          <cell r="G294" t="str">
            <v>swap</v>
          </cell>
          <cell r="H294" t="str">
            <v>Outdoor</v>
          </cell>
          <cell r="I294" t="str">
            <v>Macro</v>
          </cell>
          <cell r="J294" t="str">
            <v>35</v>
          </cell>
          <cell r="K294">
            <v>37042</v>
          </cell>
          <cell r="L294" t="str">
            <v>2+2+2</v>
          </cell>
        </row>
        <row r="295">
          <cell r="F295" t="str">
            <v>S115</v>
          </cell>
          <cell r="G295" t="str">
            <v>swap</v>
          </cell>
          <cell r="H295" t="str">
            <v>Outdoor</v>
          </cell>
          <cell r="I295" t="str">
            <v>Macro</v>
          </cell>
          <cell r="J295" t="str">
            <v>35</v>
          </cell>
          <cell r="K295">
            <v>37042</v>
          </cell>
          <cell r="L295" t="str">
            <v>2+2+2</v>
          </cell>
        </row>
        <row r="296">
          <cell r="F296" t="str">
            <v>S101</v>
          </cell>
          <cell r="G296" t="str">
            <v>swap</v>
          </cell>
          <cell r="H296" t="str">
            <v>Indoor</v>
          </cell>
          <cell r="I296" t="str">
            <v>Macro</v>
          </cell>
          <cell r="J296" t="str">
            <v>35</v>
          </cell>
          <cell r="K296">
            <v>37042</v>
          </cell>
          <cell r="L296" t="str">
            <v>2+2+2</v>
          </cell>
        </row>
        <row r="297">
          <cell r="F297" t="str">
            <v>S348</v>
          </cell>
          <cell r="G297" t="str">
            <v>swap</v>
          </cell>
          <cell r="H297" t="str">
            <v>Indoor</v>
          </cell>
          <cell r="I297" t="str">
            <v>Macro</v>
          </cell>
          <cell r="J297" t="str">
            <v>35</v>
          </cell>
          <cell r="K297">
            <v>37042</v>
          </cell>
          <cell r="L297" t="str">
            <v>2+2+2</v>
          </cell>
        </row>
        <row r="298">
          <cell r="F298" t="str">
            <v>S009</v>
          </cell>
          <cell r="G298" t="str">
            <v>swap</v>
          </cell>
          <cell r="H298" t="str">
            <v>Indoor</v>
          </cell>
          <cell r="I298" t="str">
            <v>Macro</v>
          </cell>
          <cell r="J298" t="str">
            <v>35</v>
          </cell>
          <cell r="K298">
            <v>37042</v>
          </cell>
          <cell r="L298" t="str">
            <v>2+2+2</v>
          </cell>
        </row>
        <row r="299">
          <cell r="F299" t="str">
            <v>S020</v>
          </cell>
          <cell r="G299" t="str">
            <v>swap</v>
          </cell>
          <cell r="H299" t="str">
            <v>Indoor</v>
          </cell>
          <cell r="I299" t="str">
            <v>Macro</v>
          </cell>
          <cell r="J299" t="str">
            <v>35</v>
          </cell>
          <cell r="K299">
            <v>37042</v>
          </cell>
          <cell r="L299" t="str">
            <v>2+2+2</v>
          </cell>
        </row>
        <row r="300">
          <cell r="F300" t="str">
            <v>S008</v>
          </cell>
          <cell r="G300" t="str">
            <v>swap</v>
          </cell>
          <cell r="H300" t="str">
            <v>Indoor</v>
          </cell>
          <cell r="I300" t="str">
            <v>Macro</v>
          </cell>
          <cell r="J300" t="str">
            <v>35</v>
          </cell>
          <cell r="K300">
            <v>37042</v>
          </cell>
          <cell r="L300" t="str">
            <v>2+3+3</v>
          </cell>
        </row>
        <row r="301">
          <cell r="F301" t="str">
            <v>S189</v>
          </cell>
          <cell r="G301" t="str">
            <v>swap</v>
          </cell>
          <cell r="H301" t="str">
            <v>Indoor</v>
          </cell>
          <cell r="I301" t="str">
            <v>Macro</v>
          </cell>
          <cell r="J301" t="str">
            <v>35</v>
          </cell>
          <cell r="K301">
            <v>37042</v>
          </cell>
          <cell r="L301" t="str">
            <v>2+2+2</v>
          </cell>
        </row>
        <row r="302">
          <cell r="F302" t="str">
            <v>S199</v>
          </cell>
          <cell r="G302" t="str">
            <v>swap</v>
          </cell>
          <cell r="H302" t="str">
            <v>Outdoor</v>
          </cell>
          <cell r="I302" t="str">
            <v>Macro</v>
          </cell>
          <cell r="J302" t="str">
            <v>35</v>
          </cell>
          <cell r="K302">
            <v>37042</v>
          </cell>
          <cell r="L302" t="str">
            <v>2+2+2</v>
          </cell>
        </row>
        <row r="303">
          <cell r="F303" t="str">
            <v>S010</v>
          </cell>
          <cell r="G303" t="str">
            <v>swap</v>
          </cell>
          <cell r="H303" t="str">
            <v>Indoor</v>
          </cell>
          <cell r="I303" t="str">
            <v>Macro</v>
          </cell>
          <cell r="J303" t="str">
            <v>35</v>
          </cell>
          <cell r="K303">
            <v>37042</v>
          </cell>
          <cell r="L303" t="str">
            <v>3+3+2</v>
          </cell>
        </row>
        <row r="304">
          <cell r="F304" t="str">
            <v>S186</v>
          </cell>
          <cell r="G304" t="str">
            <v>swap</v>
          </cell>
          <cell r="H304" t="str">
            <v>Indoor</v>
          </cell>
          <cell r="I304" t="str">
            <v>Macro</v>
          </cell>
          <cell r="J304" t="str">
            <v>35</v>
          </cell>
          <cell r="K304">
            <v>37042</v>
          </cell>
          <cell r="L304" t="str">
            <v>2+2+2</v>
          </cell>
        </row>
        <row r="305">
          <cell r="F305" t="str">
            <v>S527</v>
          </cell>
          <cell r="G305" t="str">
            <v>new</v>
          </cell>
          <cell r="H305" t="str">
            <v>Indoor</v>
          </cell>
          <cell r="I305" t="str">
            <v>Macro</v>
          </cell>
          <cell r="J305" t="str">
            <v>33</v>
          </cell>
          <cell r="K305">
            <v>37042</v>
          </cell>
          <cell r="L305" t="str">
            <v>2+2+2</v>
          </cell>
        </row>
        <row r="306">
          <cell r="F306" t="str">
            <v>S399</v>
          </cell>
          <cell r="G306" t="str">
            <v>new</v>
          </cell>
          <cell r="H306" t="str">
            <v>Indoor</v>
          </cell>
          <cell r="I306" t="str">
            <v>Macro</v>
          </cell>
          <cell r="J306" t="str">
            <v>37</v>
          </cell>
          <cell r="K306">
            <v>37049</v>
          </cell>
          <cell r="L306" t="str">
            <v>2+2+2</v>
          </cell>
        </row>
        <row r="307">
          <cell r="F307" t="str">
            <v>S362</v>
          </cell>
          <cell r="G307" t="str">
            <v>new</v>
          </cell>
          <cell r="H307" t="str">
            <v>Outdoor</v>
          </cell>
          <cell r="I307" t="str">
            <v>Macro</v>
          </cell>
          <cell r="J307" t="str">
            <v>37</v>
          </cell>
          <cell r="K307">
            <v>37049</v>
          </cell>
          <cell r="L307" t="str">
            <v>2+2+2</v>
          </cell>
        </row>
        <row r="308">
          <cell r="F308" t="str">
            <v>S398</v>
          </cell>
          <cell r="G308" t="str">
            <v>new</v>
          </cell>
          <cell r="H308" t="str">
            <v>Indoor</v>
          </cell>
          <cell r="I308" t="str">
            <v>Macro</v>
          </cell>
          <cell r="J308" t="str">
            <v>37</v>
          </cell>
          <cell r="K308">
            <v>37049</v>
          </cell>
          <cell r="L308" t="str">
            <v>2+2+2</v>
          </cell>
        </row>
        <row r="309">
          <cell r="F309" t="str">
            <v>S400</v>
          </cell>
          <cell r="G309" t="str">
            <v>new</v>
          </cell>
          <cell r="H309" t="str">
            <v>Indoor</v>
          </cell>
          <cell r="I309" t="str">
            <v>Macro</v>
          </cell>
          <cell r="J309" t="str">
            <v>37</v>
          </cell>
          <cell r="K309">
            <v>37049</v>
          </cell>
          <cell r="L309" t="str">
            <v>2+2+2</v>
          </cell>
        </row>
        <row r="310">
          <cell r="F310" t="str">
            <v>S464</v>
          </cell>
          <cell r="G310" t="str">
            <v>new</v>
          </cell>
          <cell r="H310" t="str">
            <v>Indoor</v>
          </cell>
          <cell r="I310" t="str">
            <v>Macro</v>
          </cell>
          <cell r="J310" t="str">
            <v>37</v>
          </cell>
          <cell r="K310">
            <v>37049</v>
          </cell>
          <cell r="L310" t="str">
            <v>2+2+2</v>
          </cell>
        </row>
        <row r="311">
          <cell r="F311" t="str">
            <v>S451</v>
          </cell>
          <cell r="G311" t="str">
            <v>new</v>
          </cell>
          <cell r="H311" t="str">
            <v>Indoor</v>
          </cell>
          <cell r="I311" t="str">
            <v>Macro</v>
          </cell>
          <cell r="J311" t="str">
            <v>37</v>
          </cell>
          <cell r="K311">
            <v>37049</v>
          </cell>
          <cell r="L311" t="str">
            <v>2+2+2</v>
          </cell>
        </row>
        <row r="312">
          <cell r="F312" t="str">
            <v>p008</v>
          </cell>
          <cell r="G312" t="str">
            <v>new</v>
          </cell>
          <cell r="H312" t="str">
            <v>Utrasite indoor</v>
          </cell>
          <cell r="I312" t="str">
            <v>Pico</v>
          </cell>
          <cell r="J312" t="str">
            <v>12</v>
          </cell>
          <cell r="K312">
            <v>36927</v>
          </cell>
          <cell r="L312">
            <v>5</v>
          </cell>
        </row>
        <row r="314">
          <cell r="F314" t="str">
            <v>S060</v>
          </cell>
          <cell r="G314" t="str">
            <v>swap</v>
          </cell>
          <cell r="H314" t="str">
            <v>Indoor</v>
          </cell>
          <cell r="I314" t="str">
            <v>Macro</v>
          </cell>
          <cell r="J314" t="str">
            <v>23</v>
          </cell>
          <cell r="K314">
            <v>37008</v>
          </cell>
          <cell r="L314" t="str">
            <v>3+2+3</v>
          </cell>
        </row>
        <row r="315">
          <cell r="F315" t="str">
            <v>S219</v>
          </cell>
          <cell r="G315" t="str">
            <v>swap</v>
          </cell>
          <cell r="H315" t="str">
            <v>Indoor</v>
          </cell>
          <cell r="I315" t="str">
            <v>Macro</v>
          </cell>
          <cell r="J315" t="str">
            <v>23</v>
          </cell>
          <cell r="K315">
            <v>37008</v>
          </cell>
          <cell r="L315" t="str">
            <v>3+2+3</v>
          </cell>
        </row>
        <row r="316">
          <cell r="F316" t="str">
            <v>S220</v>
          </cell>
          <cell r="G316" t="str">
            <v>swap</v>
          </cell>
          <cell r="H316" t="str">
            <v>Indoor</v>
          </cell>
          <cell r="I316" t="str">
            <v>Macro</v>
          </cell>
          <cell r="J316" t="str">
            <v>23</v>
          </cell>
          <cell r="K316">
            <v>37008</v>
          </cell>
          <cell r="L316" t="str">
            <v>3+2+3</v>
          </cell>
        </row>
        <row r="317">
          <cell r="F317" t="str">
            <v>S081</v>
          </cell>
          <cell r="G317" t="str">
            <v>swap</v>
          </cell>
          <cell r="H317" t="str">
            <v>Indoor</v>
          </cell>
          <cell r="I317" t="str">
            <v>Macro</v>
          </cell>
          <cell r="J317" t="str">
            <v>23</v>
          </cell>
          <cell r="K317">
            <v>37008</v>
          </cell>
          <cell r="L317" t="str">
            <v>4+4+4</v>
          </cell>
        </row>
        <row r="318">
          <cell r="F318" t="str">
            <v>S322</v>
          </cell>
          <cell r="G318" t="str">
            <v>swap</v>
          </cell>
          <cell r="H318" t="str">
            <v>Outdoor</v>
          </cell>
          <cell r="I318" t="str">
            <v>Macro</v>
          </cell>
          <cell r="J318" t="str">
            <v>23</v>
          </cell>
          <cell r="K318">
            <v>37008</v>
          </cell>
          <cell r="L318" t="str">
            <v>2+2+2</v>
          </cell>
        </row>
        <row r="319">
          <cell r="F319" t="str">
            <v>S072</v>
          </cell>
          <cell r="G319" t="str">
            <v>swap</v>
          </cell>
          <cell r="H319" t="str">
            <v>Indoor</v>
          </cell>
          <cell r="I319" t="str">
            <v>Macro</v>
          </cell>
          <cell r="J319" t="str">
            <v>23</v>
          </cell>
          <cell r="K319">
            <v>37008</v>
          </cell>
          <cell r="L319" t="str">
            <v>4+4+4</v>
          </cell>
        </row>
        <row r="320">
          <cell r="F320" t="str">
            <v>S021</v>
          </cell>
          <cell r="G320" t="str">
            <v>swap</v>
          </cell>
          <cell r="H320" t="str">
            <v>Indoor</v>
          </cell>
          <cell r="I320" t="str">
            <v>Macro</v>
          </cell>
          <cell r="J320" t="str">
            <v>23</v>
          </cell>
          <cell r="K320">
            <v>37008</v>
          </cell>
          <cell r="L320" t="str">
            <v>4+4+4</v>
          </cell>
        </row>
        <row r="321">
          <cell r="F321" t="str">
            <v>S080</v>
          </cell>
          <cell r="G321" t="str">
            <v>swap</v>
          </cell>
          <cell r="H321" t="str">
            <v>Indoor</v>
          </cell>
          <cell r="I321" t="str">
            <v>Macro</v>
          </cell>
          <cell r="J321" t="str">
            <v>23</v>
          </cell>
          <cell r="K321">
            <v>37008</v>
          </cell>
          <cell r="L321" t="str">
            <v>4+4+4</v>
          </cell>
        </row>
        <row r="322">
          <cell r="F322" t="str">
            <v>S207</v>
          </cell>
          <cell r="G322" t="str">
            <v>swap</v>
          </cell>
          <cell r="H322" t="str">
            <v>Outdoor</v>
          </cell>
          <cell r="I322" t="str">
            <v>Macro</v>
          </cell>
          <cell r="J322" t="str">
            <v>23</v>
          </cell>
          <cell r="K322">
            <v>37008</v>
          </cell>
          <cell r="L322" t="str">
            <v>4+4+4</v>
          </cell>
        </row>
        <row r="323">
          <cell r="F323" t="str">
            <v>S218</v>
          </cell>
          <cell r="G323" t="str">
            <v>swap</v>
          </cell>
          <cell r="H323" t="str">
            <v>Indoor</v>
          </cell>
          <cell r="I323" t="str">
            <v>Macro</v>
          </cell>
          <cell r="J323" t="str">
            <v>23</v>
          </cell>
          <cell r="K323">
            <v>37008</v>
          </cell>
          <cell r="L323" t="str">
            <v>3+2+3</v>
          </cell>
        </row>
        <row r="324">
          <cell r="F324" t="str">
            <v>S382</v>
          </cell>
          <cell r="G324" t="str">
            <v>swap</v>
          </cell>
          <cell r="H324" t="str">
            <v>Outdoor</v>
          </cell>
          <cell r="I324" t="str">
            <v>Macro</v>
          </cell>
          <cell r="J324" t="str">
            <v>23</v>
          </cell>
          <cell r="K324">
            <v>37008</v>
          </cell>
          <cell r="L324" t="str">
            <v>4+4+4</v>
          </cell>
        </row>
        <row r="325">
          <cell r="F325" t="str">
            <v>S377</v>
          </cell>
          <cell r="G325" t="str">
            <v>swap</v>
          </cell>
          <cell r="H325" t="str">
            <v>Outdoor</v>
          </cell>
          <cell r="I325" t="str">
            <v>Macro</v>
          </cell>
          <cell r="J325" t="str">
            <v>23</v>
          </cell>
          <cell r="K325">
            <v>37008</v>
          </cell>
          <cell r="L325" t="str">
            <v>4+4+4</v>
          </cell>
        </row>
        <row r="326">
          <cell r="F326" t="str">
            <v>S012</v>
          </cell>
          <cell r="G326" t="str">
            <v>swap</v>
          </cell>
          <cell r="H326" t="str">
            <v>Outdoor</v>
          </cell>
          <cell r="I326" t="str">
            <v>Macro</v>
          </cell>
          <cell r="J326" t="str">
            <v>23</v>
          </cell>
          <cell r="K326">
            <v>37008</v>
          </cell>
          <cell r="L326" t="str">
            <v>2+3+3</v>
          </cell>
        </row>
        <row r="327">
          <cell r="F327" t="str">
            <v>S210</v>
          </cell>
          <cell r="G327" t="str">
            <v>swap</v>
          </cell>
          <cell r="H327" t="str">
            <v>Outdoor</v>
          </cell>
          <cell r="I327" t="str">
            <v>Macro</v>
          </cell>
          <cell r="J327" t="str">
            <v>23</v>
          </cell>
          <cell r="K327">
            <v>37008</v>
          </cell>
          <cell r="L327" t="str">
            <v>4+4+4</v>
          </cell>
        </row>
        <row r="328">
          <cell r="F328" t="str">
            <v>S048</v>
          </cell>
          <cell r="G328" t="str">
            <v>swap</v>
          </cell>
          <cell r="H328" t="str">
            <v>Outdoor</v>
          </cell>
          <cell r="I328" t="str">
            <v>Macro</v>
          </cell>
          <cell r="J328" t="str">
            <v>23</v>
          </cell>
          <cell r="K328">
            <v>37008</v>
          </cell>
          <cell r="L328" t="str">
            <v>4+4+4</v>
          </cell>
        </row>
        <row r="329">
          <cell r="F329" t="str">
            <v>S242</v>
          </cell>
          <cell r="G329" t="str">
            <v>swap</v>
          </cell>
          <cell r="H329" t="str">
            <v>Outdoor</v>
          </cell>
          <cell r="I329" t="str">
            <v>Macro</v>
          </cell>
          <cell r="J329" t="str">
            <v>23</v>
          </cell>
          <cell r="K329">
            <v>37008</v>
          </cell>
          <cell r="L329" t="str">
            <v>3+2+3</v>
          </cell>
        </row>
        <row r="330">
          <cell r="F330" t="str">
            <v>S024</v>
          </cell>
          <cell r="G330" t="str">
            <v>swap</v>
          </cell>
          <cell r="H330" t="str">
            <v>Outdoor</v>
          </cell>
          <cell r="I330" t="str">
            <v>Macro</v>
          </cell>
          <cell r="J330" t="str">
            <v>23</v>
          </cell>
          <cell r="K330">
            <v>37008</v>
          </cell>
          <cell r="L330" t="str">
            <v>3+2+3</v>
          </cell>
        </row>
        <row r="331">
          <cell r="F331" t="str">
            <v>S089</v>
          </cell>
          <cell r="G331" t="str">
            <v>swap</v>
          </cell>
          <cell r="H331" t="str">
            <v>Outdoor</v>
          </cell>
          <cell r="I331" t="str">
            <v>Macro</v>
          </cell>
          <cell r="J331" t="str">
            <v>23</v>
          </cell>
          <cell r="K331">
            <v>37008</v>
          </cell>
          <cell r="L331" t="str">
            <v>4+4+4</v>
          </cell>
        </row>
        <row r="332">
          <cell r="F332" t="str">
            <v>S309</v>
          </cell>
          <cell r="G332" t="str">
            <v>swap</v>
          </cell>
          <cell r="H332" t="str">
            <v>Indoor</v>
          </cell>
          <cell r="I332" t="str">
            <v>Macro</v>
          </cell>
          <cell r="J332" t="str">
            <v>23</v>
          </cell>
          <cell r="K332">
            <v>37008</v>
          </cell>
          <cell r="L332" t="str">
            <v>4+4+4</v>
          </cell>
        </row>
        <row r="333">
          <cell r="F333" t="str">
            <v>S071</v>
          </cell>
          <cell r="G333" t="str">
            <v>swap</v>
          </cell>
          <cell r="H333" t="str">
            <v>Outdoor</v>
          </cell>
          <cell r="I333" t="str">
            <v>Macro</v>
          </cell>
          <cell r="J333" t="str">
            <v>23</v>
          </cell>
          <cell r="K333">
            <v>37008</v>
          </cell>
          <cell r="L333" t="str">
            <v>4+4+4</v>
          </cell>
        </row>
        <row r="334">
          <cell r="F334" t="str">
            <v>S254</v>
          </cell>
          <cell r="G334" t="str">
            <v>swap</v>
          </cell>
          <cell r="H334" t="str">
            <v>Outdoor</v>
          </cell>
          <cell r="I334" t="str">
            <v>Macro</v>
          </cell>
          <cell r="J334" t="str">
            <v>23</v>
          </cell>
          <cell r="K334">
            <v>37008</v>
          </cell>
          <cell r="L334" t="str">
            <v>2+2+2</v>
          </cell>
        </row>
        <row r="335">
          <cell r="F335" t="str">
            <v>S272</v>
          </cell>
          <cell r="G335" t="str">
            <v>swap</v>
          </cell>
          <cell r="H335" t="str">
            <v>Outdoor</v>
          </cell>
          <cell r="I335" t="str">
            <v>Macro</v>
          </cell>
          <cell r="J335" t="str">
            <v>23</v>
          </cell>
          <cell r="K335">
            <v>37008</v>
          </cell>
          <cell r="L335" t="str">
            <v>2+2+2</v>
          </cell>
        </row>
        <row r="336">
          <cell r="F336" t="str">
            <v>S187</v>
          </cell>
          <cell r="G336" t="str">
            <v>new</v>
          </cell>
          <cell r="H336" t="str">
            <v>Indoor</v>
          </cell>
          <cell r="I336" t="str">
            <v>Macro</v>
          </cell>
          <cell r="J336" t="str">
            <v>28</v>
          </cell>
          <cell r="K336">
            <v>37018</v>
          </cell>
          <cell r="L336" t="str">
            <v>2+2+2</v>
          </cell>
        </row>
        <row r="337">
          <cell r="F337" t="str">
            <v>S518</v>
          </cell>
          <cell r="G337" t="str">
            <v>new</v>
          </cell>
          <cell r="H337" t="str">
            <v>Outdoor</v>
          </cell>
          <cell r="I337" t="str">
            <v>Macro</v>
          </cell>
          <cell r="J337" t="str">
            <v>28</v>
          </cell>
          <cell r="K337">
            <v>37018</v>
          </cell>
          <cell r="L337" t="str">
            <v>2+2+2</v>
          </cell>
        </row>
        <row r="338">
          <cell r="F338" t="str">
            <v>S534</v>
          </cell>
          <cell r="G338" t="str">
            <v>new</v>
          </cell>
          <cell r="H338" t="str">
            <v>Outdoor</v>
          </cell>
          <cell r="I338" t="str">
            <v>Macro</v>
          </cell>
          <cell r="J338" t="str">
            <v>28</v>
          </cell>
          <cell r="K338">
            <v>37018</v>
          </cell>
          <cell r="L338" t="str">
            <v>2+2+2</v>
          </cell>
        </row>
        <row r="339">
          <cell r="F339" t="str">
            <v>S523</v>
          </cell>
          <cell r="G339" t="str">
            <v>new</v>
          </cell>
          <cell r="H339" t="str">
            <v>Indoor</v>
          </cell>
          <cell r="I339" t="str">
            <v>Macro</v>
          </cell>
          <cell r="J339" t="str">
            <v>28</v>
          </cell>
          <cell r="K339">
            <v>37018</v>
          </cell>
          <cell r="L339" t="str">
            <v>2+2+2</v>
          </cell>
        </row>
        <row r="340">
          <cell r="F340" t="str">
            <v>S486</v>
          </cell>
          <cell r="G340" t="str">
            <v>new</v>
          </cell>
          <cell r="H340" t="str">
            <v>Outdoor</v>
          </cell>
          <cell r="I340" t="str">
            <v>Macro</v>
          </cell>
          <cell r="J340" t="str">
            <v>28</v>
          </cell>
          <cell r="K340">
            <v>37018</v>
          </cell>
          <cell r="L340" t="str">
            <v>2+2+2</v>
          </cell>
        </row>
        <row r="341">
          <cell r="F341" t="str">
            <v>S206</v>
          </cell>
          <cell r="G341" t="str">
            <v>new</v>
          </cell>
          <cell r="H341" t="str">
            <v>Indoor</v>
          </cell>
          <cell r="I341" t="str">
            <v>Macro</v>
          </cell>
          <cell r="J341" t="str">
            <v>28</v>
          </cell>
          <cell r="K341">
            <v>37018</v>
          </cell>
          <cell r="L341" t="str">
            <v>2+2+2</v>
          </cell>
        </row>
        <row r="342">
          <cell r="F342" t="str">
            <v>p011</v>
          </cell>
          <cell r="G342" t="str">
            <v>new</v>
          </cell>
          <cell r="H342" t="str">
            <v>Utrasite indoor</v>
          </cell>
          <cell r="I342" t="str">
            <v>Pico</v>
          </cell>
          <cell r="J342" t="str">
            <v>24</v>
          </cell>
          <cell r="K342">
            <v>36927</v>
          </cell>
          <cell r="L342">
            <v>4</v>
          </cell>
        </row>
        <row r="343">
          <cell r="F343" t="str">
            <v>p014</v>
          </cell>
          <cell r="G343" t="str">
            <v>new</v>
          </cell>
          <cell r="H343" t="str">
            <v>Utrasite outdoor</v>
          </cell>
          <cell r="I343" t="str">
            <v>Pico</v>
          </cell>
          <cell r="J343" t="str">
            <v>24</v>
          </cell>
          <cell r="K343">
            <v>36927</v>
          </cell>
          <cell r="L343">
            <v>4</v>
          </cell>
        </row>
        <row r="344">
          <cell r="F344" t="str">
            <v>p032</v>
          </cell>
          <cell r="G344" t="str">
            <v>new</v>
          </cell>
          <cell r="H344" t="e">
            <v>#N/A</v>
          </cell>
          <cell r="I344" t="str">
            <v>Pico</v>
          </cell>
          <cell r="J344" t="str">
            <v>16</v>
          </cell>
          <cell r="K344">
            <v>36927</v>
          </cell>
          <cell r="L344">
            <v>2</v>
          </cell>
        </row>
        <row r="345">
          <cell r="F345" t="str">
            <v>p035</v>
          </cell>
          <cell r="G345" t="str">
            <v>new</v>
          </cell>
          <cell r="H345" t="str">
            <v>Utrasite outdoor</v>
          </cell>
          <cell r="I345" t="str">
            <v>Pico</v>
          </cell>
          <cell r="J345" t="str">
            <v>24</v>
          </cell>
          <cell r="K345">
            <v>36927</v>
          </cell>
          <cell r="L345">
            <v>2</v>
          </cell>
        </row>
        <row r="346">
          <cell r="F346" t="str">
            <v>u012</v>
          </cell>
          <cell r="G346" t="str">
            <v>new</v>
          </cell>
          <cell r="H346" t="str">
            <v>-</v>
          </cell>
          <cell r="I346" t="str">
            <v>Micro</v>
          </cell>
          <cell r="J346" t="str">
            <v>34</v>
          </cell>
          <cell r="K346">
            <v>36955</v>
          </cell>
          <cell r="L346">
            <v>2</v>
          </cell>
        </row>
        <row r="347">
          <cell r="F347" t="str">
            <v>u013</v>
          </cell>
          <cell r="G347" t="str">
            <v>new</v>
          </cell>
          <cell r="H347" t="str">
            <v>-</v>
          </cell>
          <cell r="I347" t="str">
            <v>Micro</v>
          </cell>
          <cell r="J347" t="str">
            <v>34</v>
          </cell>
          <cell r="K347">
            <v>36955</v>
          </cell>
          <cell r="L347">
            <v>2</v>
          </cell>
        </row>
        <row r="348">
          <cell r="F348" t="str">
            <v>u024</v>
          </cell>
          <cell r="G348" t="str">
            <v>new</v>
          </cell>
          <cell r="H348" t="str">
            <v>-</v>
          </cell>
          <cell r="I348" t="str">
            <v>Micro</v>
          </cell>
          <cell r="J348" t="str">
            <v>34</v>
          </cell>
          <cell r="K348">
            <v>36955</v>
          </cell>
          <cell r="L348">
            <v>2</v>
          </cell>
        </row>
        <row r="349">
          <cell r="F349" t="str">
            <v>u026</v>
          </cell>
          <cell r="G349" t="str">
            <v>new</v>
          </cell>
          <cell r="H349" t="str">
            <v>-</v>
          </cell>
          <cell r="I349" t="str">
            <v>Micro</v>
          </cell>
          <cell r="J349" t="str">
            <v>34</v>
          </cell>
          <cell r="K349">
            <v>36955</v>
          </cell>
          <cell r="L349">
            <v>2</v>
          </cell>
        </row>
        <row r="350">
          <cell r="F350" t="str">
            <v>u027</v>
          </cell>
          <cell r="G350" t="str">
            <v>new</v>
          </cell>
          <cell r="H350" t="str">
            <v>-</v>
          </cell>
          <cell r="I350" t="str">
            <v>Micro</v>
          </cell>
          <cell r="J350" t="str">
            <v>34</v>
          </cell>
          <cell r="K350">
            <v>36955</v>
          </cell>
          <cell r="L350">
            <v>2</v>
          </cell>
        </row>
        <row r="352">
          <cell r="F352" t="str">
            <v>S070</v>
          </cell>
          <cell r="G352" t="str">
            <v>swap</v>
          </cell>
          <cell r="H352" t="str">
            <v>Indoor</v>
          </cell>
          <cell r="I352" t="str">
            <v>Macro</v>
          </cell>
          <cell r="J352" t="str">
            <v>21</v>
          </cell>
          <cell r="K352">
            <v>36997</v>
          </cell>
          <cell r="L352" t="str">
            <v>2+3+3</v>
          </cell>
        </row>
        <row r="353">
          <cell r="F353" t="str">
            <v>S045</v>
          </cell>
          <cell r="G353" t="str">
            <v>swap</v>
          </cell>
          <cell r="H353" t="str">
            <v>Outdoor</v>
          </cell>
          <cell r="I353" t="str">
            <v>Macro</v>
          </cell>
          <cell r="J353" t="str">
            <v>21</v>
          </cell>
          <cell r="K353">
            <v>36997</v>
          </cell>
          <cell r="L353" t="str">
            <v>3+2+3</v>
          </cell>
        </row>
        <row r="354">
          <cell r="F354" t="str">
            <v>S257</v>
          </cell>
          <cell r="G354" t="str">
            <v>swap</v>
          </cell>
          <cell r="H354" t="str">
            <v>Outdoor</v>
          </cell>
          <cell r="I354" t="str">
            <v>Macro</v>
          </cell>
          <cell r="J354" t="str">
            <v>21</v>
          </cell>
          <cell r="K354">
            <v>36997</v>
          </cell>
          <cell r="L354" t="str">
            <v>2+2+2</v>
          </cell>
        </row>
        <row r="355">
          <cell r="F355" t="str">
            <v>S232</v>
          </cell>
          <cell r="G355" t="str">
            <v>swap</v>
          </cell>
          <cell r="H355" t="str">
            <v>Indoor</v>
          </cell>
          <cell r="I355" t="str">
            <v>Macro</v>
          </cell>
          <cell r="J355" t="str">
            <v>21</v>
          </cell>
          <cell r="K355">
            <v>36997</v>
          </cell>
          <cell r="L355" t="str">
            <v>2+2+2</v>
          </cell>
        </row>
        <row r="356">
          <cell r="F356" t="str">
            <v>S165</v>
          </cell>
          <cell r="G356" t="str">
            <v>swap</v>
          </cell>
          <cell r="H356" t="str">
            <v>Indoor</v>
          </cell>
          <cell r="I356" t="str">
            <v>Macro</v>
          </cell>
          <cell r="J356" t="str">
            <v>21</v>
          </cell>
          <cell r="K356">
            <v>36997</v>
          </cell>
          <cell r="L356" t="str">
            <v>2+2+2</v>
          </cell>
        </row>
        <row r="357">
          <cell r="F357" t="str">
            <v>S200</v>
          </cell>
          <cell r="G357" t="str">
            <v>swap</v>
          </cell>
          <cell r="H357" t="str">
            <v>Indoor</v>
          </cell>
          <cell r="I357" t="str">
            <v>Macro</v>
          </cell>
          <cell r="J357" t="str">
            <v>21</v>
          </cell>
          <cell r="K357">
            <v>36997</v>
          </cell>
          <cell r="L357" t="str">
            <v>2+2+2</v>
          </cell>
        </row>
        <row r="358">
          <cell r="F358" t="str">
            <v>S166</v>
          </cell>
          <cell r="G358" t="str">
            <v>swap</v>
          </cell>
          <cell r="H358" t="str">
            <v>Indoor</v>
          </cell>
          <cell r="I358" t="str">
            <v>Macro</v>
          </cell>
          <cell r="J358" t="str">
            <v>21</v>
          </cell>
          <cell r="K358">
            <v>36997</v>
          </cell>
          <cell r="L358" t="str">
            <v>2+3+3</v>
          </cell>
        </row>
        <row r="359">
          <cell r="F359" t="str">
            <v>S241</v>
          </cell>
          <cell r="G359" t="str">
            <v>swap</v>
          </cell>
          <cell r="H359" t="str">
            <v>Indoor</v>
          </cell>
          <cell r="I359" t="str">
            <v>Macro</v>
          </cell>
          <cell r="J359" t="str">
            <v>21</v>
          </cell>
          <cell r="K359">
            <v>36997</v>
          </cell>
          <cell r="L359" t="str">
            <v>3+2+3</v>
          </cell>
        </row>
        <row r="360">
          <cell r="F360" t="str">
            <v>S192</v>
          </cell>
          <cell r="G360" t="str">
            <v>swap</v>
          </cell>
          <cell r="H360" t="str">
            <v>Indoor</v>
          </cell>
          <cell r="I360" t="str">
            <v>Macro</v>
          </cell>
          <cell r="J360" t="str">
            <v>21</v>
          </cell>
          <cell r="K360">
            <v>36997</v>
          </cell>
          <cell r="L360" t="str">
            <v>3+3+3</v>
          </cell>
        </row>
        <row r="361">
          <cell r="F361" t="str">
            <v>S175</v>
          </cell>
          <cell r="G361" t="str">
            <v>swap</v>
          </cell>
          <cell r="H361" t="str">
            <v>Indoor</v>
          </cell>
          <cell r="I361" t="str">
            <v>Macro</v>
          </cell>
          <cell r="J361" t="str">
            <v>21</v>
          </cell>
          <cell r="K361">
            <v>36997</v>
          </cell>
          <cell r="L361" t="str">
            <v>2+2+2</v>
          </cell>
        </row>
        <row r="362">
          <cell r="F362" t="str">
            <v>S194</v>
          </cell>
          <cell r="G362" t="str">
            <v>swap</v>
          </cell>
          <cell r="H362" t="str">
            <v>Indoor</v>
          </cell>
          <cell r="I362" t="str">
            <v>Macro</v>
          </cell>
          <cell r="J362" t="str">
            <v>21</v>
          </cell>
          <cell r="K362">
            <v>36997</v>
          </cell>
          <cell r="L362" t="str">
            <v>2+2+2</v>
          </cell>
        </row>
        <row r="363">
          <cell r="F363" t="str">
            <v>S032</v>
          </cell>
          <cell r="G363" t="str">
            <v>swap</v>
          </cell>
          <cell r="H363" t="str">
            <v>Indoor</v>
          </cell>
          <cell r="I363" t="str">
            <v>Macro</v>
          </cell>
          <cell r="J363" t="str">
            <v>21</v>
          </cell>
          <cell r="K363">
            <v>36997</v>
          </cell>
          <cell r="L363" t="str">
            <v>3+3+2</v>
          </cell>
        </row>
        <row r="364">
          <cell r="F364" t="str">
            <v>S217</v>
          </cell>
          <cell r="G364" t="str">
            <v>swap</v>
          </cell>
          <cell r="H364" t="str">
            <v>Indoor</v>
          </cell>
          <cell r="I364" t="str">
            <v>Macro</v>
          </cell>
          <cell r="J364" t="str">
            <v>21</v>
          </cell>
          <cell r="K364">
            <v>36997</v>
          </cell>
          <cell r="L364" t="str">
            <v>2+2+2</v>
          </cell>
        </row>
        <row r="365">
          <cell r="F365" t="str">
            <v>S031</v>
          </cell>
          <cell r="G365" t="str">
            <v>swap</v>
          </cell>
          <cell r="H365" t="str">
            <v>Indoor</v>
          </cell>
          <cell r="I365" t="str">
            <v>Macro</v>
          </cell>
          <cell r="J365" t="str">
            <v>21</v>
          </cell>
          <cell r="K365">
            <v>36997</v>
          </cell>
          <cell r="L365" t="str">
            <v>3+2+3</v>
          </cell>
        </row>
        <row r="366">
          <cell r="F366" t="str">
            <v>S226</v>
          </cell>
          <cell r="G366" t="str">
            <v>swap</v>
          </cell>
          <cell r="H366" t="str">
            <v>Indoor</v>
          </cell>
          <cell r="I366" t="str">
            <v>Macro</v>
          </cell>
          <cell r="J366" t="str">
            <v>21</v>
          </cell>
          <cell r="K366">
            <v>36997</v>
          </cell>
          <cell r="L366" t="str">
            <v>3+3+2</v>
          </cell>
        </row>
        <row r="367">
          <cell r="F367" t="str">
            <v>S225</v>
          </cell>
          <cell r="G367" t="str">
            <v>swap</v>
          </cell>
          <cell r="H367" t="str">
            <v>Indoor</v>
          </cell>
          <cell r="I367" t="str">
            <v>Macro</v>
          </cell>
          <cell r="J367" t="str">
            <v>21</v>
          </cell>
          <cell r="K367">
            <v>36997</v>
          </cell>
          <cell r="L367" t="str">
            <v>2+2+2</v>
          </cell>
        </row>
        <row r="368">
          <cell r="F368" t="str">
            <v>S224</v>
          </cell>
          <cell r="G368" t="str">
            <v>swap</v>
          </cell>
          <cell r="H368" t="str">
            <v>Indoor</v>
          </cell>
          <cell r="I368" t="str">
            <v>Macro</v>
          </cell>
          <cell r="J368" t="str">
            <v>21</v>
          </cell>
          <cell r="K368">
            <v>36997</v>
          </cell>
          <cell r="L368" t="str">
            <v>2+3+3</v>
          </cell>
        </row>
        <row r="369">
          <cell r="F369" t="str">
            <v>S156</v>
          </cell>
          <cell r="G369" t="str">
            <v>swap</v>
          </cell>
          <cell r="H369" t="str">
            <v>Indoor</v>
          </cell>
          <cell r="I369" t="str">
            <v>Macro</v>
          </cell>
          <cell r="J369" t="str">
            <v>21</v>
          </cell>
          <cell r="K369">
            <v>36997</v>
          </cell>
          <cell r="L369" t="str">
            <v>2+2+2</v>
          </cell>
        </row>
        <row r="370">
          <cell r="F370" t="str">
            <v>S271</v>
          </cell>
          <cell r="G370" t="str">
            <v>swap</v>
          </cell>
          <cell r="H370" t="str">
            <v>Indoor</v>
          </cell>
          <cell r="I370" t="str">
            <v>Macro</v>
          </cell>
          <cell r="J370" t="str">
            <v>21</v>
          </cell>
          <cell r="K370">
            <v>36997</v>
          </cell>
          <cell r="L370" t="str">
            <v>2+2+2</v>
          </cell>
        </row>
        <row r="371">
          <cell r="F371" t="str">
            <v>S282</v>
          </cell>
          <cell r="G371" t="str">
            <v>swap</v>
          </cell>
          <cell r="H371" t="str">
            <v>Indoor</v>
          </cell>
          <cell r="I371" t="str">
            <v>Macro</v>
          </cell>
          <cell r="J371" t="str">
            <v>21</v>
          </cell>
          <cell r="K371">
            <v>36997</v>
          </cell>
          <cell r="L371" t="str">
            <v>2+2+2</v>
          </cell>
        </row>
        <row r="372">
          <cell r="F372" t="str">
            <v>S248</v>
          </cell>
          <cell r="G372" t="str">
            <v>swap</v>
          </cell>
          <cell r="H372" t="str">
            <v>Indoor</v>
          </cell>
          <cell r="I372" t="str">
            <v>Macro</v>
          </cell>
          <cell r="J372" t="str">
            <v>21</v>
          </cell>
          <cell r="K372">
            <v>36997</v>
          </cell>
          <cell r="L372" t="str">
            <v>2+2+2</v>
          </cell>
        </row>
        <row r="373">
          <cell r="F373" t="str">
            <v>S034</v>
          </cell>
          <cell r="G373" t="str">
            <v>swap</v>
          </cell>
          <cell r="H373" t="str">
            <v>Indoor</v>
          </cell>
          <cell r="I373" t="str">
            <v>Macro</v>
          </cell>
          <cell r="J373" t="str">
            <v>21</v>
          </cell>
          <cell r="K373">
            <v>36997</v>
          </cell>
          <cell r="L373" t="str">
            <v>4+4+4</v>
          </cell>
        </row>
        <row r="374">
          <cell r="F374" t="str">
            <v>S204</v>
          </cell>
          <cell r="G374" t="str">
            <v>swap</v>
          </cell>
          <cell r="H374" t="str">
            <v>Indoor</v>
          </cell>
          <cell r="I374" t="str">
            <v>Macro</v>
          </cell>
          <cell r="J374" t="str">
            <v>21</v>
          </cell>
          <cell r="K374">
            <v>36997</v>
          </cell>
          <cell r="L374" t="str">
            <v>3+2+3</v>
          </cell>
        </row>
        <row r="375">
          <cell r="F375" t="str">
            <v>S205</v>
          </cell>
          <cell r="G375" t="str">
            <v>swap</v>
          </cell>
          <cell r="H375" t="str">
            <v>Indoor</v>
          </cell>
          <cell r="I375" t="str">
            <v>Macro</v>
          </cell>
          <cell r="J375" t="str">
            <v>21</v>
          </cell>
          <cell r="K375">
            <v>36997</v>
          </cell>
          <cell r="L375" t="str">
            <v>4+4+4</v>
          </cell>
        </row>
        <row r="376">
          <cell r="F376" t="str">
            <v>S244</v>
          </cell>
          <cell r="G376" t="str">
            <v>swap</v>
          </cell>
          <cell r="H376" t="str">
            <v>Indoor</v>
          </cell>
          <cell r="I376" t="str">
            <v>Macro</v>
          </cell>
          <cell r="J376" t="str">
            <v>21</v>
          </cell>
          <cell r="K376">
            <v>36997</v>
          </cell>
          <cell r="L376" t="str">
            <v>4+4+4</v>
          </cell>
        </row>
        <row r="377">
          <cell r="F377" t="str">
            <v>S049</v>
          </cell>
          <cell r="G377" t="str">
            <v>swap</v>
          </cell>
          <cell r="H377" t="str">
            <v>Indoor</v>
          </cell>
          <cell r="I377" t="str">
            <v>Macro</v>
          </cell>
          <cell r="J377" t="str">
            <v>21</v>
          </cell>
          <cell r="K377">
            <v>36997</v>
          </cell>
          <cell r="L377" t="str">
            <v>2+2+2</v>
          </cell>
        </row>
        <row r="378">
          <cell r="F378" t="str">
            <v>S401</v>
          </cell>
          <cell r="G378" t="str">
            <v>rehome</v>
          </cell>
          <cell r="H378" t="str">
            <v>Indoor</v>
          </cell>
          <cell r="I378" t="str">
            <v>Macro</v>
          </cell>
          <cell r="J378" t="str">
            <v>27</v>
          </cell>
          <cell r="K378">
            <v>37011</v>
          </cell>
          <cell r="L378" t="str">
            <v>2+2+2</v>
          </cell>
        </row>
        <row r="379">
          <cell r="F379" t="str">
            <v>S239</v>
          </cell>
          <cell r="G379" t="str">
            <v>rehome</v>
          </cell>
          <cell r="H379" t="str">
            <v>Indoor</v>
          </cell>
          <cell r="I379" t="str">
            <v>Macro</v>
          </cell>
          <cell r="J379" t="str">
            <v>27</v>
          </cell>
          <cell r="K379">
            <v>37011</v>
          </cell>
          <cell r="L379" t="str">
            <v>2+2+2</v>
          </cell>
        </row>
        <row r="380">
          <cell r="F380" t="str">
            <v>S465</v>
          </cell>
          <cell r="G380" t="str">
            <v>new</v>
          </cell>
          <cell r="H380" t="str">
            <v>Indoor</v>
          </cell>
          <cell r="I380" t="str">
            <v>Macro</v>
          </cell>
          <cell r="J380" t="str">
            <v>27</v>
          </cell>
          <cell r="K380">
            <v>37011</v>
          </cell>
          <cell r="L380" t="str">
            <v>2+2+2</v>
          </cell>
        </row>
        <row r="381">
          <cell r="F381" t="str">
            <v>S484</v>
          </cell>
          <cell r="G381" t="str">
            <v>new</v>
          </cell>
          <cell r="H381" t="str">
            <v>Indoor</v>
          </cell>
          <cell r="I381" t="str">
            <v>Macro</v>
          </cell>
          <cell r="J381" t="str">
            <v>27</v>
          </cell>
          <cell r="K381">
            <v>37011</v>
          </cell>
          <cell r="L381" t="str">
            <v>2+2+2</v>
          </cell>
        </row>
        <row r="382">
          <cell r="F382" t="str">
            <v>S467</v>
          </cell>
          <cell r="G382" t="str">
            <v>new</v>
          </cell>
          <cell r="H382" t="str">
            <v>Indoor</v>
          </cell>
          <cell r="I382" t="str">
            <v>Macro</v>
          </cell>
          <cell r="J382" t="str">
            <v>27</v>
          </cell>
          <cell r="K382">
            <v>37011</v>
          </cell>
          <cell r="L382" t="str">
            <v>2+2+2</v>
          </cell>
        </row>
        <row r="383">
          <cell r="F383" t="str">
            <v>S493</v>
          </cell>
          <cell r="G383" t="str">
            <v>new</v>
          </cell>
          <cell r="H383" t="str">
            <v>Indoor</v>
          </cell>
          <cell r="I383" t="str">
            <v>Macro</v>
          </cell>
          <cell r="J383" t="str">
            <v>27</v>
          </cell>
          <cell r="K383">
            <v>37011</v>
          </cell>
          <cell r="L383" t="str">
            <v>2+2+2</v>
          </cell>
        </row>
        <row r="384">
          <cell r="F384" t="str">
            <v>S413</v>
          </cell>
          <cell r="G384" t="str">
            <v>rehome</v>
          </cell>
          <cell r="H384" t="str">
            <v>Indoor</v>
          </cell>
          <cell r="I384" t="str">
            <v>Macro</v>
          </cell>
          <cell r="J384" t="str">
            <v>27</v>
          </cell>
          <cell r="K384">
            <v>37011</v>
          </cell>
          <cell r="L384" t="str">
            <v>2+2+2</v>
          </cell>
        </row>
        <row r="385">
          <cell r="F385" t="str">
            <v>S440</v>
          </cell>
          <cell r="G385" t="str">
            <v>new</v>
          </cell>
          <cell r="H385" t="str">
            <v>Indoor</v>
          </cell>
          <cell r="I385" t="str">
            <v>Macro</v>
          </cell>
          <cell r="J385" t="str">
            <v>27</v>
          </cell>
          <cell r="K385">
            <v>37011</v>
          </cell>
          <cell r="L385" t="str">
            <v>2+2+2</v>
          </cell>
        </row>
        <row r="386">
          <cell r="F386" t="str">
            <v>S501</v>
          </cell>
          <cell r="G386" t="str">
            <v>new</v>
          </cell>
          <cell r="H386" t="str">
            <v>Indoor</v>
          </cell>
          <cell r="I386" t="str">
            <v>Macro</v>
          </cell>
          <cell r="J386" t="str">
            <v>27</v>
          </cell>
          <cell r="K386">
            <v>37011</v>
          </cell>
          <cell r="L386" t="str">
            <v>2+2+2</v>
          </cell>
        </row>
        <row r="387">
          <cell r="F387" t="str">
            <v>S419</v>
          </cell>
          <cell r="G387" t="str">
            <v>new</v>
          </cell>
          <cell r="H387" t="str">
            <v>Indoor</v>
          </cell>
          <cell r="I387" t="str">
            <v>Macro</v>
          </cell>
          <cell r="J387" t="str">
            <v>27</v>
          </cell>
          <cell r="K387">
            <v>37011</v>
          </cell>
          <cell r="L387" t="str">
            <v>2+2+2</v>
          </cell>
        </row>
        <row r="388">
          <cell r="F388" t="str">
            <v>S474</v>
          </cell>
          <cell r="G388" t="str">
            <v>new</v>
          </cell>
          <cell r="H388" t="str">
            <v>Indoor</v>
          </cell>
          <cell r="I388" t="str">
            <v>Macro</v>
          </cell>
          <cell r="J388" t="str">
            <v>27</v>
          </cell>
          <cell r="K388">
            <v>37011</v>
          </cell>
          <cell r="L388" t="str">
            <v>2+2+2</v>
          </cell>
        </row>
        <row r="389">
          <cell r="F389" t="str">
            <v>S497</v>
          </cell>
          <cell r="G389" t="str">
            <v>new</v>
          </cell>
          <cell r="H389" t="str">
            <v>Outdoor</v>
          </cell>
          <cell r="I389" t="str">
            <v>Macro</v>
          </cell>
          <cell r="J389" t="str">
            <v>27</v>
          </cell>
          <cell r="K389">
            <v>37011</v>
          </cell>
          <cell r="L389" t="str">
            <v>2+2+2</v>
          </cell>
        </row>
        <row r="390">
          <cell r="F390" t="str">
            <v>S482</v>
          </cell>
          <cell r="G390" t="str">
            <v>new</v>
          </cell>
          <cell r="H390" t="str">
            <v>Indoor</v>
          </cell>
          <cell r="I390" t="str">
            <v>Macro</v>
          </cell>
          <cell r="J390" t="str">
            <v>27</v>
          </cell>
          <cell r="K390">
            <v>37011</v>
          </cell>
          <cell r="L390" t="str">
            <v>2+2+2</v>
          </cell>
        </row>
        <row r="391">
          <cell r="F391" t="str">
            <v>S481</v>
          </cell>
          <cell r="G391" t="str">
            <v>new</v>
          </cell>
          <cell r="H391" t="str">
            <v>Indoor</v>
          </cell>
          <cell r="I391" t="str">
            <v>Macro</v>
          </cell>
          <cell r="J391" t="str">
            <v>27</v>
          </cell>
          <cell r="K391">
            <v>37011</v>
          </cell>
          <cell r="L391" t="str">
            <v>2+2+2</v>
          </cell>
        </row>
        <row r="392">
          <cell r="F392" t="str">
            <v>S030</v>
          </cell>
          <cell r="G392" t="str">
            <v>new</v>
          </cell>
          <cell r="H392" t="str">
            <v>Indoor</v>
          </cell>
          <cell r="I392" t="str">
            <v>Macro</v>
          </cell>
          <cell r="J392" t="str">
            <v>27</v>
          </cell>
          <cell r="K392">
            <v>37011</v>
          </cell>
          <cell r="L392" t="str">
            <v>2+2+2</v>
          </cell>
        </row>
        <row r="393">
          <cell r="F393" t="str">
            <v>S053</v>
          </cell>
          <cell r="G393" t="str">
            <v>new</v>
          </cell>
          <cell r="H393" t="str">
            <v>Outdoor</v>
          </cell>
          <cell r="I393" t="str">
            <v>Macro</v>
          </cell>
          <cell r="J393" t="str">
            <v>27</v>
          </cell>
          <cell r="K393">
            <v>37011</v>
          </cell>
          <cell r="L393" t="str">
            <v>2+2+2</v>
          </cell>
        </row>
        <row r="394">
          <cell r="F394" t="str">
            <v>S480</v>
          </cell>
          <cell r="G394" t="str">
            <v>new</v>
          </cell>
          <cell r="H394" t="str">
            <v>Indoor</v>
          </cell>
          <cell r="I394" t="str">
            <v>Macro</v>
          </cell>
          <cell r="J394" t="str">
            <v>27</v>
          </cell>
          <cell r="K394">
            <v>37011</v>
          </cell>
          <cell r="L394" t="str">
            <v>2+2+2</v>
          </cell>
        </row>
        <row r="395">
          <cell r="F395" t="str">
            <v>S381</v>
          </cell>
          <cell r="G395" t="str">
            <v>new</v>
          </cell>
          <cell r="H395" t="str">
            <v>Indoor</v>
          </cell>
          <cell r="I395" t="str">
            <v>Macro</v>
          </cell>
          <cell r="J395" t="str">
            <v>27</v>
          </cell>
          <cell r="K395">
            <v>37011</v>
          </cell>
          <cell r="L395" t="str">
            <v>2+2+2</v>
          </cell>
        </row>
        <row r="396">
          <cell r="F396" t="str">
            <v>S476</v>
          </cell>
          <cell r="G396" t="str">
            <v>new</v>
          </cell>
          <cell r="H396" t="str">
            <v>Indoor</v>
          </cell>
          <cell r="I396" t="str">
            <v>Macro</v>
          </cell>
          <cell r="J396" t="str">
            <v>27</v>
          </cell>
          <cell r="K396">
            <v>37011</v>
          </cell>
          <cell r="L396" t="str">
            <v>2+2+2</v>
          </cell>
        </row>
        <row r="397">
          <cell r="F397" t="str">
            <v>S353</v>
          </cell>
          <cell r="G397" t="str">
            <v>new</v>
          </cell>
          <cell r="H397" t="str">
            <v>Indoor</v>
          </cell>
          <cell r="I397" t="str">
            <v>Macro</v>
          </cell>
          <cell r="J397" t="str">
            <v>27</v>
          </cell>
          <cell r="K397">
            <v>37011</v>
          </cell>
          <cell r="L397" t="str">
            <v>2+2+2</v>
          </cell>
        </row>
        <row r="398">
          <cell r="F398" t="str">
            <v>S462</v>
          </cell>
          <cell r="G398" t="str">
            <v>new</v>
          </cell>
          <cell r="H398" t="str">
            <v>Indoor</v>
          </cell>
          <cell r="I398" t="str">
            <v>Macro</v>
          </cell>
          <cell r="J398" t="str">
            <v>27</v>
          </cell>
          <cell r="K398">
            <v>37011</v>
          </cell>
          <cell r="L398" t="str">
            <v>2+2+2</v>
          </cell>
        </row>
        <row r="399">
          <cell r="F399" t="str">
            <v>S357</v>
          </cell>
          <cell r="G399" t="str">
            <v>new</v>
          </cell>
          <cell r="H399" t="str">
            <v>Indoor</v>
          </cell>
          <cell r="I399" t="str">
            <v>Macro</v>
          </cell>
          <cell r="J399" t="str">
            <v>27</v>
          </cell>
          <cell r="K399">
            <v>37043</v>
          </cell>
          <cell r="L399" t="str">
            <v>2+2+2</v>
          </cell>
        </row>
        <row r="400">
          <cell r="F400" t="str">
            <v>S358</v>
          </cell>
          <cell r="G400" t="str">
            <v>new</v>
          </cell>
          <cell r="H400" t="str">
            <v>Indoor</v>
          </cell>
          <cell r="I400" t="str">
            <v>Macro</v>
          </cell>
          <cell r="J400" t="str">
            <v>27</v>
          </cell>
          <cell r="K400">
            <v>37011</v>
          </cell>
          <cell r="L400" t="str">
            <v>2+2+2</v>
          </cell>
        </row>
        <row r="401">
          <cell r="F401" t="str">
            <v>p010</v>
          </cell>
          <cell r="G401" t="str">
            <v>new</v>
          </cell>
          <cell r="H401" t="str">
            <v>Utrasite indoor</v>
          </cell>
          <cell r="I401" t="str">
            <v>Pico</v>
          </cell>
          <cell r="J401" t="str">
            <v>24</v>
          </cell>
          <cell r="K401">
            <v>36927</v>
          </cell>
          <cell r="L401">
            <v>4</v>
          </cell>
        </row>
        <row r="402">
          <cell r="F402" t="str">
            <v>p021</v>
          </cell>
          <cell r="G402" t="str">
            <v>new</v>
          </cell>
          <cell r="H402" t="str">
            <v>Utrasite indoor</v>
          </cell>
          <cell r="I402" t="str">
            <v>Pico</v>
          </cell>
          <cell r="J402" t="str">
            <v>24</v>
          </cell>
          <cell r="K402">
            <v>36927</v>
          </cell>
          <cell r="L402">
            <v>3</v>
          </cell>
        </row>
        <row r="403">
          <cell r="F403" t="str">
            <v>u025</v>
          </cell>
          <cell r="G403" t="str">
            <v>new</v>
          </cell>
          <cell r="H403" t="str">
            <v>-</v>
          </cell>
          <cell r="I403" t="str">
            <v>Micro</v>
          </cell>
          <cell r="J403" t="str">
            <v>20</v>
          </cell>
          <cell r="K403">
            <v>36955</v>
          </cell>
          <cell r="L403">
            <v>2</v>
          </cell>
        </row>
        <row r="405">
          <cell r="F405" t="str">
            <v>S216</v>
          </cell>
          <cell r="G405" t="str">
            <v>swap</v>
          </cell>
          <cell r="H405" t="str">
            <v>Indoor</v>
          </cell>
          <cell r="I405" t="str">
            <v>Macro</v>
          </cell>
          <cell r="J405" t="str">
            <v>26</v>
          </cell>
          <cell r="K405">
            <v>37008</v>
          </cell>
          <cell r="L405" t="str">
            <v>4+4+4</v>
          </cell>
        </row>
        <row r="406">
          <cell r="F406" t="str">
            <v>S004</v>
          </cell>
          <cell r="G406" t="str">
            <v>swap</v>
          </cell>
          <cell r="H406" t="str">
            <v>Indoor</v>
          </cell>
          <cell r="I406" t="str">
            <v>Macro</v>
          </cell>
          <cell r="J406" t="str">
            <v>26</v>
          </cell>
          <cell r="K406">
            <v>37008</v>
          </cell>
          <cell r="L406" t="str">
            <v>4+4+4</v>
          </cell>
        </row>
        <row r="407">
          <cell r="F407" t="str">
            <v>S228</v>
          </cell>
          <cell r="G407" t="str">
            <v>swap</v>
          </cell>
          <cell r="H407" t="str">
            <v>Indoor</v>
          </cell>
          <cell r="I407" t="str">
            <v>Macro</v>
          </cell>
          <cell r="J407" t="str">
            <v>26</v>
          </cell>
          <cell r="K407">
            <v>37008</v>
          </cell>
          <cell r="L407" t="str">
            <v>4+4+4</v>
          </cell>
        </row>
        <row r="408">
          <cell r="F408" t="str">
            <v>S015</v>
          </cell>
          <cell r="G408" t="str">
            <v>swap</v>
          </cell>
          <cell r="H408" t="str">
            <v>Indoor</v>
          </cell>
          <cell r="I408" t="str">
            <v>Macro</v>
          </cell>
          <cell r="J408" t="str">
            <v>26</v>
          </cell>
          <cell r="K408">
            <v>37008</v>
          </cell>
          <cell r="L408" t="str">
            <v>2+2+2</v>
          </cell>
        </row>
        <row r="409">
          <cell r="F409" t="str">
            <v>S202</v>
          </cell>
          <cell r="G409" t="str">
            <v>swap</v>
          </cell>
          <cell r="H409" t="str">
            <v>Indoor</v>
          </cell>
          <cell r="I409" t="str">
            <v>Macro</v>
          </cell>
          <cell r="J409" t="str">
            <v>26</v>
          </cell>
          <cell r="K409">
            <v>37008</v>
          </cell>
          <cell r="L409" t="str">
            <v>4+4+4</v>
          </cell>
        </row>
        <row r="410">
          <cell r="F410" t="str">
            <v>S201</v>
          </cell>
          <cell r="G410" t="str">
            <v>swap</v>
          </cell>
          <cell r="H410" t="str">
            <v>Indoor</v>
          </cell>
          <cell r="I410" t="str">
            <v>Macro</v>
          </cell>
          <cell r="J410" t="str">
            <v>26</v>
          </cell>
          <cell r="K410">
            <v>37008</v>
          </cell>
          <cell r="L410" t="str">
            <v>4+4+4</v>
          </cell>
        </row>
        <row r="411">
          <cell r="F411" t="str">
            <v>S003</v>
          </cell>
          <cell r="G411" t="str">
            <v>swap</v>
          </cell>
          <cell r="H411" t="str">
            <v>Indoor</v>
          </cell>
          <cell r="I411" t="str">
            <v>Macro</v>
          </cell>
          <cell r="J411" t="str">
            <v>26</v>
          </cell>
          <cell r="K411">
            <v>37008</v>
          </cell>
          <cell r="L411" t="str">
            <v>4+4+4</v>
          </cell>
        </row>
        <row r="412">
          <cell r="F412" t="str">
            <v>S214</v>
          </cell>
          <cell r="G412" t="str">
            <v>swap</v>
          </cell>
          <cell r="H412" t="str">
            <v>Indoor</v>
          </cell>
          <cell r="I412" t="str">
            <v>Macro</v>
          </cell>
          <cell r="J412" t="str">
            <v>26</v>
          </cell>
          <cell r="K412">
            <v>37008</v>
          </cell>
          <cell r="L412" t="str">
            <v>4+4+4</v>
          </cell>
        </row>
        <row r="413">
          <cell r="F413" t="str">
            <v>S208</v>
          </cell>
          <cell r="G413" t="str">
            <v>swap</v>
          </cell>
          <cell r="H413" t="str">
            <v>Outdoor</v>
          </cell>
          <cell r="I413" t="str">
            <v>Macro</v>
          </cell>
          <cell r="J413" t="str">
            <v>26</v>
          </cell>
          <cell r="K413">
            <v>37008</v>
          </cell>
          <cell r="L413" t="str">
            <v>2+2+2</v>
          </cell>
        </row>
        <row r="414">
          <cell r="F414" t="str">
            <v>S153</v>
          </cell>
          <cell r="G414" t="str">
            <v>swap</v>
          </cell>
          <cell r="H414" t="str">
            <v>Indoor</v>
          </cell>
          <cell r="I414" t="str">
            <v>Macro</v>
          </cell>
          <cell r="J414" t="str">
            <v>26</v>
          </cell>
          <cell r="K414">
            <v>37008</v>
          </cell>
          <cell r="L414" t="str">
            <v>2+2+2</v>
          </cell>
        </row>
        <row r="415">
          <cell r="F415" t="str">
            <v>S169</v>
          </cell>
          <cell r="G415" t="str">
            <v>swap</v>
          </cell>
          <cell r="H415" t="str">
            <v>Indoor</v>
          </cell>
          <cell r="I415" t="str">
            <v>Macro</v>
          </cell>
          <cell r="J415" t="str">
            <v>26</v>
          </cell>
          <cell r="K415">
            <v>37008</v>
          </cell>
          <cell r="L415" t="str">
            <v>3+2+3</v>
          </cell>
        </row>
        <row r="416">
          <cell r="F416" t="str">
            <v>S179</v>
          </cell>
          <cell r="G416" t="str">
            <v>swap</v>
          </cell>
          <cell r="H416" t="str">
            <v>Indoor</v>
          </cell>
          <cell r="I416" t="str">
            <v>Macro</v>
          </cell>
          <cell r="J416" t="str">
            <v>26</v>
          </cell>
          <cell r="K416">
            <v>37008</v>
          </cell>
          <cell r="L416" t="str">
            <v>2+2+2</v>
          </cell>
        </row>
        <row r="417">
          <cell r="F417" t="str">
            <v>S038</v>
          </cell>
          <cell r="G417" t="str">
            <v>swap</v>
          </cell>
          <cell r="H417" t="str">
            <v>Indoor</v>
          </cell>
          <cell r="I417" t="str">
            <v>Macro</v>
          </cell>
          <cell r="J417" t="str">
            <v>26</v>
          </cell>
          <cell r="K417">
            <v>37008</v>
          </cell>
          <cell r="L417" t="str">
            <v>3+2+3</v>
          </cell>
        </row>
        <row r="418">
          <cell r="F418" t="str">
            <v>S164</v>
          </cell>
          <cell r="G418" t="str">
            <v>swap</v>
          </cell>
          <cell r="H418" t="str">
            <v>Indoor</v>
          </cell>
          <cell r="I418" t="str">
            <v>Macro</v>
          </cell>
          <cell r="J418" t="str">
            <v>26</v>
          </cell>
          <cell r="K418">
            <v>37008</v>
          </cell>
          <cell r="L418" t="str">
            <v>2+3+3</v>
          </cell>
        </row>
        <row r="419">
          <cell r="F419" t="str">
            <v>S170</v>
          </cell>
          <cell r="G419" t="str">
            <v>swap</v>
          </cell>
          <cell r="H419" t="str">
            <v>Indoor</v>
          </cell>
          <cell r="I419" t="str">
            <v>Macro</v>
          </cell>
          <cell r="J419" t="str">
            <v>26</v>
          </cell>
          <cell r="K419">
            <v>37008</v>
          </cell>
          <cell r="L419" t="str">
            <v>2+2+2</v>
          </cell>
        </row>
        <row r="420">
          <cell r="F420" t="str">
            <v>S158</v>
          </cell>
          <cell r="G420" t="str">
            <v>swap</v>
          </cell>
          <cell r="H420" t="str">
            <v>Indoor</v>
          </cell>
          <cell r="I420" t="str">
            <v>Macro</v>
          </cell>
          <cell r="J420" t="str">
            <v>26</v>
          </cell>
          <cell r="K420">
            <v>37008</v>
          </cell>
          <cell r="L420" t="str">
            <v>2+2+2</v>
          </cell>
        </row>
        <row r="421">
          <cell r="F421" t="str">
            <v>S176</v>
          </cell>
          <cell r="G421" t="str">
            <v>swap</v>
          </cell>
          <cell r="H421" t="str">
            <v>Indoor</v>
          </cell>
          <cell r="I421" t="str">
            <v>Macro</v>
          </cell>
          <cell r="J421" t="str">
            <v>26</v>
          </cell>
          <cell r="K421">
            <v>37008</v>
          </cell>
          <cell r="L421" t="str">
            <v>2+2+2</v>
          </cell>
        </row>
        <row r="422">
          <cell r="F422" t="str">
            <v>S410</v>
          </cell>
          <cell r="G422" t="str">
            <v>swap</v>
          </cell>
          <cell r="H422" t="str">
            <v>Outdoor</v>
          </cell>
          <cell r="I422" t="str">
            <v>Macro</v>
          </cell>
          <cell r="J422" t="str">
            <v>26</v>
          </cell>
          <cell r="K422">
            <v>37008</v>
          </cell>
          <cell r="L422" t="str">
            <v>2+2+2</v>
          </cell>
        </row>
        <row r="423">
          <cell r="F423" t="str">
            <v>S371</v>
          </cell>
          <cell r="G423" t="str">
            <v>new</v>
          </cell>
          <cell r="H423" t="str">
            <v>Indoor</v>
          </cell>
          <cell r="I423" t="str">
            <v>Macro</v>
          </cell>
          <cell r="J423" t="str">
            <v>31</v>
          </cell>
          <cell r="K423">
            <v>37026</v>
          </cell>
          <cell r="L423" t="str">
            <v>2+2+2</v>
          </cell>
        </row>
        <row r="424">
          <cell r="F424" t="str">
            <v>S494</v>
          </cell>
          <cell r="G424" t="str">
            <v>new</v>
          </cell>
          <cell r="H424" t="str">
            <v>Outdoor</v>
          </cell>
          <cell r="I424" t="str">
            <v>Macro</v>
          </cell>
          <cell r="J424" t="str">
            <v>31</v>
          </cell>
          <cell r="K424">
            <v>37026</v>
          </cell>
          <cell r="L424" t="str">
            <v>2+2+2</v>
          </cell>
        </row>
        <row r="425">
          <cell r="F425" t="str">
            <v>S372</v>
          </cell>
          <cell r="G425" t="str">
            <v>rehome</v>
          </cell>
          <cell r="H425" t="str">
            <v>Indoor</v>
          </cell>
          <cell r="I425" t="str">
            <v>Macro</v>
          </cell>
          <cell r="J425" t="str">
            <v>31</v>
          </cell>
          <cell r="K425">
            <v>37026</v>
          </cell>
          <cell r="L425" t="str">
            <v>2+2+2</v>
          </cell>
        </row>
        <row r="426">
          <cell r="F426" t="str">
            <v>S193</v>
          </cell>
          <cell r="G426" t="str">
            <v>rehome</v>
          </cell>
          <cell r="H426" t="str">
            <v>Indoor</v>
          </cell>
          <cell r="I426" t="str">
            <v>Macro</v>
          </cell>
          <cell r="J426" t="str">
            <v>31</v>
          </cell>
          <cell r="K426">
            <v>37026</v>
          </cell>
          <cell r="L426" t="str">
            <v>2+2+2</v>
          </cell>
        </row>
        <row r="427">
          <cell r="F427" t="str">
            <v>S075</v>
          </cell>
          <cell r="G427" t="str">
            <v>rehome</v>
          </cell>
          <cell r="H427" t="str">
            <v>Indoor</v>
          </cell>
          <cell r="I427" t="str">
            <v>Macro</v>
          </cell>
          <cell r="J427" t="str">
            <v>31</v>
          </cell>
          <cell r="K427">
            <v>37026</v>
          </cell>
          <cell r="L427" t="str">
            <v>2+2+2</v>
          </cell>
        </row>
        <row r="428">
          <cell r="F428" t="str">
            <v>S352</v>
          </cell>
          <cell r="G428" t="str">
            <v>rehome</v>
          </cell>
          <cell r="H428" t="str">
            <v>Indoor</v>
          </cell>
          <cell r="I428" t="str">
            <v>Macro</v>
          </cell>
          <cell r="J428" t="str">
            <v>31</v>
          </cell>
          <cell r="K428">
            <v>37026</v>
          </cell>
          <cell r="L428" t="str">
            <v>2+2+2</v>
          </cell>
        </row>
        <row r="429">
          <cell r="F429" t="str">
            <v>S350</v>
          </cell>
          <cell r="G429" t="str">
            <v>rehome</v>
          </cell>
          <cell r="H429" t="str">
            <v>Indoor</v>
          </cell>
          <cell r="I429" t="str">
            <v>Macro</v>
          </cell>
          <cell r="J429" t="str">
            <v>31</v>
          </cell>
          <cell r="K429">
            <v>37026</v>
          </cell>
          <cell r="L429" t="str">
            <v>2+2+2</v>
          </cell>
        </row>
        <row r="430">
          <cell r="F430" t="str">
            <v>S349</v>
          </cell>
          <cell r="G430" t="str">
            <v>rehome</v>
          </cell>
          <cell r="H430" t="str">
            <v>Indoor</v>
          </cell>
          <cell r="I430" t="str">
            <v>Macro</v>
          </cell>
          <cell r="J430" t="str">
            <v>31</v>
          </cell>
          <cell r="K430">
            <v>37026</v>
          </cell>
          <cell r="L430" t="str">
            <v>2+2+2</v>
          </cell>
        </row>
        <row r="431">
          <cell r="F431" t="str">
            <v>S351</v>
          </cell>
          <cell r="G431" t="str">
            <v>rehome</v>
          </cell>
          <cell r="H431" t="str">
            <v>Indoor</v>
          </cell>
          <cell r="I431" t="str">
            <v>Macro</v>
          </cell>
          <cell r="J431" t="str">
            <v>31</v>
          </cell>
          <cell r="K431">
            <v>37026</v>
          </cell>
          <cell r="L431" t="str">
            <v>2+2+2</v>
          </cell>
        </row>
        <row r="432">
          <cell r="F432" t="str">
            <v>S391</v>
          </cell>
          <cell r="G432" t="str">
            <v>rehome</v>
          </cell>
          <cell r="H432" t="str">
            <v>Indoor</v>
          </cell>
          <cell r="I432" t="str">
            <v>Macro</v>
          </cell>
          <cell r="J432" t="str">
            <v>31</v>
          </cell>
          <cell r="K432">
            <v>37026</v>
          </cell>
          <cell r="L432" t="str">
            <v>2+2+2</v>
          </cell>
        </row>
        <row r="433">
          <cell r="F433" t="str">
            <v>S181</v>
          </cell>
          <cell r="G433" t="str">
            <v>rehome</v>
          </cell>
          <cell r="H433" t="str">
            <v>Indoor</v>
          </cell>
          <cell r="I433" t="str">
            <v>Macro</v>
          </cell>
          <cell r="J433" t="str">
            <v>31</v>
          </cell>
          <cell r="K433">
            <v>37026</v>
          </cell>
          <cell r="L433" t="str">
            <v>2+2+2</v>
          </cell>
        </row>
        <row r="434">
          <cell r="F434" t="str">
            <v>S392</v>
          </cell>
          <cell r="G434" t="str">
            <v>rehome</v>
          </cell>
          <cell r="H434" t="str">
            <v>Indoor</v>
          </cell>
          <cell r="I434" t="str">
            <v>Macro</v>
          </cell>
          <cell r="J434" t="str">
            <v>31</v>
          </cell>
          <cell r="K434">
            <v>37026</v>
          </cell>
          <cell r="L434" t="str">
            <v>2+2+2</v>
          </cell>
        </row>
        <row r="435">
          <cell r="F435" t="str">
            <v>S517</v>
          </cell>
          <cell r="G435" t="str">
            <v>new</v>
          </cell>
          <cell r="H435" t="str">
            <v>Indoor</v>
          </cell>
          <cell r="I435" t="str">
            <v>Macro</v>
          </cell>
          <cell r="J435" t="str">
            <v>31</v>
          </cell>
          <cell r="K435">
            <v>37026</v>
          </cell>
          <cell r="L435" t="str">
            <v>2+2+2</v>
          </cell>
        </row>
        <row r="436">
          <cell r="F436" t="str">
            <v>S502</v>
          </cell>
          <cell r="G436" t="str">
            <v>new</v>
          </cell>
          <cell r="H436" t="str">
            <v>Indoor</v>
          </cell>
          <cell r="I436" t="str">
            <v>Macro</v>
          </cell>
          <cell r="J436" t="str">
            <v>31</v>
          </cell>
          <cell r="K436">
            <v>37026</v>
          </cell>
          <cell r="L436" t="str">
            <v>2+2+2</v>
          </cell>
        </row>
        <row r="437">
          <cell r="F437" t="str">
            <v>S522</v>
          </cell>
          <cell r="G437" t="str">
            <v>new</v>
          </cell>
          <cell r="H437" t="str">
            <v>Outdoor</v>
          </cell>
          <cell r="I437" t="str">
            <v>Macro</v>
          </cell>
          <cell r="J437" t="str">
            <v>31</v>
          </cell>
          <cell r="K437">
            <v>37026</v>
          </cell>
          <cell r="L437" t="str">
            <v>2+2+2</v>
          </cell>
        </row>
        <row r="438">
          <cell r="F438" t="str">
            <v>S411</v>
          </cell>
          <cell r="G438" t="str">
            <v>new</v>
          </cell>
          <cell r="H438" t="str">
            <v>Indoor</v>
          </cell>
          <cell r="I438" t="str">
            <v>Macro</v>
          </cell>
          <cell r="J438" t="str">
            <v>31</v>
          </cell>
          <cell r="K438">
            <v>37026</v>
          </cell>
          <cell r="L438" t="str">
            <v>2+2+2</v>
          </cell>
        </row>
        <row r="439">
          <cell r="F439" t="str">
            <v>S535</v>
          </cell>
          <cell r="G439" t="str">
            <v>new</v>
          </cell>
          <cell r="H439" t="str">
            <v>Indoor</v>
          </cell>
          <cell r="I439" t="str">
            <v>Macro</v>
          </cell>
          <cell r="J439" t="str">
            <v>31</v>
          </cell>
          <cell r="K439">
            <v>37026</v>
          </cell>
          <cell r="L439" t="str">
            <v>2+2+2</v>
          </cell>
        </row>
        <row r="440">
          <cell r="F440" t="str">
            <v>S394</v>
          </cell>
          <cell r="G440" t="str">
            <v>new</v>
          </cell>
          <cell r="H440" t="str">
            <v>Outdoor</v>
          </cell>
          <cell r="I440" t="str">
            <v>Macro</v>
          </cell>
          <cell r="J440" t="str">
            <v>31</v>
          </cell>
          <cell r="K440">
            <v>37026</v>
          </cell>
          <cell r="L440" t="str">
            <v>2+2+2</v>
          </cell>
        </row>
        <row r="441">
          <cell r="F441" t="str">
            <v>S490</v>
          </cell>
          <cell r="G441" t="str">
            <v>new</v>
          </cell>
          <cell r="H441" t="str">
            <v>Indoor</v>
          </cell>
          <cell r="I441" t="str">
            <v>Macro</v>
          </cell>
          <cell r="J441" t="str">
            <v>31</v>
          </cell>
          <cell r="K441">
            <v>37026</v>
          </cell>
          <cell r="L441" t="str">
            <v>2+2+2</v>
          </cell>
        </row>
        <row r="442">
          <cell r="F442" t="str">
            <v>S495</v>
          </cell>
          <cell r="G442" t="str">
            <v>new</v>
          </cell>
          <cell r="H442" t="str">
            <v>Indoor</v>
          </cell>
          <cell r="I442" t="str">
            <v>Macro</v>
          </cell>
          <cell r="J442" t="str">
            <v>31</v>
          </cell>
          <cell r="K442">
            <v>37026</v>
          </cell>
          <cell r="L442" t="str">
            <v>2+2+2</v>
          </cell>
        </row>
        <row r="443">
          <cell r="F443" t="str">
            <v>S373</v>
          </cell>
          <cell r="G443" t="str">
            <v>new</v>
          </cell>
          <cell r="H443" t="str">
            <v>Indoor</v>
          </cell>
          <cell r="I443" t="str">
            <v>Macro</v>
          </cell>
          <cell r="J443" t="str">
            <v>31</v>
          </cell>
          <cell r="K443">
            <v>37026</v>
          </cell>
          <cell r="L443" t="str">
            <v>2+2+2</v>
          </cell>
        </row>
        <row r="444">
          <cell r="F444" t="str">
            <v>S306</v>
          </cell>
          <cell r="G444" t="str">
            <v>new</v>
          </cell>
          <cell r="H444" t="str">
            <v>Indoor</v>
          </cell>
          <cell r="I444" t="str">
            <v>Macro</v>
          </cell>
          <cell r="J444" t="str">
            <v>31</v>
          </cell>
          <cell r="K444">
            <v>37026</v>
          </cell>
          <cell r="L444" t="str">
            <v>2+2+2</v>
          </cell>
        </row>
        <row r="445">
          <cell r="F445" t="str">
            <v>S427</v>
          </cell>
          <cell r="G445" t="str">
            <v>new</v>
          </cell>
          <cell r="H445" t="str">
            <v>Indoor</v>
          </cell>
          <cell r="I445" t="str">
            <v>Macro</v>
          </cell>
          <cell r="J445" t="str">
            <v>31</v>
          </cell>
          <cell r="K445">
            <v>37026</v>
          </cell>
          <cell r="L445" t="str">
            <v>2+2+2</v>
          </cell>
        </row>
        <row r="446">
          <cell r="F446" t="str">
            <v>S543</v>
          </cell>
          <cell r="G446" t="str">
            <v>new</v>
          </cell>
          <cell r="H446" t="str">
            <v>Indoor</v>
          </cell>
          <cell r="I446" t="str">
            <v>Macro</v>
          </cell>
          <cell r="J446" t="str">
            <v>31</v>
          </cell>
          <cell r="K446">
            <v>37026</v>
          </cell>
          <cell r="L446" t="str">
            <v>2+2+2</v>
          </cell>
        </row>
        <row r="447">
          <cell r="F447" t="str">
            <v>S540</v>
          </cell>
          <cell r="G447" t="str">
            <v>new</v>
          </cell>
          <cell r="H447" t="str">
            <v>Indoor</v>
          </cell>
          <cell r="I447" t="str">
            <v>Macro</v>
          </cell>
          <cell r="J447" t="str">
            <v>31</v>
          </cell>
          <cell r="K447">
            <v>37026</v>
          </cell>
          <cell r="L447" t="str">
            <v>2+2+2</v>
          </cell>
        </row>
        <row r="448">
          <cell r="F448" t="str">
            <v>S539</v>
          </cell>
          <cell r="G448" t="str">
            <v>new</v>
          </cell>
          <cell r="H448" t="str">
            <v>Indoor</v>
          </cell>
          <cell r="I448" t="str">
            <v>Macro</v>
          </cell>
          <cell r="J448" t="str">
            <v>31</v>
          </cell>
          <cell r="K448">
            <v>37026</v>
          </cell>
          <cell r="L448" t="str">
            <v>2+2+2</v>
          </cell>
        </row>
        <row r="449">
          <cell r="F449" t="str">
            <v>S538</v>
          </cell>
          <cell r="G449" t="str">
            <v>new</v>
          </cell>
          <cell r="H449" t="str">
            <v>Indoor</v>
          </cell>
          <cell r="I449" t="str">
            <v>Macro</v>
          </cell>
          <cell r="J449" t="str">
            <v>31</v>
          </cell>
          <cell r="K449">
            <v>37026</v>
          </cell>
          <cell r="L449" t="str">
            <v>2+2+2</v>
          </cell>
        </row>
        <row r="450">
          <cell r="F450" t="str">
            <v>S412</v>
          </cell>
          <cell r="G450" t="str">
            <v>new</v>
          </cell>
          <cell r="H450" t="str">
            <v>Outdoor</v>
          </cell>
          <cell r="I450" t="str">
            <v>Macro</v>
          </cell>
          <cell r="J450" t="str">
            <v>31</v>
          </cell>
          <cell r="K450">
            <v>37026</v>
          </cell>
          <cell r="L450" t="str">
            <v>2+2+2</v>
          </cell>
        </row>
        <row r="451">
          <cell r="F451" t="str">
            <v>S519</v>
          </cell>
          <cell r="G451" t="str">
            <v>new</v>
          </cell>
          <cell r="H451" t="str">
            <v>Indoor</v>
          </cell>
          <cell r="I451" t="str">
            <v>Macro</v>
          </cell>
          <cell r="J451" t="str">
            <v>31</v>
          </cell>
          <cell r="K451">
            <v>37026</v>
          </cell>
          <cell r="L451" t="str">
            <v>2+2+2</v>
          </cell>
        </row>
        <row r="452">
          <cell r="F452" t="str">
            <v>S354</v>
          </cell>
          <cell r="G452" t="str">
            <v>new</v>
          </cell>
          <cell r="H452" t="str">
            <v>Indoor</v>
          </cell>
          <cell r="I452" t="str">
            <v>Macro</v>
          </cell>
          <cell r="J452" t="str">
            <v>31</v>
          </cell>
          <cell r="K452">
            <v>37026</v>
          </cell>
          <cell r="L452" t="str">
            <v>2+2+2</v>
          </cell>
        </row>
        <row r="453">
          <cell r="F453" t="str">
            <v>S403</v>
          </cell>
          <cell r="G453" t="str">
            <v>new</v>
          </cell>
          <cell r="H453" t="str">
            <v>Indoor</v>
          </cell>
          <cell r="I453" t="str">
            <v>Macro</v>
          </cell>
          <cell r="J453" t="str">
            <v>31</v>
          </cell>
          <cell r="K453">
            <v>37026</v>
          </cell>
          <cell r="L453" t="str">
            <v>2+2+2</v>
          </cell>
        </row>
        <row r="454">
          <cell r="F454" t="str">
            <v>p004</v>
          </cell>
          <cell r="G454" t="str">
            <v>swap</v>
          </cell>
          <cell r="H454" t="str">
            <v>Utrasite outdoor</v>
          </cell>
          <cell r="I454" t="str">
            <v>Pico</v>
          </cell>
          <cell r="J454" t="str">
            <v>12</v>
          </cell>
          <cell r="K454">
            <v>36927</v>
          </cell>
          <cell r="L454">
            <v>7</v>
          </cell>
        </row>
        <row r="455">
          <cell r="F455" t="str">
            <v>p026</v>
          </cell>
          <cell r="G455" t="str">
            <v>new</v>
          </cell>
          <cell r="H455" t="str">
            <v>Utrasite indoor</v>
          </cell>
          <cell r="I455" t="str">
            <v>Pico</v>
          </cell>
          <cell r="J455" t="str">
            <v>24</v>
          </cell>
          <cell r="K455">
            <v>36927</v>
          </cell>
          <cell r="L455">
            <v>2</v>
          </cell>
        </row>
        <row r="456">
          <cell r="F456" t="str">
            <v>u037</v>
          </cell>
          <cell r="G456" t="str">
            <v>new</v>
          </cell>
          <cell r="H456" t="str">
            <v>-</v>
          </cell>
          <cell r="I456" t="str">
            <v>Micro</v>
          </cell>
          <cell r="J456" t="str">
            <v>34</v>
          </cell>
          <cell r="K456">
            <v>36955</v>
          </cell>
          <cell r="L456">
            <v>2</v>
          </cell>
        </row>
        <row r="457">
          <cell r="F457" t="str">
            <v>u038</v>
          </cell>
          <cell r="G457" t="str">
            <v>new</v>
          </cell>
          <cell r="H457" t="str">
            <v>-</v>
          </cell>
          <cell r="I457" t="str">
            <v>Micro</v>
          </cell>
          <cell r="J457" t="str">
            <v>34</v>
          </cell>
          <cell r="K457">
            <v>36955</v>
          </cell>
          <cell r="L457">
            <v>2</v>
          </cell>
        </row>
        <row r="458">
          <cell r="F458" t="str">
            <v>u039</v>
          </cell>
          <cell r="G458" t="str">
            <v>new</v>
          </cell>
          <cell r="H458" t="str">
            <v>-</v>
          </cell>
          <cell r="I458" t="str">
            <v>Micro</v>
          </cell>
          <cell r="J458" t="str">
            <v>34</v>
          </cell>
          <cell r="K458">
            <v>36955</v>
          </cell>
          <cell r="L458">
            <v>2</v>
          </cell>
        </row>
        <row r="460">
          <cell r="F460" t="str">
            <v>S294</v>
          </cell>
          <cell r="G460" t="str">
            <v>swap</v>
          </cell>
          <cell r="H460" t="str">
            <v>Indoor</v>
          </cell>
          <cell r="I460" t="str">
            <v>Macro</v>
          </cell>
          <cell r="J460" t="str">
            <v>17</v>
          </cell>
          <cell r="K460">
            <v>36983</v>
          </cell>
          <cell r="L460" t="str">
            <v>3+2+3</v>
          </cell>
        </row>
        <row r="461">
          <cell r="F461" t="str">
            <v>S317</v>
          </cell>
          <cell r="G461" t="str">
            <v>swap</v>
          </cell>
          <cell r="H461" t="str">
            <v>Indoor</v>
          </cell>
          <cell r="I461" t="str">
            <v>Macro</v>
          </cell>
          <cell r="J461" t="str">
            <v>17</v>
          </cell>
          <cell r="K461">
            <v>36983</v>
          </cell>
          <cell r="L461" t="str">
            <v>2+2+2</v>
          </cell>
        </row>
        <row r="462">
          <cell r="F462" t="str">
            <v>S295</v>
          </cell>
          <cell r="G462" t="str">
            <v>swap</v>
          </cell>
          <cell r="H462" t="str">
            <v>Indoor</v>
          </cell>
          <cell r="I462" t="str">
            <v>Macro</v>
          </cell>
          <cell r="J462" t="str">
            <v>17</v>
          </cell>
          <cell r="K462">
            <v>36983</v>
          </cell>
          <cell r="L462" t="str">
            <v>3+2+3</v>
          </cell>
        </row>
        <row r="463">
          <cell r="F463" t="str">
            <v>S298</v>
          </cell>
          <cell r="G463" t="str">
            <v>swap</v>
          </cell>
          <cell r="H463" t="str">
            <v>Outdoor</v>
          </cell>
          <cell r="I463" t="str">
            <v>Macro</v>
          </cell>
          <cell r="J463" t="str">
            <v>17</v>
          </cell>
          <cell r="K463">
            <v>36983</v>
          </cell>
          <cell r="L463" t="str">
            <v>2+2+2</v>
          </cell>
        </row>
        <row r="464">
          <cell r="F464" t="str">
            <v>S292</v>
          </cell>
          <cell r="G464" t="str">
            <v>swap</v>
          </cell>
          <cell r="H464" t="str">
            <v>Indoor</v>
          </cell>
          <cell r="I464" t="str">
            <v>Macro</v>
          </cell>
          <cell r="J464" t="str">
            <v>17</v>
          </cell>
          <cell r="K464">
            <v>36983</v>
          </cell>
          <cell r="L464" t="str">
            <v>2+2+2</v>
          </cell>
        </row>
        <row r="465">
          <cell r="F465" t="str">
            <v>S067</v>
          </cell>
          <cell r="G465" t="str">
            <v>swap</v>
          </cell>
          <cell r="H465" t="str">
            <v>Indoor</v>
          </cell>
          <cell r="I465" t="str">
            <v>Macro</v>
          </cell>
          <cell r="J465" t="str">
            <v>17</v>
          </cell>
          <cell r="K465">
            <v>36983</v>
          </cell>
          <cell r="L465" t="str">
            <v>2+2+2</v>
          </cell>
        </row>
        <row r="466">
          <cell r="F466" t="str">
            <v>S236</v>
          </cell>
          <cell r="G466" t="str">
            <v>swap</v>
          </cell>
          <cell r="H466" t="str">
            <v>Indoor</v>
          </cell>
          <cell r="I466" t="str">
            <v>Macro</v>
          </cell>
          <cell r="J466" t="str">
            <v>17</v>
          </cell>
          <cell r="K466">
            <v>36983</v>
          </cell>
          <cell r="L466" t="str">
            <v>2+2+2</v>
          </cell>
        </row>
        <row r="467">
          <cell r="F467" t="str">
            <v>S243</v>
          </cell>
          <cell r="G467" t="str">
            <v>swap</v>
          </cell>
          <cell r="H467" t="str">
            <v>Indoor</v>
          </cell>
          <cell r="I467" t="str">
            <v>Macro</v>
          </cell>
          <cell r="J467" t="str">
            <v>17</v>
          </cell>
          <cell r="K467">
            <v>36983</v>
          </cell>
          <cell r="L467" t="str">
            <v>2+2+2</v>
          </cell>
        </row>
        <row r="468">
          <cell r="F468" t="str">
            <v>S327</v>
          </cell>
          <cell r="G468" t="str">
            <v>swap</v>
          </cell>
          <cell r="H468" t="str">
            <v>Indoor</v>
          </cell>
          <cell r="I468" t="str">
            <v>Macro</v>
          </cell>
          <cell r="J468" t="str">
            <v>17</v>
          </cell>
          <cell r="K468">
            <v>36983</v>
          </cell>
          <cell r="L468" t="str">
            <v>2+3+3</v>
          </cell>
        </row>
        <row r="469">
          <cell r="F469" t="str">
            <v>S235</v>
          </cell>
          <cell r="G469" t="str">
            <v>swap</v>
          </cell>
          <cell r="H469" t="str">
            <v>Indoor</v>
          </cell>
          <cell r="I469" t="str">
            <v>Macro</v>
          </cell>
          <cell r="J469" t="str">
            <v>17</v>
          </cell>
          <cell r="K469">
            <v>36983</v>
          </cell>
          <cell r="L469" t="str">
            <v>2+2+2</v>
          </cell>
        </row>
        <row r="470">
          <cell r="F470" t="str">
            <v>S330</v>
          </cell>
          <cell r="G470" t="str">
            <v>swap</v>
          </cell>
          <cell r="H470" t="str">
            <v>Outdoor</v>
          </cell>
          <cell r="I470" t="str">
            <v>Macro</v>
          </cell>
          <cell r="J470" t="str">
            <v>17</v>
          </cell>
          <cell r="K470">
            <v>36983</v>
          </cell>
          <cell r="L470" t="str">
            <v>2+2+2</v>
          </cell>
        </row>
        <row r="471">
          <cell r="F471" t="str">
            <v>S329</v>
          </cell>
          <cell r="G471" t="str">
            <v>swap</v>
          </cell>
          <cell r="H471" t="str">
            <v>Outdoor</v>
          </cell>
          <cell r="I471" t="str">
            <v>Macro</v>
          </cell>
          <cell r="J471" t="str">
            <v>17</v>
          </cell>
          <cell r="K471">
            <v>36983</v>
          </cell>
          <cell r="L471" t="str">
            <v>2+2+2</v>
          </cell>
        </row>
        <row r="472">
          <cell r="F472" t="str">
            <v>S321</v>
          </cell>
          <cell r="G472" t="str">
            <v>swap</v>
          </cell>
          <cell r="H472" t="str">
            <v>Outdoor</v>
          </cell>
          <cell r="I472" t="str">
            <v>Macro</v>
          </cell>
          <cell r="J472" t="str">
            <v>17</v>
          </cell>
          <cell r="K472">
            <v>36983</v>
          </cell>
          <cell r="L472" t="str">
            <v>2+2+2</v>
          </cell>
        </row>
        <row r="473">
          <cell r="F473" t="str">
            <v>S375</v>
          </cell>
          <cell r="G473" t="str">
            <v>swap</v>
          </cell>
          <cell r="H473" t="str">
            <v>Indoor</v>
          </cell>
          <cell r="I473" t="str">
            <v>Macro</v>
          </cell>
          <cell r="J473" t="str">
            <v>17</v>
          </cell>
          <cell r="K473">
            <v>36983</v>
          </cell>
          <cell r="L473" t="str">
            <v>2+3+3</v>
          </cell>
        </row>
        <row r="474">
          <cell r="F474" t="str">
            <v>S051</v>
          </cell>
          <cell r="G474" t="str">
            <v>swap</v>
          </cell>
          <cell r="H474" t="str">
            <v>Outdoor</v>
          </cell>
          <cell r="I474" t="str">
            <v>Macro</v>
          </cell>
          <cell r="J474" t="str">
            <v>17</v>
          </cell>
          <cell r="K474">
            <v>36983</v>
          </cell>
          <cell r="L474" t="str">
            <v>2+2+2</v>
          </cell>
        </row>
        <row r="475">
          <cell r="F475" t="str">
            <v>S328</v>
          </cell>
          <cell r="G475" t="str">
            <v>swap</v>
          </cell>
          <cell r="H475" t="str">
            <v>Indoor</v>
          </cell>
          <cell r="I475" t="str">
            <v>Macro</v>
          </cell>
          <cell r="J475" t="str">
            <v>17</v>
          </cell>
          <cell r="K475">
            <v>36983</v>
          </cell>
          <cell r="L475" t="str">
            <v>2+2+2</v>
          </cell>
        </row>
        <row r="476">
          <cell r="F476" t="str">
            <v>S325</v>
          </cell>
          <cell r="G476" t="str">
            <v>swap</v>
          </cell>
          <cell r="H476" t="str">
            <v>Outdoor</v>
          </cell>
          <cell r="I476" t="str">
            <v>Macro</v>
          </cell>
          <cell r="J476" t="str">
            <v>17</v>
          </cell>
          <cell r="K476">
            <v>36983</v>
          </cell>
          <cell r="L476" t="str">
            <v>2+2+2</v>
          </cell>
        </row>
        <row r="477">
          <cell r="F477" t="str">
            <v>S299</v>
          </cell>
          <cell r="G477" t="str">
            <v>swap</v>
          </cell>
          <cell r="H477" t="str">
            <v>Indoor</v>
          </cell>
          <cell r="I477" t="str">
            <v>Macro</v>
          </cell>
          <cell r="J477" t="str">
            <v>17</v>
          </cell>
          <cell r="K477">
            <v>36983</v>
          </cell>
          <cell r="L477" t="str">
            <v>2+2+2</v>
          </cell>
        </row>
        <row r="478">
          <cell r="F478" t="str">
            <v>S068</v>
          </cell>
          <cell r="G478" t="str">
            <v>swap</v>
          </cell>
          <cell r="H478" t="str">
            <v>Outdoor</v>
          </cell>
          <cell r="I478" t="str">
            <v>Macro</v>
          </cell>
          <cell r="J478" t="str">
            <v>17</v>
          </cell>
          <cell r="K478">
            <v>36983</v>
          </cell>
          <cell r="L478" t="str">
            <v>2+2+2</v>
          </cell>
        </row>
        <row r="479">
          <cell r="F479" t="str">
            <v>S168</v>
          </cell>
          <cell r="G479" t="str">
            <v>swap</v>
          </cell>
          <cell r="H479" t="str">
            <v>Indoor</v>
          </cell>
          <cell r="I479" t="str">
            <v>Macro</v>
          </cell>
          <cell r="J479" t="str">
            <v>17</v>
          </cell>
          <cell r="K479">
            <v>36983</v>
          </cell>
          <cell r="L479" t="str">
            <v>2+2+2</v>
          </cell>
        </row>
        <row r="480">
          <cell r="F480" t="str">
            <v>S261</v>
          </cell>
          <cell r="G480" t="str">
            <v>swap</v>
          </cell>
          <cell r="H480" t="str">
            <v>Indoor</v>
          </cell>
          <cell r="I480" t="str">
            <v>Macro</v>
          </cell>
          <cell r="J480" t="str">
            <v>17</v>
          </cell>
          <cell r="K480">
            <v>36983</v>
          </cell>
          <cell r="L480" t="str">
            <v>2+2+2</v>
          </cell>
        </row>
        <row r="481">
          <cell r="F481" t="str">
            <v>S247</v>
          </cell>
          <cell r="G481" t="str">
            <v>swap</v>
          </cell>
          <cell r="H481" t="str">
            <v>Indoor</v>
          </cell>
          <cell r="I481" t="str">
            <v>Macro</v>
          </cell>
          <cell r="J481" t="str">
            <v>17</v>
          </cell>
          <cell r="K481">
            <v>36983</v>
          </cell>
          <cell r="L481" t="str">
            <v>2+2+2</v>
          </cell>
        </row>
        <row r="482">
          <cell r="F482" t="str">
            <v>S069</v>
          </cell>
          <cell r="G482" t="str">
            <v>swap</v>
          </cell>
          <cell r="H482" t="str">
            <v>Indoor</v>
          </cell>
          <cell r="I482" t="str">
            <v>Macro</v>
          </cell>
          <cell r="J482" t="str">
            <v>17</v>
          </cell>
          <cell r="K482">
            <v>36983</v>
          </cell>
          <cell r="L482" t="str">
            <v>2+2+2</v>
          </cell>
        </row>
        <row r="483">
          <cell r="F483" t="str">
            <v>S059</v>
          </cell>
          <cell r="G483" t="str">
            <v>swap</v>
          </cell>
          <cell r="H483" t="str">
            <v>Indoor</v>
          </cell>
          <cell r="I483" t="str">
            <v>Macro</v>
          </cell>
          <cell r="J483" t="str">
            <v>17</v>
          </cell>
          <cell r="K483">
            <v>36983</v>
          </cell>
          <cell r="L483" t="str">
            <v>3+3+2</v>
          </cell>
        </row>
        <row r="484">
          <cell r="F484" t="str">
            <v>S221</v>
          </cell>
          <cell r="G484" t="str">
            <v>swap</v>
          </cell>
          <cell r="H484" t="str">
            <v>Indoor</v>
          </cell>
          <cell r="I484" t="str">
            <v>Macro</v>
          </cell>
          <cell r="J484" t="str">
            <v>17</v>
          </cell>
          <cell r="K484">
            <v>36983</v>
          </cell>
          <cell r="L484" t="str">
            <v>4+4+4</v>
          </cell>
        </row>
        <row r="485">
          <cell r="F485" t="str">
            <v>S184</v>
          </cell>
          <cell r="G485" t="str">
            <v>swap</v>
          </cell>
          <cell r="H485" t="str">
            <v>Indoor</v>
          </cell>
          <cell r="I485" t="str">
            <v>Macro</v>
          </cell>
          <cell r="J485" t="str">
            <v>17</v>
          </cell>
          <cell r="K485">
            <v>36983</v>
          </cell>
          <cell r="L485" t="str">
            <v>3+3+2</v>
          </cell>
        </row>
        <row r="486">
          <cell r="F486" t="str">
            <v>S066</v>
          </cell>
          <cell r="G486" t="str">
            <v>swap</v>
          </cell>
          <cell r="H486" t="str">
            <v>Outdoor</v>
          </cell>
          <cell r="I486" t="str">
            <v>Macro</v>
          </cell>
          <cell r="J486" t="str">
            <v>17</v>
          </cell>
          <cell r="K486">
            <v>36983</v>
          </cell>
          <cell r="L486" t="str">
            <v>2+2+2</v>
          </cell>
        </row>
        <row r="487">
          <cell r="F487" t="str">
            <v>S222</v>
          </cell>
          <cell r="G487" t="str">
            <v>swap</v>
          </cell>
          <cell r="H487" t="str">
            <v>Indoor</v>
          </cell>
          <cell r="I487" t="str">
            <v>Macro</v>
          </cell>
          <cell r="J487" t="str">
            <v>17</v>
          </cell>
          <cell r="K487">
            <v>36983</v>
          </cell>
          <cell r="L487" t="str">
            <v>4+4+4</v>
          </cell>
        </row>
        <row r="488">
          <cell r="F488" t="str">
            <v>S229</v>
          </cell>
          <cell r="G488" t="str">
            <v>swap</v>
          </cell>
          <cell r="H488" t="str">
            <v>Outdoor</v>
          </cell>
          <cell r="I488" t="str">
            <v>Macro</v>
          </cell>
          <cell r="J488" t="str">
            <v>17</v>
          </cell>
          <cell r="K488">
            <v>36983</v>
          </cell>
          <cell r="L488" t="str">
            <v>2+2+2</v>
          </cell>
        </row>
        <row r="489">
          <cell r="F489" t="str">
            <v>S182</v>
          </cell>
          <cell r="G489" t="str">
            <v>swap</v>
          </cell>
          <cell r="H489" t="str">
            <v>Outdoor</v>
          </cell>
          <cell r="I489" t="str">
            <v>Macro</v>
          </cell>
          <cell r="J489" t="str">
            <v>17</v>
          </cell>
          <cell r="K489">
            <v>36983</v>
          </cell>
          <cell r="L489" t="str">
            <v>2+2+2</v>
          </cell>
        </row>
        <row r="490">
          <cell r="F490" t="str">
            <v>S511</v>
          </cell>
          <cell r="G490" t="str">
            <v>new</v>
          </cell>
          <cell r="H490" t="str">
            <v>Indoor</v>
          </cell>
          <cell r="I490" t="str">
            <v>Macro</v>
          </cell>
          <cell r="J490" t="str">
            <v>22</v>
          </cell>
          <cell r="K490">
            <v>36997</v>
          </cell>
          <cell r="L490" t="str">
            <v>2+2+2</v>
          </cell>
        </row>
        <row r="491">
          <cell r="F491" t="str">
            <v>S469</v>
          </cell>
          <cell r="G491" t="str">
            <v>new</v>
          </cell>
          <cell r="H491" t="str">
            <v>Indoor</v>
          </cell>
          <cell r="I491" t="str">
            <v>Macro</v>
          </cell>
          <cell r="J491" t="str">
            <v>22</v>
          </cell>
          <cell r="K491">
            <v>36997</v>
          </cell>
          <cell r="L491" t="str">
            <v>2+2+2</v>
          </cell>
        </row>
        <row r="492">
          <cell r="F492" t="str">
            <v>S544</v>
          </cell>
          <cell r="G492" t="str">
            <v>new</v>
          </cell>
          <cell r="H492" t="str">
            <v>Outdoor</v>
          </cell>
          <cell r="I492" t="str">
            <v>Macro</v>
          </cell>
          <cell r="J492" t="str">
            <v>22</v>
          </cell>
          <cell r="K492">
            <v>36997</v>
          </cell>
          <cell r="L492" t="str">
            <v>2+2+2</v>
          </cell>
        </row>
        <row r="493">
          <cell r="F493" t="str">
            <v>S468</v>
          </cell>
          <cell r="G493" t="str">
            <v>new</v>
          </cell>
          <cell r="H493" t="str">
            <v>Indoor</v>
          </cell>
          <cell r="I493" t="str">
            <v>Macro</v>
          </cell>
          <cell r="J493" t="str">
            <v>22</v>
          </cell>
          <cell r="K493">
            <v>36997</v>
          </cell>
          <cell r="L493" t="str">
            <v>2+2+2</v>
          </cell>
        </row>
        <row r="494">
          <cell r="F494" t="str">
            <v>S545</v>
          </cell>
          <cell r="G494" t="str">
            <v>new</v>
          </cell>
          <cell r="H494" t="str">
            <v>Indoor</v>
          </cell>
          <cell r="I494" t="str">
            <v>Macro</v>
          </cell>
          <cell r="J494" t="str">
            <v>22</v>
          </cell>
          <cell r="K494">
            <v>36997</v>
          </cell>
          <cell r="L494" t="str">
            <v>2+2+2</v>
          </cell>
        </row>
        <row r="495">
          <cell r="F495" t="str">
            <v>S234</v>
          </cell>
          <cell r="G495" t="str">
            <v>new</v>
          </cell>
          <cell r="H495" t="str">
            <v>Indoor</v>
          </cell>
          <cell r="I495" t="str">
            <v>Macro</v>
          </cell>
          <cell r="J495" t="str">
            <v>22</v>
          </cell>
          <cell r="K495">
            <v>36997</v>
          </cell>
          <cell r="L495" t="str">
            <v>2+2+2</v>
          </cell>
        </row>
        <row r="496">
          <cell r="F496" t="str">
            <v>S297</v>
          </cell>
          <cell r="G496" t="str">
            <v>new</v>
          </cell>
          <cell r="H496" t="str">
            <v>Indoor</v>
          </cell>
          <cell r="I496" t="str">
            <v>Macro</v>
          </cell>
          <cell r="J496" t="str">
            <v>22</v>
          </cell>
          <cell r="K496">
            <v>36997</v>
          </cell>
          <cell r="L496" t="str">
            <v>2+2+2</v>
          </cell>
        </row>
        <row r="497">
          <cell r="F497" t="str">
            <v>S291</v>
          </cell>
          <cell r="G497" t="str">
            <v>new</v>
          </cell>
          <cell r="H497" t="str">
            <v>Indoor</v>
          </cell>
          <cell r="I497" t="str">
            <v>Macro</v>
          </cell>
          <cell r="J497" t="str">
            <v>22</v>
          </cell>
          <cell r="K497">
            <v>36997</v>
          </cell>
          <cell r="L497" t="str">
            <v>2+2+2</v>
          </cell>
        </row>
        <row r="498">
          <cell r="F498" t="str">
            <v>S355</v>
          </cell>
          <cell r="G498" t="str">
            <v>new</v>
          </cell>
          <cell r="H498" t="str">
            <v>Indoor</v>
          </cell>
          <cell r="I498" t="str">
            <v>Macro</v>
          </cell>
          <cell r="J498" t="str">
            <v>22</v>
          </cell>
          <cell r="K498">
            <v>36997</v>
          </cell>
          <cell r="L498" t="str">
            <v>2+2+2</v>
          </cell>
        </row>
        <row r="499">
          <cell r="F499" t="str">
            <v>S093</v>
          </cell>
          <cell r="G499" t="str">
            <v>new</v>
          </cell>
          <cell r="H499" t="str">
            <v>Indoor</v>
          </cell>
          <cell r="I499" t="str">
            <v>Macro</v>
          </cell>
          <cell r="J499" t="str">
            <v>22</v>
          </cell>
          <cell r="K499">
            <v>36997</v>
          </cell>
          <cell r="L499" t="str">
            <v>2+2+2</v>
          </cell>
        </row>
        <row r="500">
          <cell r="F500" t="str">
            <v>S316</v>
          </cell>
          <cell r="G500" t="str">
            <v>new</v>
          </cell>
          <cell r="H500" t="str">
            <v>Indoor</v>
          </cell>
          <cell r="I500" t="str">
            <v>Macro</v>
          </cell>
          <cell r="J500" t="str">
            <v>22</v>
          </cell>
          <cell r="K500">
            <v>36997</v>
          </cell>
          <cell r="L500" t="str">
            <v>2+2+2</v>
          </cell>
        </row>
        <row r="501">
          <cell r="F501" t="str">
            <v>S238</v>
          </cell>
          <cell r="G501" t="str">
            <v>new</v>
          </cell>
          <cell r="H501" t="str">
            <v>Indoor</v>
          </cell>
          <cell r="I501" t="str">
            <v>Macro</v>
          </cell>
          <cell r="J501" t="str">
            <v>22</v>
          </cell>
          <cell r="K501">
            <v>36997</v>
          </cell>
          <cell r="L501" t="str">
            <v>2+2+2</v>
          </cell>
        </row>
        <row r="502">
          <cell r="F502" t="str">
            <v>S110</v>
          </cell>
          <cell r="G502" t="str">
            <v>new</v>
          </cell>
          <cell r="H502" t="str">
            <v>Indoor</v>
          </cell>
          <cell r="I502" t="str">
            <v>Macro</v>
          </cell>
          <cell r="J502" t="str">
            <v>22</v>
          </cell>
          <cell r="K502">
            <v>36997</v>
          </cell>
          <cell r="L502" t="str">
            <v>2+2+2</v>
          </cell>
        </row>
        <row r="503">
          <cell r="F503" t="str">
            <v>S131</v>
          </cell>
          <cell r="G503" t="str">
            <v>new</v>
          </cell>
          <cell r="H503" t="str">
            <v>Indoor</v>
          </cell>
          <cell r="I503" t="str">
            <v>Macro</v>
          </cell>
          <cell r="J503" t="str">
            <v>22</v>
          </cell>
          <cell r="K503">
            <v>36997</v>
          </cell>
          <cell r="L503" t="str">
            <v>2+2+2</v>
          </cell>
        </row>
        <row r="504">
          <cell r="F504" t="str">
            <v>S318</v>
          </cell>
          <cell r="G504" t="str">
            <v>new</v>
          </cell>
          <cell r="H504" t="str">
            <v>Indoor</v>
          </cell>
          <cell r="I504" t="str">
            <v>Macro</v>
          </cell>
          <cell r="J504" t="str">
            <v>22</v>
          </cell>
          <cell r="K504">
            <v>36997</v>
          </cell>
          <cell r="L504" t="str">
            <v>2+2+2</v>
          </cell>
        </row>
        <row r="505">
          <cell r="F505" t="str">
            <v>S356</v>
          </cell>
          <cell r="G505" t="str">
            <v>new</v>
          </cell>
          <cell r="H505" t="str">
            <v>Indoor</v>
          </cell>
          <cell r="I505" t="str">
            <v>Macro</v>
          </cell>
          <cell r="J505" t="str">
            <v>22</v>
          </cell>
          <cell r="K505">
            <v>36997</v>
          </cell>
          <cell r="L505" t="str">
            <v>2+2+2</v>
          </cell>
        </row>
        <row r="506">
          <cell r="F506" t="str">
            <v>S417</v>
          </cell>
          <cell r="G506" t="str">
            <v>new</v>
          </cell>
          <cell r="H506" t="str">
            <v>Indoor</v>
          </cell>
          <cell r="I506" t="str">
            <v>Macro</v>
          </cell>
          <cell r="J506" t="str">
            <v>22</v>
          </cell>
          <cell r="K506">
            <v>36997</v>
          </cell>
          <cell r="L506" t="str">
            <v>2+2+2</v>
          </cell>
        </row>
        <row r="507">
          <cell r="F507" t="str">
            <v>S416</v>
          </cell>
          <cell r="G507" t="str">
            <v>new</v>
          </cell>
          <cell r="H507" t="str">
            <v>Indoor</v>
          </cell>
          <cell r="I507" t="str">
            <v>Macro</v>
          </cell>
          <cell r="J507" t="str">
            <v>22</v>
          </cell>
          <cell r="K507">
            <v>36997</v>
          </cell>
          <cell r="L507" t="str">
            <v>2+2+2</v>
          </cell>
        </row>
        <row r="508">
          <cell r="F508" t="str">
            <v>p039</v>
          </cell>
          <cell r="G508" t="str">
            <v>new</v>
          </cell>
          <cell r="H508" t="str">
            <v>Utrasite indoor</v>
          </cell>
          <cell r="I508" t="str">
            <v>Pico</v>
          </cell>
          <cell r="J508" t="str">
            <v>24</v>
          </cell>
          <cell r="K508">
            <v>36927</v>
          </cell>
          <cell r="L508">
            <v>3</v>
          </cell>
        </row>
        <row r="509">
          <cell r="F509" t="str">
            <v>p015</v>
          </cell>
          <cell r="G509" t="str">
            <v>new</v>
          </cell>
          <cell r="H509" t="str">
            <v>Utrasite indoor</v>
          </cell>
          <cell r="I509" t="str">
            <v>Pico</v>
          </cell>
          <cell r="J509" t="str">
            <v>24</v>
          </cell>
          <cell r="K509">
            <v>36927</v>
          </cell>
          <cell r="L509">
            <v>4</v>
          </cell>
        </row>
        <row r="511">
          <cell r="F511" t="str">
            <v>S277</v>
          </cell>
          <cell r="G511" t="str">
            <v>swap</v>
          </cell>
          <cell r="H511" t="str">
            <v>Indoor</v>
          </cell>
          <cell r="I511" t="str">
            <v>Macro</v>
          </cell>
          <cell r="J511" t="str">
            <v>10</v>
          </cell>
          <cell r="K511">
            <v>36916</v>
          </cell>
          <cell r="L511" t="str">
            <v>3+3+2</v>
          </cell>
        </row>
        <row r="512">
          <cell r="F512" t="str">
            <v>S269</v>
          </cell>
          <cell r="G512" t="str">
            <v>swap</v>
          </cell>
          <cell r="H512" t="str">
            <v>Outdoor</v>
          </cell>
          <cell r="I512" t="str">
            <v>Macro</v>
          </cell>
          <cell r="J512" t="str">
            <v>10</v>
          </cell>
          <cell r="K512">
            <v>36916</v>
          </cell>
          <cell r="L512" t="str">
            <v>3+3+2</v>
          </cell>
        </row>
        <row r="513">
          <cell r="F513" t="str">
            <v>S376</v>
          </cell>
          <cell r="G513" t="str">
            <v>swap</v>
          </cell>
          <cell r="H513" t="str">
            <v>Indoor</v>
          </cell>
          <cell r="I513" t="str">
            <v>Macro</v>
          </cell>
          <cell r="J513" t="str">
            <v>10</v>
          </cell>
          <cell r="K513">
            <v>36916</v>
          </cell>
          <cell r="L513" t="str">
            <v>4+4+4</v>
          </cell>
        </row>
        <row r="514">
          <cell r="F514" t="str">
            <v>S043</v>
          </cell>
          <cell r="G514" t="str">
            <v>swap</v>
          </cell>
          <cell r="H514" t="str">
            <v>Indoor</v>
          </cell>
          <cell r="I514" t="str">
            <v>Macro</v>
          </cell>
          <cell r="J514" t="str">
            <v>10</v>
          </cell>
          <cell r="K514">
            <v>36916</v>
          </cell>
          <cell r="L514" t="str">
            <v>4+4+4</v>
          </cell>
        </row>
        <row r="515">
          <cell r="F515" t="str">
            <v>S280</v>
          </cell>
          <cell r="G515" t="str">
            <v>swap</v>
          </cell>
          <cell r="H515" t="str">
            <v>Indoor</v>
          </cell>
          <cell r="I515" t="str">
            <v>Macro</v>
          </cell>
          <cell r="J515" t="str">
            <v>10</v>
          </cell>
          <cell r="K515">
            <v>36916</v>
          </cell>
          <cell r="L515" t="str">
            <v>4+4+4</v>
          </cell>
        </row>
        <row r="516">
          <cell r="F516" t="str">
            <v>S040</v>
          </cell>
          <cell r="G516" t="str">
            <v>swap</v>
          </cell>
          <cell r="H516" t="str">
            <v>Indoor</v>
          </cell>
          <cell r="I516" t="str">
            <v>Macro</v>
          </cell>
          <cell r="J516" t="str">
            <v>10</v>
          </cell>
          <cell r="K516">
            <v>36916</v>
          </cell>
          <cell r="L516" t="str">
            <v>4+4+4</v>
          </cell>
        </row>
        <row r="517">
          <cell r="F517" t="str">
            <v>S033</v>
          </cell>
          <cell r="G517" t="str">
            <v>swap</v>
          </cell>
          <cell r="H517" t="str">
            <v>Outdoor</v>
          </cell>
          <cell r="I517" t="str">
            <v>Macro</v>
          </cell>
          <cell r="J517" t="str">
            <v>10</v>
          </cell>
          <cell r="K517">
            <v>36916</v>
          </cell>
          <cell r="L517" t="str">
            <v>2+3+3</v>
          </cell>
        </row>
        <row r="518">
          <cell r="F518" t="str">
            <v>S120</v>
          </cell>
          <cell r="G518" t="str">
            <v>swap</v>
          </cell>
          <cell r="H518" t="str">
            <v>Indoor</v>
          </cell>
          <cell r="I518" t="str">
            <v>Macro</v>
          </cell>
          <cell r="J518" t="str">
            <v>10</v>
          </cell>
          <cell r="K518">
            <v>36916</v>
          </cell>
          <cell r="L518" t="str">
            <v>4+4+4</v>
          </cell>
        </row>
        <row r="519">
          <cell r="F519" t="str">
            <v>S044</v>
          </cell>
          <cell r="G519" t="str">
            <v>swap</v>
          </cell>
          <cell r="H519" t="str">
            <v>Indoor</v>
          </cell>
          <cell r="I519" t="str">
            <v>Macro</v>
          </cell>
          <cell r="J519" t="str">
            <v>10</v>
          </cell>
          <cell r="K519">
            <v>36916</v>
          </cell>
          <cell r="L519" t="str">
            <v>3+2+3</v>
          </cell>
        </row>
        <row r="520">
          <cell r="F520" t="str">
            <v>S270</v>
          </cell>
          <cell r="G520" t="str">
            <v>swap</v>
          </cell>
          <cell r="H520" t="str">
            <v>Indoor</v>
          </cell>
          <cell r="I520" t="str">
            <v>Macro</v>
          </cell>
          <cell r="J520" t="str">
            <v>10</v>
          </cell>
          <cell r="K520">
            <v>36916</v>
          </cell>
          <cell r="L520" t="str">
            <v>4+4+4</v>
          </cell>
        </row>
        <row r="521">
          <cell r="F521" t="str">
            <v>S116</v>
          </cell>
          <cell r="G521" t="str">
            <v>swap</v>
          </cell>
          <cell r="H521" t="str">
            <v>Indoor</v>
          </cell>
          <cell r="I521" t="str">
            <v>Macro</v>
          </cell>
          <cell r="J521" t="str">
            <v>10</v>
          </cell>
          <cell r="K521">
            <v>36916</v>
          </cell>
          <cell r="L521" t="str">
            <v>3+2+3</v>
          </cell>
        </row>
        <row r="522">
          <cell r="F522" t="str">
            <v>S278</v>
          </cell>
          <cell r="G522" t="str">
            <v>swap</v>
          </cell>
          <cell r="H522" t="str">
            <v>Indoor</v>
          </cell>
          <cell r="I522" t="str">
            <v>Macro</v>
          </cell>
          <cell r="J522" t="str">
            <v>10</v>
          </cell>
          <cell r="K522">
            <v>36916</v>
          </cell>
          <cell r="L522" t="str">
            <v>2+2+2</v>
          </cell>
        </row>
        <row r="523">
          <cell r="F523" t="str">
            <v>S288</v>
          </cell>
          <cell r="G523" t="str">
            <v>swap</v>
          </cell>
          <cell r="H523" t="str">
            <v>Indoor</v>
          </cell>
          <cell r="I523" t="str">
            <v>Macro</v>
          </cell>
          <cell r="J523" t="str">
            <v>10</v>
          </cell>
          <cell r="K523">
            <v>36916</v>
          </cell>
          <cell r="L523" t="str">
            <v>3+3+2</v>
          </cell>
        </row>
        <row r="524">
          <cell r="F524" t="str">
            <v>S279</v>
          </cell>
          <cell r="G524" t="str">
            <v>swap</v>
          </cell>
          <cell r="H524" t="str">
            <v>Indoor</v>
          </cell>
          <cell r="I524" t="str">
            <v>Macro</v>
          </cell>
          <cell r="J524" t="str">
            <v>10</v>
          </cell>
          <cell r="K524">
            <v>36916</v>
          </cell>
          <cell r="L524" t="str">
            <v>2+2+2</v>
          </cell>
        </row>
        <row r="525">
          <cell r="F525" t="str">
            <v>S055</v>
          </cell>
          <cell r="G525" t="str">
            <v>swap</v>
          </cell>
          <cell r="H525" t="str">
            <v>Indoor</v>
          </cell>
          <cell r="I525" t="str">
            <v>Macro</v>
          </cell>
          <cell r="J525" t="str">
            <v>10</v>
          </cell>
          <cell r="K525">
            <v>36916</v>
          </cell>
          <cell r="L525" t="str">
            <v>2+2+2</v>
          </cell>
        </row>
        <row r="526">
          <cell r="F526" t="str">
            <v>S256</v>
          </cell>
          <cell r="G526" t="str">
            <v>swap</v>
          </cell>
          <cell r="H526" t="str">
            <v>Indoor</v>
          </cell>
          <cell r="I526" t="str">
            <v>Macro</v>
          </cell>
          <cell r="J526" t="str">
            <v>10</v>
          </cell>
          <cell r="K526">
            <v>36916</v>
          </cell>
          <cell r="L526" t="str">
            <v>2+3+3</v>
          </cell>
        </row>
        <row r="527">
          <cell r="F527" t="str">
            <v>S042</v>
          </cell>
          <cell r="G527" t="str">
            <v>swap</v>
          </cell>
          <cell r="H527" t="str">
            <v>Indoor</v>
          </cell>
          <cell r="I527" t="str">
            <v>Macro</v>
          </cell>
          <cell r="J527" t="str">
            <v>10</v>
          </cell>
          <cell r="K527">
            <v>36916</v>
          </cell>
          <cell r="L527" t="str">
            <v>3+3+2</v>
          </cell>
        </row>
        <row r="528">
          <cell r="F528" t="str">
            <v>S286</v>
          </cell>
          <cell r="G528" t="str">
            <v>swap</v>
          </cell>
          <cell r="H528" t="str">
            <v>Indoor</v>
          </cell>
          <cell r="I528" t="str">
            <v>Macro</v>
          </cell>
          <cell r="J528" t="str">
            <v>10</v>
          </cell>
          <cell r="K528">
            <v>36916</v>
          </cell>
          <cell r="L528" t="str">
            <v>2+2+2</v>
          </cell>
        </row>
        <row r="529">
          <cell r="F529" t="str">
            <v>S287</v>
          </cell>
          <cell r="G529" t="str">
            <v>swap</v>
          </cell>
          <cell r="H529" t="str">
            <v>Indoor</v>
          </cell>
          <cell r="I529" t="str">
            <v>Macro</v>
          </cell>
          <cell r="J529" t="str">
            <v>10</v>
          </cell>
          <cell r="K529">
            <v>36916</v>
          </cell>
          <cell r="L529" t="str">
            <v>3+2+3</v>
          </cell>
        </row>
        <row r="530">
          <cell r="F530" t="str">
            <v>S323</v>
          </cell>
          <cell r="G530" t="str">
            <v>swap</v>
          </cell>
          <cell r="H530" t="str">
            <v>Outdoor</v>
          </cell>
          <cell r="I530" t="str">
            <v>Macro</v>
          </cell>
          <cell r="J530" t="str">
            <v>10</v>
          </cell>
          <cell r="K530">
            <v>36916</v>
          </cell>
          <cell r="L530" t="str">
            <v>2+2+2</v>
          </cell>
        </row>
        <row r="531">
          <cell r="F531" t="str">
            <v>S054</v>
          </cell>
          <cell r="G531" t="str">
            <v>swap</v>
          </cell>
          <cell r="H531" t="str">
            <v>Indoor</v>
          </cell>
          <cell r="I531" t="str">
            <v>Macro</v>
          </cell>
          <cell r="J531" t="str">
            <v>10</v>
          </cell>
          <cell r="K531">
            <v>36916</v>
          </cell>
          <cell r="L531" t="str">
            <v>2+2+2</v>
          </cell>
        </row>
        <row r="532">
          <cell r="F532" t="str">
            <v>S276</v>
          </cell>
          <cell r="G532" t="str">
            <v>swap</v>
          </cell>
          <cell r="H532" t="str">
            <v>Indoor</v>
          </cell>
          <cell r="I532" t="str">
            <v>Macro</v>
          </cell>
          <cell r="J532" t="str">
            <v>10</v>
          </cell>
          <cell r="K532">
            <v>36916</v>
          </cell>
          <cell r="L532" t="str">
            <v>2+2+2</v>
          </cell>
        </row>
        <row r="533">
          <cell r="F533" t="str">
            <v>S057</v>
          </cell>
          <cell r="G533" t="str">
            <v>swap</v>
          </cell>
          <cell r="H533" t="str">
            <v>Outdoor</v>
          </cell>
          <cell r="I533" t="str">
            <v>Macro</v>
          </cell>
          <cell r="J533" t="str">
            <v>10</v>
          </cell>
          <cell r="K533">
            <v>36916</v>
          </cell>
          <cell r="L533" t="str">
            <v>2+2+2</v>
          </cell>
        </row>
        <row r="534">
          <cell r="F534" t="str">
            <v>S056</v>
          </cell>
          <cell r="G534" t="str">
            <v>swap</v>
          </cell>
          <cell r="H534" t="str">
            <v>Indoor</v>
          </cell>
          <cell r="I534" t="str">
            <v>Macro</v>
          </cell>
          <cell r="J534" t="str">
            <v>10</v>
          </cell>
          <cell r="K534">
            <v>36916</v>
          </cell>
          <cell r="L534" t="str">
            <v>2+2+2</v>
          </cell>
        </row>
        <row r="535">
          <cell r="F535" t="str">
            <v>S364</v>
          </cell>
          <cell r="G535" t="str">
            <v>new</v>
          </cell>
          <cell r="H535" t="str">
            <v>Indoor</v>
          </cell>
          <cell r="I535" t="str">
            <v>Macro</v>
          </cell>
          <cell r="J535" t="str">
            <v>11</v>
          </cell>
          <cell r="K535">
            <v>36929</v>
          </cell>
          <cell r="L535" t="str">
            <v>2+2+2</v>
          </cell>
        </row>
        <row r="536">
          <cell r="F536" t="str">
            <v>S471</v>
          </cell>
          <cell r="G536" t="str">
            <v>new</v>
          </cell>
          <cell r="H536" t="str">
            <v>Indoor</v>
          </cell>
          <cell r="I536" t="str">
            <v>Macro</v>
          </cell>
          <cell r="J536" t="str">
            <v>11</v>
          </cell>
          <cell r="K536">
            <v>36929</v>
          </cell>
          <cell r="L536" t="str">
            <v>2+2+2</v>
          </cell>
        </row>
        <row r="537">
          <cell r="F537" t="str">
            <v>S002</v>
          </cell>
          <cell r="G537" t="str">
            <v>new</v>
          </cell>
          <cell r="H537" t="str">
            <v>Indoor</v>
          </cell>
          <cell r="I537" t="str">
            <v>Macro</v>
          </cell>
          <cell r="J537" t="str">
            <v>11</v>
          </cell>
          <cell r="K537">
            <v>36929</v>
          </cell>
          <cell r="L537" t="str">
            <v>2+2+2</v>
          </cell>
        </row>
        <row r="538">
          <cell r="F538" t="str">
            <v>S546</v>
          </cell>
          <cell r="G538" t="str">
            <v>new</v>
          </cell>
          <cell r="H538" t="str">
            <v>Indoor</v>
          </cell>
          <cell r="I538" t="str">
            <v>Macro</v>
          </cell>
          <cell r="J538" t="str">
            <v>11</v>
          </cell>
          <cell r="K538">
            <v>36929</v>
          </cell>
          <cell r="L538" t="str">
            <v>2+2+2</v>
          </cell>
        </row>
        <row r="539">
          <cell r="F539" t="str">
            <v>S337</v>
          </cell>
          <cell r="G539" t="str">
            <v>new</v>
          </cell>
          <cell r="H539" t="str">
            <v>Indoor</v>
          </cell>
          <cell r="I539" t="str">
            <v>Macro</v>
          </cell>
          <cell r="J539" t="str">
            <v>11</v>
          </cell>
          <cell r="K539">
            <v>36929</v>
          </cell>
          <cell r="L539" t="str">
            <v>2+2+2</v>
          </cell>
        </row>
        <row r="540">
          <cell r="F540" t="str">
            <v>S458</v>
          </cell>
          <cell r="G540" t="str">
            <v>new</v>
          </cell>
          <cell r="H540" t="str">
            <v>Indoor</v>
          </cell>
          <cell r="I540" t="str">
            <v>Macro</v>
          </cell>
          <cell r="J540" t="str">
            <v>11</v>
          </cell>
          <cell r="K540">
            <v>36929</v>
          </cell>
          <cell r="L540" t="str">
            <v>2+2+2</v>
          </cell>
        </row>
        <row r="541">
          <cell r="F541" t="str">
            <v>S457</v>
          </cell>
          <cell r="G541" t="str">
            <v>new</v>
          </cell>
          <cell r="H541" t="str">
            <v>Indoor</v>
          </cell>
          <cell r="I541" t="str">
            <v>Macro</v>
          </cell>
          <cell r="J541" t="str">
            <v>11</v>
          </cell>
          <cell r="K541">
            <v>36929</v>
          </cell>
          <cell r="L541" t="str">
            <v>2+2+2</v>
          </cell>
        </row>
        <row r="542">
          <cell r="F542" t="str">
            <v>S479</v>
          </cell>
          <cell r="G542" t="str">
            <v>new</v>
          </cell>
          <cell r="H542" t="str">
            <v>Outdoor</v>
          </cell>
          <cell r="I542" t="str">
            <v>Macro</v>
          </cell>
          <cell r="J542" t="str">
            <v>11</v>
          </cell>
          <cell r="K542">
            <v>36929</v>
          </cell>
          <cell r="L542" t="str">
            <v>2+2+2</v>
          </cell>
        </row>
        <row r="543">
          <cell r="F543" t="str">
            <v>p009</v>
          </cell>
          <cell r="G543" t="str">
            <v>new</v>
          </cell>
          <cell r="H543" t="str">
            <v>Utrasite outdoor</v>
          </cell>
          <cell r="I543" t="str">
            <v>Pico</v>
          </cell>
          <cell r="J543" t="str">
            <v>12</v>
          </cell>
          <cell r="K543">
            <v>36927</v>
          </cell>
          <cell r="L543">
            <v>4</v>
          </cell>
        </row>
        <row r="544">
          <cell r="F544" t="str">
            <v>p025</v>
          </cell>
          <cell r="G544" t="str">
            <v>new</v>
          </cell>
          <cell r="H544" t="e">
            <v>#N/A</v>
          </cell>
          <cell r="I544" t="str">
            <v>Pico</v>
          </cell>
          <cell r="J544" t="str">
            <v>12</v>
          </cell>
          <cell r="K544">
            <v>36927</v>
          </cell>
          <cell r="L544">
            <v>2</v>
          </cell>
        </row>
        <row r="545">
          <cell r="F545" t="str">
            <v>p027</v>
          </cell>
          <cell r="G545" t="str">
            <v>new</v>
          </cell>
          <cell r="H545" t="str">
            <v>Utrasite outdoor</v>
          </cell>
          <cell r="I545" t="str">
            <v>Pico</v>
          </cell>
          <cell r="J545" t="str">
            <v>12</v>
          </cell>
          <cell r="K545">
            <v>36927</v>
          </cell>
          <cell r="L545">
            <v>2</v>
          </cell>
        </row>
        <row r="546">
          <cell r="F546" t="str">
            <v>p034</v>
          </cell>
          <cell r="G546" t="str">
            <v>new</v>
          </cell>
          <cell r="H546" t="str">
            <v>Utrasite outdoor</v>
          </cell>
          <cell r="I546" t="str">
            <v>Pico</v>
          </cell>
          <cell r="J546" t="str">
            <v>12</v>
          </cell>
          <cell r="K546">
            <v>36927</v>
          </cell>
          <cell r="L546">
            <v>2</v>
          </cell>
        </row>
        <row r="547">
          <cell r="F547" t="str">
            <v>p036</v>
          </cell>
          <cell r="G547" t="str">
            <v>new</v>
          </cell>
          <cell r="H547" t="str">
            <v>Utrasite outdoor</v>
          </cell>
          <cell r="I547" t="str">
            <v>Pico</v>
          </cell>
          <cell r="J547" t="str">
            <v>12</v>
          </cell>
          <cell r="K547">
            <v>36927</v>
          </cell>
          <cell r="L547">
            <v>2</v>
          </cell>
        </row>
        <row r="548">
          <cell r="F548" t="str">
            <v>u030</v>
          </cell>
          <cell r="G548" t="str">
            <v>new</v>
          </cell>
          <cell r="H548" t="str">
            <v>-</v>
          </cell>
          <cell r="I548" t="str">
            <v>Micro</v>
          </cell>
          <cell r="J548" t="str">
            <v>20</v>
          </cell>
          <cell r="K548">
            <v>36955</v>
          </cell>
          <cell r="L548">
            <v>2</v>
          </cell>
        </row>
        <row r="549">
          <cell r="F549" t="str">
            <v>u031</v>
          </cell>
          <cell r="G549" t="str">
            <v>new</v>
          </cell>
          <cell r="H549" t="str">
            <v>-</v>
          </cell>
          <cell r="I549" t="str">
            <v>Micro</v>
          </cell>
          <cell r="J549" t="str">
            <v>20</v>
          </cell>
          <cell r="K549">
            <v>36955</v>
          </cell>
          <cell r="L549">
            <v>2</v>
          </cell>
        </row>
        <row r="550">
          <cell r="F550" t="str">
            <v>u032</v>
          </cell>
          <cell r="G550" t="str">
            <v>new</v>
          </cell>
          <cell r="H550" t="str">
            <v>-</v>
          </cell>
          <cell r="I550" t="str">
            <v>Micro</v>
          </cell>
          <cell r="J550" t="str">
            <v>20</v>
          </cell>
          <cell r="K550">
            <v>36955</v>
          </cell>
          <cell r="L550">
            <v>2</v>
          </cell>
        </row>
        <row r="551">
          <cell r="F551" t="str">
            <v>u034</v>
          </cell>
          <cell r="G551" t="str">
            <v>new</v>
          </cell>
          <cell r="H551" t="str">
            <v>-</v>
          </cell>
          <cell r="I551" t="str">
            <v>Micro</v>
          </cell>
          <cell r="J551" t="str">
            <v>20</v>
          </cell>
          <cell r="K551">
            <v>36955</v>
          </cell>
          <cell r="L551">
            <v>2</v>
          </cell>
        </row>
        <row r="552">
          <cell r="F552" t="str">
            <v>u035</v>
          </cell>
          <cell r="G552" t="str">
            <v>new</v>
          </cell>
          <cell r="H552" t="str">
            <v>-</v>
          </cell>
          <cell r="I552" t="str">
            <v>Micro</v>
          </cell>
          <cell r="J552" t="str">
            <v>20</v>
          </cell>
          <cell r="K552">
            <v>36955</v>
          </cell>
          <cell r="L552">
            <v>2</v>
          </cell>
        </row>
        <row r="553">
          <cell r="F553" t="str">
            <v>u036</v>
          </cell>
          <cell r="G553" t="str">
            <v>new</v>
          </cell>
          <cell r="H553" t="str">
            <v>-</v>
          </cell>
          <cell r="I553" t="str">
            <v>Micro</v>
          </cell>
          <cell r="J553" t="str">
            <v>20</v>
          </cell>
          <cell r="K553">
            <v>36955</v>
          </cell>
          <cell r="L553">
            <v>2</v>
          </cell>
        </row>
        <row r="554">
          <cell r="F554" t="str">
            <v>u044</v>
          </cell>
          <cell r="G554" t="str">
            <v>new</v>
          </cell>
          <cell r="H554" t="str">
            <v>-</v>
          </cell>
          <cell r="I554" t="str">
            <v>Micro</v>
          </cell>
          <cell r="J554" t="str">
            <v>20</v>
          </cell>
          <cell r="K554">
            <v>36955</v>
          </cell>
          <cell r="L554">
            <v>2</v>
          </cell>
        </row>
        <row r="556">
          <cell r="F556" t="str">
            <v>S300</v>
          </cell>
          <cell r="G556" t="str">
            <v>swap</v>
          </cell>
          <cell r="H556" t="str">
            <v>Indoor</v>
          </cell>
          <cell r="I556" t="str">
            <v>Macro</v>
          </cell>
          <cell r="J556" t="str">
            <v>4</v>
          </cell>
          <cell r="K556">
            <v>36888</v>
          </cell>
          <cell r="L556" t="str">
            <v>4+4+4</v>
          </cell>
        </row>
        <row r="557">
          <cell r="F557" t="str">
            <v>S310</v>
          </cell>
          <cell r="G557" t="str">
            <v>swap</v>
          </cell>
          <cell r="H557" t="str">
            <v>Indoor</v>
          </cell>
          <cell r="I557" t="str">
            <v>Macro</v>
          </cell>
          <cell r="J557" t="str">
            <v>4</v>
          </cell>
          <cell r="K557">
            <v>36888</v>
          </cell>
          <cell r="L557" t="str">
            <v>4+4+4</v>
          </cell>
        </row>
        <row r="558">
          <cell r="F558" t="str">
            <v>S315</v>
          </cell>
          <cell r="G558" t="str">
            <v>swap</v>
          </cell>
          <cell r="H558" t="str">
            <v>Indoor</v>
          </cell>
          <cell r="I558" t="str">
            <v>Macro</v>
          </cell>
          <cell r="J558" t="str">
            <v>4</v>
          </cell>
          <cell r="K558">
            <v>36888</v>
          </cell>
          <cell r="L558" t="str">
            <v>2+2+2</v>
          </cell>
        </row>
        <row r="559">
          <cell r="F559" t="str">
            <v>S320</v>
          </cell>
          <cell r="G559" t="str">
            <v>swap</v>
          </cell>
          <cell r="H559" t="str">
            <v>Indoor</v>
          </cell>
          <cell r="I559" t="str">
            <v>Macro</v>
          </cell>
          <cell r="J559" t="str">
            <v>4</v>
          </cell>
          <cell r="K559">
            <v>36888</v>
          </cell>
          <cell r="L559" t="str">
            <v>2+2+2</v>
          </cell>
        </row>
        <row r="560">
          <cell r="F560" t="str">
            <v>S058</v>
          </cell>
          <cell r="G560" t="str">
            <v>swap</v>
          </cell>
          <cell r="H560" t="str">
            <v>Indoor</v>
          </cell>
          <cell r="I560" t="str">
            <v>Macro</v>
          </cell>
          <cell r="J560" t="str">
            <v>4</v>
          </cell>
          <cell r="K560">
            <v>36888</v>
          </cell>
          <cell r="L560" t="str">
            <v>3+3+2</v>
          </cell>
        </row>
        <row r="561">
          <cell r="F561" t="str">
            <v>S284</v>
          </cell>
          <cell r="G561" t="str">
            <v>swap</v>
          </cell>
          <cell r="H561" t="str">
            <v>Indoor</v>
          </cell>
          <cell r="I561" t="str">
            <v>Macro</v>
          </cell>
          <cell r="J561" t="str">
            <v>4</v>
          </cell>
          <cell r="K561">
            <v>36888</v>
          </cell>
          <cell r="L561" t="str">
            <v>2+3+3</v>
          </cell>
        </row>
        <row r="562">
          <cell r="F562" t="str">
            <v>S041</v>
          </cell>
          <cell r="G562" t="str">
            <v>swap</v>
          </cell>
          <cell r="H562" t="str">
            <v>Indoor</v>
          </cell>
          <cell r="I562" t="str">
            <v>Macro</v>
          </cell>
          <cell r="J562" t="str">
            <v>4</v>
          </cell>
          <cell r="K562">
            <v>36888</v>
          </cell>
          <cell r="L562" t="str">
            <v>3+3+2</v>
          </cell>
        </row>
        <row r="563">
          <cell r="F563" t="str">
            <v>S324</v>
          </cell>
          <cell r="G563" t="str">
            <v>swap</v>
          </cell>
          <cell r="H563" t="str">
            <v>Indoor</v>
          </cell>
          <cell r="I563" t="str">
            <v>Macro</v>
          </cell>
          <cell r="J563" t="str">
            <v>4</v>
          </cell>
          <cell r="K563">
            <v>36888</v>
          </cell>
          <cell r="L563" t="str">
            <v>2+2+2</v>
          </cell>
        </row>
        <row r="564">
          <cell r="F564" t="str">
            <v>S013</v>
          </cell>
          <cell r="G564" t="str">
            <v>swap</v>
          </cell>
          <cell r="H564" t="str">
            <v>Indoor</v>
          </cell>
          <cell r="I564" t="str">
            <v>Macro</v>
          </cell>
          <cell r="J564" t="str">
            <v>4</v>
          </cell>
          <cell r="K564">
            <v>36888</v>
          </cell>
          <cell r="L564" t="str">
            <v>3+3+2</v>
          </cell>
        </row>
        <row r="565">
          <cell r="F565" t="str">
            <v>S326</v>
          </cell>
          <cell r="G565" t="str">
            <v>swap</v>
          </cell>
          <cell r="H565" t="str">
            <v>Indoor</v>
          </cell>
          <cell r="I565" t="str">
            <v>Macro</v>
          </cell>
          <cell r="J565" t="str">
            <v>4</v>
          </cell>
          <cell r="K565">
            <v>36888</v>
          </cell>
          <cell r="L565" t="str">
            <v>3+2+3</v>
          </cell>
        </row>
        <row r="566">
          <cell r="F566" t="str">
            <v>S302</v>
          </cell>
          <cell r="G566" t="str">
            <v>swap</v>
          </cell>
          <cell r="H566" t="str">
            <v>Indoor</v>
          </cell>
          <cell r="I566" t="str">
            <v>Macro</v>
          </cell>
          <cell r="J566" t="str">
            <v>4</v>
          </cell>
          <cell r="K566">
            <v>36888</v>
          </cell>
          <cell r="L566" t="str">
            <v>3+3+2</v>
          </cell>
        </row>
        <row r="567">
          <cell r="F567" t="str">
            <v>S062</v>
          </cell>
          <cell r="G567" t="str">
            <v>swap</v>
          </cell>
          <cell r="H567" t="str">
            <v>Indoor</v>
          </cell>
          <cell r="I567" t="str">
            <v>Macro</v>
          </cell>
          <cell r="J567" t="str">
            <v>4</v>
          </cell>
          <cell r="K567">
            <v>36888</v>
          </cell>
          <cell r="L567" t="str">
            <v>3+3+2</v>
          </cell>
        </row>
        <row r="568">
          <cell r="F568" t="str">
            <v>S108</v>
          </cell>
          <cell r="G568" t="str">
            <v>swap</v>
          </cell>
          <cell r="H568" t="str">
            <v>Indoor</v>
          </cell>
          <cell r="I568" t="str">
            <v>Macro</v>
          </cell>
          <cell r="J568" t="str">
            <v>4</v>
          </cell>
          <cell r="K568">
            <v>36888</v>
          </cell>
          <cell r="L568" t="str">
            <v>2+2+2</v>
          </cell>
        </row>
        <row r="569">
          <cell r="F569" t="str">
            <v>S138</v>
          </cell>
          <cell r="G569" t="str">
            <v>swap</v>
          </cell>
          <cell r="H569" t="str">
            <v>Indoor</v>
          </cell>
          <cell r="I569" t="str">
            <v>Macro</v>
          </cell>
          <cell r="J569" t="str">
            <v>4</v>
          </cell>
          <cell r="K569">
            <v>36888</v>
          </cell>
          <cell r="L569" t="str">
            <v>4+4+4</v>
          </cell>
        </row>
        <row r="570">
          <cell r="F570" t="str">
            <v>S431</v>
          </cell>
          <cell r="G570" t="str">
            <v>swap</v>
          </cell>
          <cell r="H570" t="str">
            <v>Indoor</v>
          </cell>
          <cell r="I570" t="str">
            <v>Macro</v>
          </cell>
          <cell r="J570" t="str">
            <v>4</v>
          </cell>
          <cell r="K570">
            <v>36888</v>
          </cell>
          <cell r="L570" t="str">
            <v>4+4+4</v>
          </cell>
        </row>
        <row r="571">
          <cell r="F571" t="str">
            <v>S128</v>
          </cell>
          <cell r="G571" t="str">
            <v>swap</v>
          </cell>
          <cell r="H571" t="str">
            <v>Outdoor</v>
          </cell>
          <cell r="I571" t="str">
            <v>Macro</v>
          </cell>
          <cell r="J571" t="str">
            <v>4</v>
          </cell>
          <cell r="K571">
            <v>36888</v>
          </cell>
          <cell r="L571" t="str">
            <v>2+3+3</v>
          </cell>
        </row>
        <row r="572">
          <cell r="F572" t="str">
            <v>S063</v>
          </cell>
          <cell r="G572" t="str">
            <v>swap</v>
          </cell>
          <cell r="H572" t="str">
            <v>Outdoor</v>
          </cell>
          <cell r="I572" t="str">
            <v>Macro</v>
          </cell>
          <cell r="J572" t="str">
            <v>4</v>
          </cell>
          <cell r="K572">
            <v>36888</v>
          </cell>
          <cell r="L572" t="str">
            <v>2+3+3</v>
          </cell>
        </row>
        <row r="573">
          <cell r="F573" t="str">
            <v>S422</v>
          </cell>
          <cell r="G573" t="str">
            <v>swap</v>
          </cell>
          <cell r="H573" t="str">
            <v>Outdoor</v>
          </cell>
          <cell r="I573" t="str">
            <v>Macro</v>
          </cell>
          <cell r="J573" t="str">
            <v>4</v>
          </cell>
          <cell r="K573">
            <v>36888</v>
          </cell>
          <cell r="L573" t="str">
            <v>3+2+3</v>
          </cell>
        </row>
        <row r="574">
          <cell r="F574" t="str">
            <v>S100</v>
          </cell>
          <cell r="G574" t="str">
            <v>swap</v>
          </cell>
          <cell r="H574" t="str">
            <v>Outdoor</v>
          </cell>
          <cell r="I574" t="str">
            <v>Macro</v>
          </cell>
          <cell r="J574" t="str">
            <v>4</v>
          </cell>
          <cell r="K574">
            <v>36888</v>
          </cell>
          <cell r="L574" t="str">
            <v>2+2+2</v>
          </cell>
        </row>
        <row r="575">
          <cell r="F575" t="str">
            <v>S303</v>
          </cell>
          <cell r="G575" t="str">
            <v>swap</v>
          </cell>
          <cell r="H575" t="str">
            <v>Indoor</v>
          </cell>
          <cell r="I575" t="str">
            <v>Macro</v>
          </cell>
          <cell r="J575" t="str">
            <v>4</v>
          </cell>
          <cell r="K575">
            <v>36888</v>
          </cell>
          <cell r="L575" t="str">
            <v>4+4+4</v>
          </cell>
        </row>
        <row r="576">
          <cell r="F576" t="str">
            <v>S405</v>
          </cell>
          <cell r="G576" t="str">
            <v>swap</v>
          </cell>
          <cell r="H576" t="str">
            <v>Indoor</v>
          </cell>
          <cell r="I576" t="str">
            <v>Macro</v>
          </cell>
          <cell r="J576" t="str">
            <v>4</v>
          </cell>
          <cell r="K576">
            <v>36888</v>
          </cell>
          <cell r="L576" t="str">
            <v>3+3+2</v>
          </cell>
        </row>
        <row r="577">
          <cell r="F577" t="str">
            <v>S107</v>
          </cell>
          <cell r="G577" t="str">
            <v>swap</v>
          </cell>
          <cell r="H577" t="str">
            <v>Indoor</v>
          </cell>
          <cell r="I577" t="str">
            <v>Macro</v>
          </cell>
          <cell r="J577" t="str">
            <v>4</v>
          </cell>
          <cell r="K577">
            <v>36888</v>
          </cell>
          <cell r="L577" t="str">
            <v>3+3+2</v>
          </cell>
        </row>
        <row r="578">
          <cell r="F578" t="str">
            <v>S285</v>
          </cell>
          <cell r="G578" t="str">
            <v>swap</v>
          </cell>
          <cell r="H578" t="str">
            <v>Indoor</v>
          </cell>
          <cell r="I578" t="str">
            <v>Macro</v>
          </cell>
          <cell r="J578" t="str">
            <v>4</v>
          </cell>
          <cell r="K578">
            <v>36888</v>
          </cell>
          <cell r="L578" t="str">
            <v>3+2+3</v>
          </cell>
        </row>
        <row r="579">
          <cell r="F579" t="str">
            <v>S086</v>
          </cell>
          <cell r="G579" t="str">
            <v>rehome</v>
          </cell>
          <cell r="H579" t="str">
            <v>Outdoor</v>
          </cell>
          <cell r="I579" t="str">
            <v>Macro</v>
          </cell>
          <cell r="J579" t="str">
            <v>8</v>
          </cell>
          <cell r="K579">
            <v>36913</v>
          </cell>
          <cell r="L579" t="str">
            <v>2+2+2</v>
          </cell>
        </row>
        <row r="580">
          <cell r="F580" t="str">
            <v>S452</v>
          </cell>
          <cell r="G580" t="str">
            <v>new</v>
          </cell>
          <cell r="H580" t="str">
            <v>Indoor</v>
          </cell>
          <cell r="I580" t="str">
            <v>Macro</v>
          </cell>
          <cell r="J580" t="str">
            <v>8</v>
          </cell>
          <cell r="K580">
            <v>36913</v>
          </cell>
          <cell r="L580" t="str">
            <v>2+2+2</v>
          </cell>
        </row>
        <row r="581">
          <cell r="F581" t="str">
            <v>S005</v>
          </cell>
          <cell r="G581" t="str">
            <v>new</v>
          </cell>
          <cell r="H581" t="str">
            <v>Outdoor</v>
          </cell>
          <cell r="I581" t="str">
            <v>Macro</v>
          </cell>
          <cell r="J581" t="str">
            <v>8</v>
          </cell>
          <cell r="K581">
            <v>36913</v>
          </cell>
          <cell r="L581" t="str">
            <v>2+2+2</v>
          </cell>
        </row>
        <row r="582">
          <cell r="F582" t="str">
            <v>S459</v>
          </cell>
          <cell r="G582" t="str">
            <v>new</v>
          </cell>
          <cell r="H582" t="str">
            <v>Indoor</v>
          </cell>
          <cell r="I582" t="str">
            <v>Macro</v>
          </cell>
          <cell r="J582" t="str">
            <v>8</v>
          </cell>
          <cell r="K582">
            <v>36913</v>
          </cell>
          <cell r="L582" t="str">
            <v>2+2+2</v>
          </cell>
        </row>
        <row r="583">
          <cell r="F583" t="str">
            <v>S547</v>
          </cell>
          <cell r="G583" t="str">
            <v>new</v>
          </cell>
          <cell r="H583" t="str">
            <v>Indoor</v>
          </cell>
          <cell r="I583" t="str">
            <v>Macro</v>
          </cell>
          <cell r="J583" t="str">
            <v>8</v>
          </cell>
          <cell r="K583">
            <v>36913</v>
          </cell>
          <cell r="L583" t="str">
            <v>2+2+2</v>
          </cell>
        </row>
        <row r="584">
          <cell r="F584" t="str">
            <v>S450</v>
          </cell>
          <cell r="G584" t="str">
            <v>new</v>
          </cell>
          <cell r="H584" t="str">
            <v>Indoor</v>
          </cell>
          <cell r="I584" t="str">
            <v>Macro</v>
          </cell>
          <cell r="J584" t="str">
            <v>8</v>
          </cell>
          <cell r="K584">
            <v>36913</v>
          </cell>
          <cell r="L584" t="str">
            <v>2+2+2</v>
          </cell>
        </row>
        <row r="585">
          <cell r="F585" t="str">
            <v>S549</v>
          </cell>
          <cell r="G585" t="str">
            <v>new</v>
          </cell>
          <cell r="H585" t="str">
            <v>Indoor</v>
          </cell>
          <cell r="I585" t="str">
            <v>Macro</v>
          </cell>
          <cell r="J585" t="str">
            <v>8</v>
          </cell>
          <cell r="K585">
            <v>36913</v>
          </cell>
          <cell r="L585" t="str">
            <v>2+2+2</v>
          </cell>
        </row>
        <row r="586">
          <cell r="F586" t="str">
            <v>S378</v>
          </cell>
          <cell r="G586" t="str">
            <v>new</v>
          </cell>
          <cell r="H586" t="str">
            <v>Indoor</v>
          </cell>
          <cell r="I586" t="str">
            <v>Macro</v>
          </cell>
          <cell r="J586" t="str">
            <v>8</v>
          </cell>
          <cell r="K586">
            <v>36913</v>
          </cell>
          <cell r="L586" t="str">
            <v>2+2+2</v>
          </cell>
        </row>
        <row r="587">
          <cell r="F587" t="str">
            <v>S449</v>
          </cell>
          <cell r="G587" t="str">
            <v>new</v>
          </cell>
          <cell r="H587" t="str">
            <v>Indoor</v>
          </cell>
          <cell r="I587" t="str">
            <v>Macro</v>
          </cell>
          <cell r="J587" t="str">
            <v>8</v>
          </cell>
          <cell r="K587">
            <v>36913</v>
          </cell>
          <cell r="L587" t="str">
            <v>2+2+2</v>
          </cell>
        </row>
        <row r="588">
          <cell r="F588" t="str">
            <v>S421</v>
          </cell>
          <cell r="G588" t="str">
            <v>new</v>
          </cell>
          <cell r="H588" t="str">
            <v>Indoor</v>
          </cell>
          <cell r="I588" t="str">
            <v>Macro</v>
          </cell>
          <cell r="J588" t="str">
            <v>8</v>
          </cell>
          <cell r="K588">
            <v>36913</v>
          </cell>
          <cell r="L588" t="str">
            <v>2+2+2</v>
          </cell>
        </row>
        <row r="589">
          <cell r="F589" t="str">
            <v>S500</v>
          </cell>
          <cell r="G589" t="str">
            <v>new</v>
          </cell>
          <cell r="H589" t="str">
            <v>Indoor</v>
          </cell>
          <cell r="I589" t="str">
            <v>Macro</v>
          </cell>
          <cell r="J589" t="str">
            <v>8</v>
          </cell>
          <cell r="K589">
            <v>36913</v>
          </cell>
          <cell r="L589" t="str">
            <v>2+2+2</v>
          </cell>
        </row>
        <row r="590">
          <cell r="F590" t="str">
            <v>S423</v>
          </cell>
          <cell r="G590" t="str">
            <v>new</v>
          </cell>
          <cell r="H590" t="str">
            <v>Indoor</v>
          </cell>
          <cell r="I590" t="str">
            <v>Macro</v>
          </cell>
          <cell r="J590" t="str">
            <v>8</v>
          </cell>
          <cell r="K590">
            <v>36913</v>
          </cell>
          <cell r="L590" t="str">
            <v>2+2+2</v>
          </cell>
        </row>
        <row r="591">
          <cell r="F591" t="str">
            <v>S178</v>
          </cell>
          <cell r="G591" t="str">
            <v>new</v>
          </cell>
          <cell r="H591" t="str">
            <v>Outdoor</v>
          </cell>
          <cell r="I591" t="str">
            <v>Macro</v>
          </cell>
          <cell r="J591" t="str">
            <v>8</v>
          </cell>
          <cell r="K591">
            <v>36913</v>
          </cell>
          <cell r="L591" t="str">
            <v>2+2+2</v>
          </cell>
        </row>
        <row r="592">
          <cell r="F592" t="str">
            <v>S418</v>
          </cell>
          <cell r="G592" t="str">
            <v>new</v>
          </cell>
          <cell r="H592" t="str">
            <v>Indoor</v>
          </cell>
          <cell r="I592" t="str">
            <v>Macro</v>
          </cell>
          <cell r="J592" t="str">
            <v>8</v>
          </cell>
          <cell r="K592">
            <v>36913</v>
          </cell>
          <cell r="L592" t="str">
            <v>2+2+2</v>
          </cell>
        </row>
        <row r="593">
          <cell r="F593" t="str">
            <v>S430</v>
          </cell>
          <cell r="G593" t="str">
            <v>new</v>
          </cell>
          <cell r="H593" t="str">
            <v>Indoor</v>
          </cell>
          <cell r="I593" t="str">
            <v>Macro</v>
          </cell>
          <cell r="J593" t="str">
            <v>8</v>
          </cell>
          <cell r="K593">
            <v>36913</v>
          </cell>
          <cell r="L593" t="str">
            <v>2+2+2</v>
          </cell>
        </row>
        <row r="594">
          <cell r="F594" t="str">
            <v>S536</v>
          </cell>
          <cell r="G594" t="str">
            <v>new</v>
          </cell>
          <cell r="H594" t="str">
            <v>Indoor</v>
          </cell>
          <cell r="I594" t="str">
            <v>Macro</v>
          </cell>
          <cell r="J594" t="str">
            <v>8</v>
          </cell>
          <cell r="K594">
            <v>36913</v>
          </cell>
          <cell r="L594" t="str">
            <v>2+2+2</v>
          </cell>
        </row>
        <row r="595">
          <cell r="F595" t="str">
            <v>S424</v>
          </cell>
          <cell r="G595" t="str">
            <v>new</v>
          </cell>
          <cell r="H595" t="str">
            <v>Indoor</v>
          </cell>
          <cell r="I595" t="str">
            <v>Macro</v>
          </cell>
          <cell r="J595" t="str">
            <v>8</v>
          </cell>
          <cell r="K595">
            <v>36913</v>
          </cell>
          <cell r="L595" t="str">
            <v>2+2+2</v>
          </cell>
        </row>
        <row r="596">
          <cell r="F596" t="str">
            <v>S453</v>
          </cell>
          <cell r="G596" t="str">
            <v>new</v>
          </cell>
          <cell r="H596" t="str">
            <v>Indoor</v>
          </cell>
          <cell r="I596" t="str">
            <v>Macro</v>
          </cell>
          <cell r="J596" t="str">
            <v>8</v>
          </cell>
          <cell r="K596">
            <v>36913</v>
          </cell>
          <cell r="L596" t="str">
            <v>2+2+2</v>
          </cell>
        </row>
        <row r="597">
          <cell r="F597" t="str">
            <v>p003</v>
          </cell>
          <cell r="G597" t="str">
            <v>new</v>
          </cell>
          <cell r="H597" t="str">
            <v>Utrasite indoor</v>
          </cell>
          <cell r="I597" t="str">
            <v>Pico</v>
          </cell>
          <cell r="J597" t="str">
            <v>12</v>
          </cell>
          <cell r="K597">
            <v>36927</v>
          </cell>
          <cell r="L597">
            <v>7</v>
          </cell>
        </row>
        <row r="598">
          <cell r="F598" t="str">
            <v>p018</v>
          </cell>
          <cell r="G598" t="str">
            <v>new</v>
          </cell>
          <cell r="H598" t="str">
            <v>Utrasite outdoor</v>
          </cell>
          <cell r="I598" t="str">
            <v>Pico</v>
          </cell>
          <cell r="J598" t="str">
            <v>12</v>
          </cell>
          <cell r="K598">
            <v>36927</v>
          </cell>
          <cell r="L598">
            <v>3</v>
          </cell>
        </row>
        <row r="599">
          <cell r="F599" t="str">
            <v>p028</v>
          </cell>
          <cell r="G599" t="str">
            <v>new</v>
          </cell>
          <cell r="H599" t="str">
            <v>Utrasite indoor</v>
          </cell>
          <cell r="I599" t="str">
            <v>Pico</v>
          </cell>
          <cell r="J599" t="str">
            <v>12</v>
          </cell>
          <cell r="K599">
            <v>36927</v>
          </cell>
          <cell r="L599">
            <v>2</v>
          </cell>
        </row>
        <row r="600">
          <cell r="F600" t="str">
            <v>u041</v>
          </cell>
          <cell r="G600" t="str">
            <v>new</v>
          </cell>
          <cell r="H600" t="str">
            <v>-</v>
          </cell>
          <cell r="I600" t="str">
            <v>Micro</v>
          </cell>
          <cell r="J600" t="str">
            <v>20</v>
          </cell>
          <cell r="K600">
            <v>36955</v>
          </cell>
          <cell r="L600">
            <v>2</v>
          </cell>
        </row>
        <row r="601">
          <cell r="F601" t="str">
            <v>u042</v>
          </cell>
          <cell r="G601" t="str">
            <v>new</v>
          </cell>
          <cell r="H601" t="str">
            <v>-</v>
          </cell>
          <cell r="I601" t="str">
            <v>Micro</v>
          </cell>
          <cell r="J601" t="str">
            <v>20</v>
          </cell>
          <cell r="K601">
            <v>36955</v>
          </cell>
          <cell r="L601">
            <v>2</v>
          </cell>
        </row>
        <row r="602">
          <cell r="F602" t="str">
            <v>u043</v>
          </cell>
          <cell r="G602" t="str">
            <v>new</v>
          </cell>
          <cell r="H602" t="str">
            <v>-</v>
          </cell>
          <cell r="I602" t="str">
            <v>Micro</v>
          </cell>
          <cell r="J602" t="str">
            <v>20</v>
          </cell>
          <cell r="K602">
            <v>36955</v>
          </cell>
          <cell r="L602">
            <v>2</v>
          </cell>
        </row>
        <row r="603">
          <cell r="F603" t="str">
            <v>u045</v>
          </cell>
          <cell r="G603" t="str">
            <v>new</v>
          </cell>
          <cell r="H603" t="str">
            <v>-</v>
          </cell>
          <cell r="I603" t="str">
            <v>Micro</v>
          </cell>
          <cell r="J603" t="str">
            <v>20</v>
          </cell>
          <cell r="K603">
            <v>36955</v>
          </cell>
          <cell r="L603">
            <v>2</v>
          </cell>
        </row>
        <row r="605">
          <cell r="F605" t="str">
            <v>S331</v>
          </cell>
          <cell r="G605" t="str">
            <v>swap</v>
          </cell>
          <cell r="H605" t="str">
            <v>Indoor</v>
          </cell>
          <cell r="I605" t="str">
            <v>Macro</v>
          </cell>
          <cell r="J605" t="str">
            <v>2</v>
          </cell>
          <cell r="K605">
            <v>36878</v>
          </cell>
          <cell r="L605" t="str">
            <v>2+2+2</v>
          </cell>
        </row>
        <row r="606">
          <cell r="F606" t="str">
            <v>S332</v>
          </cell>
          <cell r="G606" t="str">
            <v>swap</v>
          </cell>
          <cell r="H606" t="str">
            <v>Outdoor</v>
          </cell>
          <cell r="I606" t="str">
            <v>Macro</v>
          </cell>
          <cell r="J606" t="str">
            <v>2</v>
          </cell>
          <cell r="K606">
            <v>36878</v>
          </cell>
          <cell r="L606" t="str">
            <v>2+2+2</v>
          </cell>
        </row>
        <row r="607">
          <cell r="F607" t="str">
            <v>S334</v>
          </cell>
          <cell r="G607" t="str">
            <v>swap</v>
          </cell>
          <cell r="H607" t="str">
            <v>Indoor</v>
          </cell>
          <cell r="I607" t="str">
            <v>Macro</v>
          </cell>
          <cell r="J607" t="str">
            <v>2</v>
          </cell>
          <cell r="K607">
            <v>36878</v>
          </cell>
          <cell r="L607" t="str">
            <v>2+2+2</v>
          </cell>
        </row>
        <row r="608">
          <cell r="F608" t="str">
            <v>S253</v>
          </cell>
          <cell r="G608" t="str">
            <v>swap</v>
          </cell>
          <cell r="H608" t="str">
            <v>Indoor</v>
          </cell>
          <cell r="I608" t="str">
            <v>Macro</v>
          </cell>
          <cell r="J608" t="str">
            <v>2</v>
          </cell>
          <cell r="K608">
            <v>36878</v>
          </cell>
          <cell r="L608" t="str">
            <v>2+2+2</v>
          </cell>
        </row>
        <row r="609">
          <cell r="F609" t="str">
            <v>S091</v>
          </cell>
          <cell r="G609" t="str">
            <v>swap</v>
          </cell>
          <cell r="H609" t="str">
            <v>Indoor</v>
          </cell>
          <cell r="I609" t="str">
            <v>Macro</v>
          </cell>
          <cell r="J609" t="str">
            <v>2</v>
          </cell>
          <cell r="K609">
            <v>36878</v>
          </cell>
          <cell r="L609" t="str">
            <v>4+4+4</v>
          </cell>
        </row>
        <row r="610">
          <cell r="F610" t="str">
            <v>S339</v>
          </cell>
          <cell r="G610" t="str">
            <v>swap</v>
          </cell>
          <cell r="H610" t="str">
            <v>Indoor</v>
          </cell>
          <cell r="I610" t="str">
            <v>Macro</v>
          </cell>
          <cell r="J610" t="str">
            <v>2</v>
          </cell>
          <cell r="K610">
            <v>36878</v>
          </cell>
          <cell r="L610" t="str">
            <v>2+2+2</v>
          </cell>
        </row>
        <row r="611">
          <cell r="F611" t="str">
            <v>S311</v>
          </cell>
          <cell r="G611" t="str">
            <v>swap</v>
          </cell>
          <cell r="H611" t="str">
            <v>Indoor</v>
          </cell>
          <cell r="I611" t="str">
            <v>Macro</v>
          </cell>
          <cell r="J611" t="str">
            <v>2</v>
          </cell>
          <cell r="K611">
            <v>36878</v>
          </cell>
          <cell r="L611" t="str">
            <v>2+2+2</v>
          </cell>
        </row>
        <row r="612">
          <cell r="F612" t="str">
            <v>S117</v>
          </cell>
          <cell r="G612" t="str">
            <v>swap</v>
          </cell>
          <cell r="H612" t="str">
            <v>Indoor</v>
          </cell>
          <cell r="I612" t="str">
            <v>Macro</v>
          </cell>
          <cell r="J612" t="str">
            <v>2</v>
          </cell>
          <cell r="K612">
            <v>36878</v>
          </cell>
          <cell r="L612" t="str">
            <v>4+4+4</v>
          </cell>
        </row>
        <row r="613">
          <cell r="F613" t="str">
            <v>S305</v>
          </cell>
          <cell r="G613" t="str">
            <v>swap</v>
          </cell>
          <cell r="H613" t="str">
            <v>Indoor</v>
          </cell>
          <cell r="I613" t="str">
            <v>Macro</v>
          </cell>
          <cell r="J613" t="str">
            <v>2</v>
          </cell>
          <cell r="K613">
            <v>36878</v>
          </cell>
          <cell r="L613" t="str">
            <v>2+2+2</v>
          </cell>
        </row>
        <row r="614">
          <cell r="F614" t="str">
            <v>S092</v>
          </cell>
          <cell r="G614" t="str">
            <v>swap</v>
          </cell>
          <cell r="H614" t="str">
            <v>Indoor</v>
          </cell>
          <cell r="I614" t="str">
            <v>Macro</v>
          </cell>
          <cell r="J614" t="str">
            <v>2</v>
          </cell>
          <cell r="K614">
            <v>36878</v>
          </cell>
          <cell r="L614" t="str">
            <v>2+2+2</v>
          </cell>
        </row>
        <row r="615">
          <cell r="F615" t="str">
            <v>S102</v>
          </cell>
          <cell r="G615" t="str">
            <v>swap</v>
          </cell>
          <cell r="H615" t="str">
            <v>Outdoor</v>
          </cell>
          <cell r="I615" t="str">
            <v>Macro</v>
          </cell>
          <cell r="J615" t="str">
            <v>2</v>
          </cell>
          <cell r="K615">
            <v>36878</v>
          </cell>
          <cell r="L615" t="str">
            <v>2+2+2</v>
          </cell>
        </row>
        <row r="616">
          <cell r="F616" t="str">
            <v>S301</v>
          </cell>
          <cell r="G616" t="str">
            <v>swap</v>
          </cell>
          <cell r="H616" t="str">
            <v>Indoor</v>
          </cell>
          <cell r="I616" t="str">
            <v>Macro</v>
          </cell>
          <cell r="J616" t="str">
            <v>2</v>
          </cell>
          <cell r="K616">
            <v>36878</v>
          </cell>
          <cell r="L616" t="str">
            <v>2+2+2</v>
          </cell>
        </row>
        <row r="617">
          <cell r="F617" t="str">
            <v>S308</v>
          </cell>
          <cell r="G617" t="str">
            <v>swap</v>
          </cell>
          <cell r="H617" t="str">
            <v>Indoor</v>
          </cell>
          <cell r="I617" t="str">
            <v>Macro</v>
          </cell>
          <cell r="J617" t="str">
            <v>2</v>
          </cell>
          <cell r="K617">
            <v>36878</v>
          </cell>
          <cell r="L617" t="str">
            <v>3+2+3</v>
          </cell>
        </row>
        <row r="618">
          <cell r="F618" t="str">
            <v>S307</v>
          </cell>
          <cell r="G618" t="str">
            <v>swap</v>
          </cell>
          <cell r="H618" t="str">
            <v>Indoor</v>
          </cell>
          <cell r="I618" t="str">
            <v>Macro</v>
          </cell>
          <cell r="J618" t="str">
            <v>2</v>
          </cell>
          <cell r="K618">
            <v>36878</v>
          </cell>
          <cell r="L618" t="str">
            <v>4+4+4</v>
          </cell>
        </row>
        <row r="619">
          <cell r="F619" t="str">
            <v>S026</v>
          </cell>
          <cell r="G619" t="str">
            <v>swap</v>
          </cell>
          <cell r="H619" t="str">
            <v>Indoor</v>
          </cell>
          <cell r="I619" t="str">
            <v>Macro</v>
          </cell>
          <cell r="J619" t="str">
            <v>2</v>
          </cell>
          <cell r="K619">
            <v>36878</v>
          </cell>
          <cell r="L619" t="str">
            <v>4+4+4</v>
          </cell>
        </row>
        <row r="620">
          <cell r="F620" t="str">
            <v>S314</v>
          </cell>
          <cell r="G620" t="str">
            <v>swap</v>
          </cell>
          <cell r="H620" t="str">
            <v>Outdoor</v>
          </cell>
          <cell r="I620" t="str">
            <v>Macro</v>
          </cell>
          <cell r="J620" t="str">
            <v>2</v>
          </cell>
          <cell r="K620">
            <v>36878</v>
          </cell>
          <cell r="L620" t="str">
            <v>2+2+2</v>
          </cell>
        </row>
        <row r="621">
          <cell r="F621" t="str">
            <v>S319</v>
          </cell>
          <cell r="G621" t="str">
            <v>swap</v>
          </cell>
          <cell r="H621" t="str">
            <v>Outdoor</v>
          </cell>
          <cell r="I621" t="str">
            <v>Macro</v>
          </cell>
          <cell r="J621" t="str">
            <v>2</v>
          </cell>
          <cell r="K621">
            <v>36878</v>
          </cell>
          <cell r="L621" t="str">
            <v>2+2+2</v>
          </cell>
        </row>
        <row r="622">
          <cell r="F622" t="str">
            <v>S157</v>
          </cell>
          <cell r="G622" t="str">
            <v>swap</v>
          </cell>
          <cell r="H622" t="str">
            <v>Indoor</v>
          </cell>
          <cell r="I622" t="str">
            <v>Macro</v>
          </cell>
          <cell r="J622" t="str">
            <v>2</v>
          </cell>
          <cell r="K622">
            <v>36878</v>
          </cell>
          <cell r="L622" t="str">
            <v>2+2+2</v>
          </cell>
        </row>
        <row r="623">
          <cell r="F623" t="str">
            <v>S455</v>
          </cell>
          <cell r="G623" t="str">
            <v>new</v>
          </cell>
          <cell r="H623" t="str">
            <v>Indoor</v>
          </cell>
          <cell r="I623" t="str">
            <v>Macro</v>
          </cell>
          <cell r="J623" t="str">
            <v>5</v>
          </cell>
          <cell r="K623">
            <v>36901</v>
          </cell>
          <cell r="L623" t="str">
            <v>2+2+2</v>
          </cell>
        </row>
        <row r="624">
          <cell r="F624" t="str">
            <v>S333</v>
          </cell>
          <cell r="G624" t="str">
            <v>new</v>
          </cell>
          <cell r="H624" t="str">
            <v>Indoor</v>
          </cell>
          <cell r="I624" t="str">
            <v>Macro</v>
          </cell>
          <cell r="J624" t="str">
            <v>5</v>
          </cell>
          <cell r="K624">
            <v>36901</v>
          </cell>
          <cell r="L624" t="str">
            <v>2+2+2</v>
          </cell>
        </row>
        <row r="625">
          <cell r="F625" t="str">
            <v>S340</v>
          </cell>
          <cell r="G625" t="str">
            <v>rehome</v>
          </cell>
          <cell r="H625" t="str">
            <v>Indoor</v>
          </cell>
          <cell r="I625" t="str">
            <v>Macro</v>
          </cell>
          <cell r="J625" t="str">
            <v>5</v>
          </cell>
          <cell r="K625">
            <v>36901</v>
          </cell>
          <cell r="L625" t="str">
            <v>2+2+2</v>
          </cell>
        </row>
        <row r="626">
          <cell r="F626" t="str">
            <v>S336</v>
          </cell>
          <cell r="G626" t="str">
            <v>new</v>
          </cell>
          <cell r="H626" t="str">
            <v>Indoor</v>
          </cell>
          <cell r="I626" t="str">
            <v>Macro</v>
          </cell>
          <cell r="J626" t="str">
            <v>5</v>
          </cell>
          <cell r="K626">
            <v>36901</v>
          </cell>
          <cell r="L626" t="str">
            <v>2+2+2</v>
          </cell>
        </row>
        <row r="627">
          <cell r="F627" t="str">
            <v>S454</v>
          </cell>
          <cell r="G627" t="str">
            <v>new</v>
          </cell>
          <cell r="H627" t="str">
            <v>Indoor</v>
          </cell>
          <cell r="I627" t="str">
            <v>Macro</v>
          </cell>
          <cell r="J627" t="str">
            <v>5</v>
          </cell>
          <cell r="K627">
            <v>36901</v>
          </cell>
          <cell r="L627" t="str">
            <v>2+2+2</v>
          </cell>
        </row>
        <row r="628">
          <cell r="F628" t="str">
            <v>S335</v>
          </cell>
          <cell r="G628" t="str">
            <v>rehome</v>
          </cell>
          <cell r="H628" t="str">
            <v>Indoor</v>
          </cell>
          <cell r="I628" t="str">
            <v>Macro</v>
          </cell>
          <cell r="J628" t="str">
            <v>5</v>
          </cell>
          <cell r="K628">
            <v>36901</v>
          </cell>
          <cell r="L628" t="str">
            <v>2+2+2</v>
          </cell>
        </row>
        <row r="629">
          <cell r="F629" t="str">
            <v>S388</v>
          </cell>
          <cell r="G629" t="str">
            <v>rehome</v>
          </cell>
          <cell r="H629" t="str">
            <v>Indoor</v>
          </cell>
          <cell r="I629" t="str">
            <v>Macro</v>
          </cell>
          <cell r="J629" t="str">
            <v>5</v>
          </cell>
          <cell r="K629">
            <v>36901</v>
          </cell>
          <cell r="L629" t="str">
            <v>2+2+2</v>
          </cell>
        </row>
        <row r="630">
          <cell r="F630" t="str">
            <v>S384</v>
          </cell>
          <cell r="G630" t="str">
            <v>rehome</v>
          </cell>
          <cell r="H630" t="str">
            <v>Indoor</v>
          </cell>
          <cell r="I630" t="str">
            <v>Macro</v>
          </cell>
          <cell r="J630" t="str">
            <v>5</v>
          </cell>
          <cell r="K630">
            <v>36901</v>
          </cell>
          <cell r="L630" t="str">
            <v>2+2+2</v>
          </cell>
        </row>
        <row r="631">
          <cell r="F631" t="str">
            <v>S448</v>
          </cell>
          <cell r="G631" t="str">
            <v>new</v>
          </cell>
          <cell r="H631" t="str">
            <v>Indoor</v>
          </cell>
          <cell r="I631" t="str">
            <v>Macro</v>
          </cell>
          <cell r="J631" t="str">
            <v>5</v>
          </cell>
          <cell r="K631">
            <v>36901</v>
          </cell>
          <cell r="L631" t="str">
            <v>2+2+2</v>
          </cell>
        </row>
        <row r="632">
          <cell r="F632" t="str">
            <v>S338</v>
          </cell>
          <cell r="G632" t="str">
            <v>rehome</v>
          </cell>
          <cell r="H632" t="str">
            <v>Indoor</v>
          </cell>
          <cell r="I632" t="str">
            <v>Macro</v>
          </cell>
          <cell r="J632" t="str">
            <v>5</v>
          </cell>
          <cell r="K632">
            <v>36901</v>
          </cell>
          <cell r="L632" t="str">
            <v>2+2+2</v>
          </cell>
        </row>
        <row r="633">
          <cell r="F633" t="str">
            <v>S512</v>
          </cell>
          <cell r="G633" t="str">
            <v>new</v>
          </cell>
          <cell r="H633" t="str">
            <v>Indoor</v>
          </cell>
          <cell r="I633" t="str">
            <v>Macro</v>
          </cell>
          <cell r="J633" t="str">
            <v>5</v>
          </cell>
          <cell r="K633">
            <v>36901</v>
          </cell>
          <cell r="L633" t="str">
            <v>2+2+2</v>
          </cell>
        </row>
        <row r="634">
          <cell r="F634" t="str">
            <v>S447</v>
          </cell>
          <cell r="G634" t="str">
            <v>new</v>
          </cell>
          <cell r="H634" t="str">
            <v>Indoor</v>
          </cell>
          <cell r="I634" t="str">
            <v>Macro</v>
          </cell>
          <cell r="J634" t="str">
            <v>5</v>
          </cell>
          <cell r="K634">
            <v>36901</v>
          </cell>
          <cell r="L634" t="str">
            <v>2+2+2</v>
          </cell>
        </row>
        <row r="635">
          <cell r="F635" t="str">
            <v>S347</v>
          </cell>
          <cell r="G635" t="str">
            <v>rehome</v>
          </cell>
          <cell r="H635" t="str">
            <v>Indoor</v>
          </cell>
          <cell r="I635" t="str">
            <v>Macro</v>
          </cell>
          <cell r="J635" t="str">
            <v>5</v>
          </cell>
          <cell r="K635">
            <v>36901</v>
          </cell>
          <cell r="L635" t="str">
            <v>2+2+2</v>
          </cell>
        </row>
        <row r="636">
          <cell r="F636" t="str">
            <v>S460</v>
          </cell>
          <cell r="G636" t="str">
            <v>new</v>
          </cell>
          <cell r="H636" t="str">
            <v>Indoor</v>
          </cell>
          <cell r="I636" t="str">
            <v>Macro</v>
          </cell>
          <cell r="J636" t="str">
            <v>5</v>
          </cell>
          <cell r="K636">
            <v>36901</v>
          </cell>
          <cell r="L636" t="str">
            <v>2+2+2</v>
          </cell>
        </row>
        <row r="637">
          <cell r="F637" t="str">
            <v>S510</v>
          </cell>
          <cell r="G637" t="str">
            <v>new</v>
          </cell>
          <cell r="H637" t="str">
            <v>Indoor</v>
          </cell>
          <cell r="I637" t="str">
            <v>Macro</v>
          </cell>
          <cell r="J637" t="str">
            <v>5</v>
          </cell>
          <cell r="K637">
            <v>36901</v>
          </cell>
          <cell r="L637" t="str">
            <v>2+2+2</v>
          </cell>
        </row>
        <row r="638">
          <cell r="F638" t="str">
            <v>S341</v>
          </cell>
          <cell r="G638" t="str">
            <v>new</v>
          </cell>
          <cell r="H638" t="str">
            <v>Outdoor</v>
          </cell>
          <cell r="I638" t="str">
            <v>Macro</v>
          </cell>
          <cell r="J638" t="str">
            <v>5</v>
          </cell>
          <cell r="K638">
            <v>36901</v>
          </cell>
          <cell r="L638" t="str">
            <v>2+2+2</v>
          </cell>
        </row>
        <row r="639">
          <cell r="F639" t="str">
            <v>S389</v>
          </cell>
          <cell r="G639" t="str">
            <v>new</v>
          </cell>
          <cell r="H639" t="str">
            <v>Indoor</v>
          </cell>
          <cell r="I639" t="str">
            <v>Macro</v>
          </cell>
          <cell r="J639" t="str">
            <v>5</v>
          </cell>
          <cell r="K639">
            <v>36901</v>
          </cell>
          <cell r="L639" t="str">
            <v>2+2+2</v>
          </cell>
        </row>
        <row r="640">
          <cell r="F640" t="str">
            <v>S346</v>
          </cell>
          <cell r="G640" t="str">
            <v>new</v>
          </cell>
          <cell r="H640" t="str">
            <v>Indoor</v>
          </cell>
          <cell r="I640" t="str">
            <v>Macro</v>
          </cell>
          <cell r="J640" t="str">
            <v>5</v>
          </cell>
          <cell r="K640">
            <v>36901</v>
          </cell>
          <cell r="L640" t="str">
            <v>2+2+2</v>
          </cell>
        </row>
        <row r="641">
          <cell r="F641" t="str">
            <v>S345</v>
          </cell>
          <cell r="G641" t="str">
            <v>new</v>
          </cell>
          <cell r="H641" t="str">
            <v>Indoor</v>
          </cell>
          <cell r="I641" t="str">
            <v>Macro</v>
          </cell>
          <cell r="J641" t="str">
            <v>5</v>
          </cell>
          <cell r="K641">
            <v>36901</v>
          </cell>
          <cell r="L641" t="str">
            <v>2+2+2</v>
          </cell>
        </row>
        <row r="642">
          <cell r="F642" t="str">
            <v>S446</v>
          </cell>
          <cell r="G642" t="str">
            <v>new</v>
          </cell>
          <cell r="H642" t="str">
            <v>Indoor</v>
          </cell>
          <cell r="I642" t="str">
            <v>Macro</v>
          </cell>
          <cell r="J642" t="str">
            <v>5</v>
          </cell>
          <cell r="K642">
            <v>36901</v>
          </cell>
          <cell r="L642" t="str">
            <v>2+2+2</v>
          </cell>
        </row>
        <row r="643">
          <cell r="F643" t="str">
            <v>S513</v>
          </cell>
          <cell r="G643" t="str">
            <v>new</v>
          </cell>
          <cell r="H643" t="str">
            <v>Indoor</v>
          </cell>
          <cell r="I643" t="str">
            <v>Macro</v>
          </cell>
          <cell r="J643" t="str">
            <v>5</v>
          </cell>
          <cell r="K643">
            <v>36901</v>
          </cell>
          <cell r="L643" t="str">
            <v>2+2+2</v>
          </cell>
        </row>
        <row r="644">
          <cell r="F644" t="str">
            <v>S470</v>
          </cell>
          <cell r="G644" t="str">
            <v>new</v>
          </cell>
          <cell r="H644" t="str">
            <v>Indoor</v>
          </cell>
          <cell r="I644" t="str">
            <v>Macro</v>
          </cell>
          <cell r="J644" t="str">
            <v>5</v>
          </cell>
          <cell r="K644">
            <v>36901</v>
          </cell>
          <cell r="L644" t="str">
            <v>2+2+2</v>
          </cell>
        </row>
        <row r="645">
          <cell r="F645" t="str">
            <v>S393</v>
          </cell>
          <cell r="G645" t="str">
            <v>new</v>
          </cell>
          <cell r="H645" t="str">
            <v>Indoor</v>
          </cell>
          <cell r="I645" t="str">
            <v>Macro</v>
          </cell>
          <cell r="J645" t="str">
            <v>5</v>
          </cell>
          <cell r="K645">
            <v>36901</v>
          </cell>
          <cell r="L645" t="str">
            <v>2+2+2</v>
          </cell>
        </row>
        <row r="646">
          <cell r="F646" t="str">
            <v>S537</v>
          </cell>
          <cell r="G646" t="str">
            <v>new</v>
          </cell>
          <cell r="H646" t="str">
            <v>Indoor</v>
          </cell>
          <cell r="I646" t="str">
            <v>Macro</v>
          </cell>
          <cell r="J646" t="str">
            <v>5</v>
          </cell>
          <cell r="K646">
            <v>36901</v>
          </cell>
          <cell r="L646" t="str">
            <v>2+2+2</v>
          </cell>
        </row>
        <row r="647">
          <cell r="F647" t="str">
            <v>S429</v>
          </cell>
          <cell r="G647" t="str">
            <v>new</v>
          </cell>
          <cell r="H647" t="str">
            <v>Outdoor</v>
          </cell>
          <cell r="I647" t="str">
            <v>Macro</v>
          </cell>
          <cell r="J647" t="str">
            <v>5</v>
          </cell>
          <cell r="K647">
            <v>36901</v>
          </cell>
          <cell r="L647" t="str">
            <v>2+2+2</v>
          </cell>
        </row>
        <row r="648">
          <cell r="F648" t="str">
            <v>S396</v>
          </cell>
          <cell r="G648" t="str">
            <v>new</v>
          </cell>
          <cell r="H648" t="str">
            <v>Indoor</v>
          </cell>
          <cell r="I648" t="str">
            <v>Macro</v>
          </cell>
          <cell r="J648" t="str">
            <v>5</v>
          </cell>
          <cell r="K648">
            <v>36901</v>
          </cell>
          <cell r="L648" t="str">
            <v>2+2+2</v>
          </cell>
        </row>
        <row r="649">
          <cell r="F649" t="str">
            <v>S342</v>
          </cell>
          <cell r="G649" t="str">
            <v>new</v>
          </cell>
          <cell r="H649" t="str">
            <v>Indoor</v>
          </cell>
          <cell r="I649" t="str">
            <v>Macro</v>
          </cell>
          <cell r="J649" t="str">
            <v>5</v>
          </cell>
          <cell r="K649">
            <v>36901</v>
          </cell>
          <cell r="L649" t="str">
            <v>2+2+2</v>
          </cell>
        </row>
        <row r="650">
          <cell r="F650" t="str">
            <v>S475</v>
          </cell>
          <cell r="G650" t="str">
            <v>new</v>
          </cell>
          <cell r="H650" t="str">
            <v>Indoor</v>
          </cell>
          <cell r="I650" t="str">
            <v>Macro</v>
          </cell>
          <cell r="J650" t="str">
            <v>5</v>
          </cell>
          <cell r="K650">
            <v>36901</v>
          </cell>
          <cell r="L650" t="str">
            <v>2+2+2</v>
          </cell>
        </row>
        <row r="651">
          <cell r="F651" t="str">
            <v>S529</v>
          </cell>
          <cell r="G651" t="str">
            <v>new</v>
          </cell>
          <cell r="H651" t="str">
            <v>Indoor</v>
          </cell>
          <cell r="I651" t="str">
            <v>Macro</v>
          </cell>
          <cell r="J651" t="str">
            <v>5</v>
          </cell>
          <cell r="K651">
            <v>36901</v>
          </cell>
          <cell r="L651" t="str">
            <v>2+2+2</v>
          </cell>
        </row>
        <row r="652">
          <cell r="F652" t="str">
            <v>p019</v>
          </cell>
          <cell r="G652" t="str">
            <v>new</v>
          </cell>
          <cell r="H652" t="str">
            <v>Utrasite indoor</v>
          </cell>
          <cell r="I652" t="str">
            <v>Pico</v>
          </cell>
          <cell r="J652" t="str">
            <v>12</v>
          </cell>
          <cell r="K652">
            <v>36927</v>
          </cell>
          <cell r="L652">
            <v>3</v>
          </cell>
        </row>
      </sheetData>
      <sheetData sheetId="10"/>
      <sheetData sheetId="11"/>
      <sheetData sheetId="12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*****"/>
      <sheetName val="Sheet3"/>
      <sheetName val="Sheet10"/>
      <sheetName val="Sheet5"/>
      <sheetName val="Sheet4"/>
      <sheetName val="NE-BSC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cell"/>
      <sheetName val="Expand Ph6.5"/>
      <sheetName val="by msc"/>
      <sheetName val="new site"/>
      <sheetName val="B-Table"/>
    </sheetNames>
    <sheetDataSet>
      <sheetData sheetId="0" refreshError="1">
        <row r="56">
          <cell r="G56">
            <v>249.94000000000034</v>
          </cell>
          <cell r="T56">
            <v>69</v>
          </cell>
        </row>
        <row r="70">
          <cell r="G70">
            <v>58.030000000000015</v>
          </cell>
          <cell r="T70">
            <v>17</v>
          </cell>
        </row>
        <row r="79">
          <cell r="G79">
            <v>38.290000000000006</v>
          </cell>
          <cell r="T79">
            <v>11</v>
          </cell>
        </row>
        <row r="88">
          <cell r="G88">
            <v>43.460000000000008</v>
          </cell>
          <cell r="T88">
            <v>12</v>
          </cell>
        </row>
        <row r="109">
          <cell r="G109">
            <v>79.339999999999989</v>
          </cell>
          <cell r="T109">
            <v>21</v>
          </cell>
        </row>
        <row r="130">
          <cell r="G130">
            <v>93.71</v>
          </cell>
          <cell r="T130">
            <v>27</v>
          </cell>
        </row>
        <row r="139">
          <cell r="G139">
            <v>38.290000000000006</v>
          </cell>
          <cell r="T139">
            <v>11</v>
          </cell>
        </row>
        <row r="152">
          <cell r="G152">
            <v>59.830000000000013</v>
          </cell>
          <cell r="T152">
            <v>17</v>
          </cell>
        </row>
        <row r="173">
          <cell r="G173">
            <v>98.879999999999939</v>
          </cell>
          <cell r="T173">
            <v>26</v>
          </cell>
        </row>
        <row r="194">
          <cell r="G194">
            <v>84.129999999999981</v>
          </cell>
          <cell r="T194">
            <v>23</v>
          </cell>
        </row>
        <row r="235">
          <cell r="G235">
            <v>212.51000000000016</v>
          </cell>
          <cell r="T235">
            <v>53</v>
          </cell>
        </row>
        <row r="243">
          <cell r="G243">
            <v>35.300000000000004</v>
          </cell>
          <cell r="T243">
            <v>9</v>
          </cell>
        </row>
        <row r="273">
          <cell r="G273">
            <v>130.19999999999996</v>
          </cell>
          <cell r="T273">
            <v>35</v>
          </cell>
        </row>
        <row r="296">
          <cell r="G296">
            <v>94.52000000000001</v>
          </cell>
          <cell r="T296">
            <v>28</v>
          </cell>
        </row>
        <row r="402">
          <cell r="G402">
            <v>478.33000000000038</v>
          </cell>
          <cell r="T402">
            <v>135</v>
          </cell>
        </row>
        <row r="426">
          <cell r="G426">
            <v>98.269999999999953</v>
          </cell>
          <cell r="T426">
            <v>29</v>
          </cell>
        </row>
        <row r="445">
          <cell r="G445">
            <v>72.98</v>
          </cell>
          <cell r="T445">
            <v>19</v>
          </cell>
        </row>
        <row r="485">
          <cell r="G485">
            <v>205.11000000000024</v>
          </cell>
          <cell r="T485">
            <v>46</v>
          </cell>
        </row>
        <row r="499">
          <cell r="G499">
            <v>53.240000000000016</v>
          </cell>
          <cell r="T499">
            <v>14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Live Network"/>
      <sheetName val="Notes"/>
    </sheetNames>
    <sheetDataSet>
      <sheetData sheetId="0" refreshError="1">
        <row r="91">
          <cell r="D91">
            <v>0.9</v>
          </cell>
        </row>
      </sheetData>
      <sheetData sheetId="1" refreshError="1"/>
      <sheetData sheetId="2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</sheetNames>
    <definedNames>
      <definedName name="[MOD1].listestations_Change"/>
      <definedName name="file_baru"/>
      <definedName name="liste_hide"/>
      <definedName name="MOD1.add_site"/>
      <definedName name="MOD1.BUKA"/>
      <definedName name="MOD1.PADAM"/>
    </definedNames>
    <sheetDataSet>
      <sheetData sheetId="0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nusL"/>
      <sheetName val="Customer Price Summary"/>
      <sheetName val="Sol'n Descr"/>
      <sheetName val="Training Summary"/>
      <sheetName val="NDC HW Repair"/>
      <sheetName val="Spares Ph1"/>
      <sheetName val="Spares Ph2"/>
      <sheetName val="Spares Ph3"/>
      <sheetName val="BTS Config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PA_NRJ NFV"/>
      <sheetName val="Assumpt_Cons"/>
      <sheetName val="Revision History"/>
    </sheetNames>
    <sheetDataSet>
      <sheetData sheetId="0"/>
      <sheetData sheetId="1">
        <row r="29">
          <cell r="B29">
            <v>2200</v>
          </cell>
        </row>
        <row r="30">
          <cell r="B30">
            <v>550</v>
          </cell>
        </row>
      </sheetData>
      <sheetData sheetId="2" refreshError="1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for Sch2Sec6 SysSer"/>
      <sheetName val="Template for itemized price"/>
      <sheetName val="Template for scenario summary"/>
      <sheetName val="Template for scenario quotation"/>
      <sheetName val="Template for BTS upgrade"/>
    </sheetNames>
    <sheetDataSet>
      <sheetData sheetId="0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te (2)"/>
      <sheetName val="structure"/>
      <sheetName val="MC"/>
      <sheetName val="ovhmc"/>
      <sheetName val="MKN to MC"/>
      <sheetName val="MKN to others"/>
      <sheetName val="ovhmkn"/>
      <sheetName val="site"/>
      <sheetName val="basic"/>
      <sheetName val="matl"/>
      <sheetName val="pvc"/>
      <sheetName val="qty"/>
      <sheetName val="service CAN"/>
      <sheetName val="good CAN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 refreshError="1"/>
      <sheetData sheetId="13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ITEMS"/>
    </sheetNames>
    <sheetDataSet>
      <sheetData sheetId="0" refreshError="1"/>
      <sheetData sheetId="1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INTRO"/>
      <sheetName val="ROLLOUT"/>
      <sheetName val="BSC2,TCSM2"/>
      <sheetName val="BSC2i"/>
      <sheetName val="SWOPT"/>
      <sheetName val="SPARE"/>
      <sheetName val="HW_UPGRADES"/>
      <sheetName val="AM-MARGIN"/>
      <sheetName val="DOC"/>
      <sheetName val="CURRENCY"/>
      <sheetName val="DIMENSION"/>
      <sheetName val="AMC-99"/>
      <sheetName val="REVISION"/>
      <sheetName val="Module1"/>
      <sheetName val="Macro1"/>
      <sheetName val="Macro2"/>
      <sheetName val="Macro3"/>
      <sheetName val="Module2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3">
          <cell r="E3">
            <v>0</v>
          </cell>
        </row>
        <row r="5">
          <cell r="E5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3">
          <cell r="E13">
            <v>0</v>
          </cell>
        </row>
      </sheetData>
      <sheetData sheetId="9" refreshError="1"/>
      <sheetData sheetId="10" refreshError="1"/>
      <sheetData sheetId="11" refreshError="1"/>
      <sheetData sheetId="12" refreshError="1">
        <row r="4">
          <cell r="A4">
            <v>1000074</v>
          </cell>
          <cell r="B4" t="str">
            <v>128 TRX ACT.LARGE</v>
          </cell>
          <cell r="C4">
            <v>1511510.98</v>
          </cell>
        </row>
        <row r="5">
          <cell r="A5">
            <v>1000091</v>
          </cell>
          <cell r="B5" t="str">
            <v>16 TRX SPARE SW FEE</v>
          </cell>
          <cell r="C5">
            <v>-122850</v>
          </cell>
        </row>
        <row r="6">
          <cell r="A6">
            <v>1000092</v>
          </cell>
          <cell r="B6" t="str">
            <v>16 TRX ACT.SW FEE</v>
          </cell>
          <cell r="C6">
            <v>131040</v>
          </cell>
        </row>
        <row r="7">
          <cell r="A7">
            <v>1000605</v>
          </cell>
          <cell r="B7" t="str">
            <v>BCSU (CP4HX)</v>
          </cell>
          <cell r="C7">
            <v>49879.199999999997</v>
          </cell>
        </row>
        <row r="8">
          <cell r="A8">
            <v>1000700</v>
          </cell>
          <cell r="B8" t="str">
            <v>Exch.Terminal sym.</v>
          </cell>
          <cell r="C8">
            <v>2736</v>
          </cell>
        </row>
        <row r="9">
          <cell r="A9">
            <v>1000750</v>
          </cell>
          <cell r="B9" t="str">
            <v>Exch.Terminal coax</v>
          </cell>
          <cell r="C9">
            <v>2736</v>
          </cell>
        </row>
        <row r="10">
          <cell r="A10">
            <v>1000800</v>
          </cell>
          <cell r="B10" t="str">
            <v>NMS Link G.703</v>
          </cell>
          <cell r="C10">
            <v>7596</v>
          </cell>
        </row>
        <row r="11">
          <cell r="A11">
            <v>1000805</v>
          </cell>
          <cell r="B11" t="str">
            <v>NMS Link G.703,BSC2A</v>
          </cell>
          <cell r="C11">
            <v>7596</v>
          </cell>
        </row>
        <row r="12">
          <cell r="A12">
            <v>1000850</v>
          </cell>
          <cell r="B12" t="str">
            <v>NMS Link X.21</v>
          </cell>
          <cell r="C12">
            <v>3780</v>
          </cell>
        </row>
        <row r="13">
          <cell r="A13">
            <v>1000860</v>
          </cell>
          <cell r="B13" t="str">
            <v>NMS Link X.24</v>
          </cell>
          <cell r="C13">
            <v>3780</v>
          </cell>
        </row>
        <row r="14">
          <cell r="A14">
            <v>1000870</v>
          </cell>
          <cell r="B14" t="str">
            <v>NMS Link V.35</v>
          </cell>
          <cell r="C14">
            <v>3780</v>
          </cell>
        </row>
        <row r="15">
          <cell r="A15">
            <v>1000880</v>
          </cell>
          <cell r="B15" t="str">
            <v>NMS Link COCEN</v>
          </cell>
          <cell r="C15">
            <v>7224</v>
          </cell>
        </row>
        <row r="16">
          <cell r="A16">
            <v>1000900</v>
          </cell>
          <cell r="B16" t="str">
            <v>ALP, 20m</v>
          </cell>
          <cell r="C16">
            <v>4194</v>
          </cell>
        </row>
        <row r="17">
          <cell r="A17">
            <v>1000905</v>
          </cell>
          <cell r="B17" t="str">
            <v>PSC3</v>
          </cell>
          <cell r="C17">
            <v>3015</v>
          </cell>
        </row>
        <row r="18">
          <cell r="A18">
            <v>1000906</v>
          </cell>
          <cell r="B18" t="str">
            <v>AS7-U</v>
          </cell>
          <cell r="C18">
            <v>7596</v>
          </cell>
        </row>
        <row r="19">
          <cell r="A19">
            <v>1000910</v>
          </cell>
          <cell r="B19" t="str">
            <v>ALP, 30m</v>
          </cell>
          <cell r="C19">
            <v>4194</v>
          </cell>
        </row>
        <row r="20">
          <cell r="A20">
            <v>1000920</v>
          </cell>
          <cell r="B20" t="str">
            <v>ALP, 40m</v>
          </cell>
          <cell r="C20">
            <v>4194</v>
          </cell>
        </row>
        <row r="21">
          <cell r="A21">
            <v>1000930</v>
          </cell>
          <cell r="B21" t="str">
            <v>ALP, 50m</v>
          </cell>
          <cell r="C21">
            <v>4194</v>
          </cell>
        </row>
        <row r="22">
          <cell r="A22">
            <v>1000936</v>
          </cell>
          <cell r="B22" t="str">
            <v>LPT</v>
          </cell>
          <cell r="C22">
            <v>5000</v>
          </cell>
        </row>
        <row r="23">
          <cell r="A23">
            <v>1000941</v>
          </cell>
          <cell r="B23" t="str">
            <v>VDU</v>
          </cell>
          <cell r="C23">
            <v>5000</v>
          </cell>
        </row>
        <row r="24">
          <cell r="A24">
            <v>1000950</v>
          </cell>
          <cell r="B24" t="str">
            <v>Raised floor mat.</v>
          </cell>
          <cell r="C24">
            <v>13141</v>
          </cell>
        </row>
        <row r="25">
          <cell r="A25">
            <v>1000961</v>
          </cell>
          <cell r="B25" t="str">
            <v>DAT (inc.Cartr.)</v>
          </cell>
          <cell r="C25">
            <v>13405</v>
          </cell>
        </row>
        <row r="26">
          <cell r="A26">
            <v>1000962</v>
          </cell>
          <cell r="B26" t="str">
            <v>DAT (inc.Cartr.)</v>
          </cell>
          <cell r="C26">
            <v>13405</v>
          </cell>
        </row>
        <row r="27">
          <cell r="A27">
            <v>1000997</v>
          </cell>
          <cell r="B27" t="str">
            <v>DOC BSC MODEL 4,GSWB</v>
          </cell>
          <cell r="C27">
            <v>600</v>
          </cell>
        </row>
        <row r="28">
          <cell r="A28">
            <v>1001001</v>
          </cell>
          <cell r="B28" t="str">
            <v>DAT</v>
          </cell>
          <cell r="C28">
            <v>10525</v>
          </cell>
        </row>
        <row r="29">
          <cell r="A29">
            <v>1001002</v>
          </cell>
          <cell r="B29" t="str">
            <v>DAT</v>
          </cell>
          <cell r="C29">
            <v>10525</v>
          </cell>
        </row>
        <row r="30">
          <cell r="A30">
            <v>2000011</v>
          </cell>
          <cell r="B30" t="str">
            <v>BSC2 Extra ET5C</v>
          </cell>
          <cell r="C30">
            <v>6556.8</v>
          </cell>
        </row>
        <row r="31">
          <cell r="A31">
            <v>2000040</v>
          </cell>
          <cell r="B31" t="str">
            <v>GSWB Upgrade</v>
          </cell>
          <cell r="C31">
            <v>53398.400000000001</v>
          </cell>
        </row>
        <row r="32">
          <cell r="A32">
            <v>2000041</v>
          </cell>
          <cell r="B32" t="str">
            <v>GSWB Upgrade</v>
          </cell>
          <cell r="C32">
            <v>53398.400000000001</v>
          </cell>
        </row>
        <row r="33">
          <cell r="A33">
            <v>2000042</v>
          </cell>
          <cell r="B33" t="str">
            <v>CP4HX Upgrade</v>
          </cell>
          <cell r="C33">
            <v>27200</v>
          </cell>
        </row>
        <row r="34">
          <cell r="A34">
            <v>2000044</v>
          </cell>
          <cell r="B34" t="str">
            <v>CP4HL Upgrade</v>
          </cell>
          <cell r="C34">
            <v>27200</v>
          </cell>
        </row>
        <row r="35">
          <cell r="A35">
            <v>2000065</v>
          </cell>
          <cell r="B35" t="str">
            <v>BCSU BSC2E (CP4HX)</v>
          </cell>
          <cell r="C35">
            <v>55063.199999999997</v>
          </cell>
        </row>
        <row r="36">
          <cell r="A36">
            <v>2000067</v>
          </cell>
          <cell r="B36" t="str">
            <v>BCSU BSC2A</v>
          </cell>
          <cell r="C36">
            <v>55063.199999999997</v>
          </cell>
        </row>
        <row r="37">
          <cell r="A37">
            <v>2000068</v>
          </cell>
          <cell r="B37" t="str">
            <v>BCSU BSC2E (CP4HL)</v>
          </cell>
          <cell r="C37">
            <v>55063.199999999997</v>
          </cell>
        </row>
        <row r="38">
          <cell r="A38">
            <v>2000069</v>
          </cell>
          <cell r="B38" t="str">
            <v>BCSU BSC2A</v>
          </cell>
          <cell r="C38">
            <v>55063.199999999997</v>
          </cell>
        </row>
        <row r="39">
          <cell r="A39">
            <v>2000070</v>
          </cell>
          <cell r="B39" t="str">
            <v>ET2A</v>
          </cell>
          <cell r="C39">
            <v>4104</v>
          </cell>
        </row>
        <row r="40">
          <cell r="A40">
            <v>2000081</v>
          </cell>
          <cell r="B40" t="str">
            <v>Jumpers</v>
          </cell>
          <cell r="C40">
            <v>48</v>
          </cell>
        </row>
        <row r="41">
          <cell r="A41">
            <v>2000107</v>
          </cell>
          <cell r="B41" t="str">
            <v>Rack BCBE</v>
          </cell>
          <cell r="C41">
            <v>263219.76</v>
          </cell>
        </row>
        <row r="42">
          <cell r="A42">
            <v>2000108</v>
          </cell>
          <cell r="B42" t="str">
            <v>Rack BCBE</v>
          </cell>
          <cell r="C42">
            <v>263219.76</v>
          </cell>
        </row>
        <row r="43">
          <cell r="A43">
            <v>2000116</v>
          </cell>
          <cell r="B43" t="str">
            <v>Rack2</v>
          </cell>
          <cell r="C43">
            <v>86908.32</v>
          </cell>
        </row>
        <row r="44">
          <cell r="A44">
            <v>2000150</v>
          </cell>
          <cell r="B44" t="str">
            <v>ET2E</v>
          </cell>
          <cell r="C44">
            <v>4104</v>
          </cell>
        </row>
        <row r="45">
          <cell r="A45">
            <v>2000160</v>
          </cell>
          <cell r="B45" t="str">
            <v>ET2E-C</v>
          </cell>
          <cell r="C45">
            <v>4104</v>
          </cell>
        </row>
        <row r="46">
          <cell r="A46">
            <v>2000165</v>
          </cell>
          <cell r="B46" t="str">
            <v>CL1TG, Default</v>
          </cell>
          <cell r="C46">
            <v>10977.12</v>
          </cell>
        </row>
        <row r="47">
          <cell r="A47">
            <v>2000166</v>
          </cell>
          <cell r="B47" t="str">
            <v>CL3TG, Optional</v>
          </cell>
          <cell r="C47">
            <v>17912</v>
          </cell>
        </row>
        <row r="48">
          <cell r="A48">
            <v>2000170</v>
          </cell>
          <cell r="B48" t="str">
            <v>WD3C4G Upgrade</v>
          </cell>
          <cell r="C48">
            <v>6595</v>
          </cell>
        </row>
        <row r="49">
          <cell r="A49">
            <v>2000171</v>
          </cell>
          <cell r="B49" t="str">
            <v>WDW4 Upgrade</v>
          </cell>
          <cell r="C49">
            <v>6595</v>
          </cell>
        </row>
        <row r="50">
          <cell r="A50">
            <v>2000181</v>
          </cell>
          <cell r="B50" t="str">
            <v>Cab. Conduit</v>
          </cell>
          <cell r="C50">
            <v>3380.8</v>
          </cell>
        </row>
        <row r="51">
          <cell r="A51">
            <v>2000182</v>
          </cell>
          <cell r="B51" t="str">
            <v>Cab. Rack</v>
          </cell>
          <cell r="C51">
            <v>9760</v>
          </cell>
        </row>
        <row r="52">
          <cell r="A52">
            <v>2000210</v>
          </cell>
          <cell r="B52" t="str">
            <v>Rack1</v>
          </cell>
          <cell r="C52">
            <v>263219.76</v>
          </cell>
        </row>
        <row r="53">
          <cell r="A53">
            <v>2000211</v>
          </cell>
          <cell r="B53" t="str">
            <v>Rack1</v>
          </cell>
          <cell r="C53">
            <v>263219.76</v>
          </cell>
        </row>
        <row r="54">
          <cell r="A54">
            <v>2000420</v>
          </cell>
          <cell r="B54" t="str">
            <v>DOC BSC2A ,GSWB</v>
          </cell>
          <cell r="C54">
            <v>600</v>
          </cell>
        </row>
        <row r="55">
          <cell r="A55">
            <v>2000430</v>
          </cell>
          <cell r="B55" t="str">
            <v>DOC BSC2E ,GSWB</v>
          </cell>
          <cell r="C55">
            <v>600</v>
          </cell>
        </row>
        <row r="56">
          <cell r="A56">
            <v>2000431</v>
          </cell>
          <cell r="B56" t="str">
            <v>DOC BSC2</v>
          </cell>
          <cell r="C56">
            <v>600</v>
          </cell>
        </row>
        <row r="57">
          <cell r="A57">
            <v>2000432</v>
          </cell>
          <cell r="B57" t="str">
            <v>DOC BSC2, S7</v>
          </cell>
          <cell r="C57">
            <v>600</v>
          </cell>
        </row>
        <row r="58">
          <cell r="A58">
            <v>5000016</v>
          </cell>
          <cell r="B58" t="str">
            <v>Rack TC2E</v>
          </cell>
          <cell r="C58">
            <v>62062.559999999998</v>
          </cell>
        </row>
        <row r="59">
          <cell r="A59">
            <v>5000300</v>
          </cell>
          <cell r="B59" t="str">
            <v>Basic Units TC1C Sym</v>
          </cell>
          <cell r="C59">
            <v>27013.5</v>
          </cell>
        </row>
        <row r="60">
          <cell r="A60">
            <v>5000301</v>
          </cell>
          <cell r="B60" t="str">
            <v>Basic Units TC1C Sym</v>
          </cell>
          <cell r="C60">
            <v>27013.5</v>
          </cell>
        </row>
        <row r="61">
          <cell r="A61">
            <v>5000350</v>
          </cell>
          <cell r="B61" t="str">
            <v>Basic Units TC1C CX</v>
          </cell>
          <cell r="C61">
            <v>27013.5</v>
          </cell>
        </row>
        <row r="62">
          <cell r="A62">
            <v>5000351</v>
          </cell>
          <cell r="B62" t="str">
            <v>Basic Units TC1C CX</v>
          </cell>
          <cell r="C62">
            <v>27013.5</v>
          </cell>
        </row>
        <row r="63">
          <cell r="A63">
            <v>5000450</v>
          </cell>
          <cell r="B63" t="str">
            <v>Basic Unit.TC1C Ansi</v>
          </cell>
          <cell r="C63">
            <v>27013.5</v>
          </cell>
        </row>
        <row r="64">
          <cell r="A64">
            <v>5000451</v>
          </cell>
          <cell r="B64" t="str">
            <v>Basic Unit.TC1C,Sym</v>
          </cell>
          <cell r="C64">
            <v>27013.5</v>
          </cell>
        </row>
        <row r="65">
          <cell r="A65">
            <v>5000452</v>
          </cell>
          <cell r="B65" t="str">
            <v>Basic Unit.TC1C,Coax</v>
          </cell>
          <cell r="C65">
            <v>27013.5</v>
          </cell>
        </row>
        <row r="66">
          <cell r="A66">
            <v>5000453</v>
          </cell>
          <cell r="B66" t="str">
            <v>Basic Unit.TC1C Ansi</v>
          </cell>
          <cell r="C66">
            <v>27013.5</v>
          </cell>
        </row>
        <row r="67">
          <cell r="A67">
            <v>5000454</v>
          </cell>
          <cell r="B67" t="str">
            <v>Basic Unit.TC1C,Sym</v>
          </cell>
          <cell r="C67">
            <v>27013.5</v>
          </cell>
        </row>
        <row r="68">
          <cell r="A68">
            <v>5000455</v>
          </cell>
          <cell r="B68" t="str">
            <v>Basic Unit.TC1C,Coax</v>
          </cell>
          <cell r="C68">
            <v>27013.5</v>
          </cell>
        </row>
        <row r="69">
          <cell r="A69">
            <v>5000500</v>
          </cell>
          <cell r="B69" t="str">
            <v>30 Transcod. Chann.</v>
          </cell>
          <cell r="C69">
            <v>29089.13</v>
          </cell>
        </row>
        <row r="70">
          <cell r="A70">
            <v>5000600</v>
          </cell>
          <cell r="B70" t="str">
            <v>24 Transcod. Chann.</v>
          </cell>
          <cell r="C70">
            <v>27378</v>
          </cell>
        </row>
        <row r="71">
          <cell r="A71">
            <v>5000651</v>
          </cell>
          <cell r="B71" t="str">
            <v>Rack TCSM2A</v>
          </cell>
          <cell r="C71">
            <v>62062.559999999998</v>
          </cell>
        </row>
        <row r="72">
          <cell r="A72">
            <v>5000652</v>
          </cell>
          <cell r="B72" t="str">
            <v>Rack TCSM2A-C</v>
          </cell>
          <cell r="C72">
            <v>62062.559999999998</v>
          </cell>
        </row>
        <row r="73">
          <cell r="A73">
            <v>5000802</v>
          </cell>
          <cell r="B73" t="str">
            <v>DOC TCSM2</v>
          </cell>
          <cell r="C73">
            <v>600</v>
          </cell>
        </row>
        <row r="74">
          <cell r="A74">
            <v>717032632</v>
          </cell>
          <cell r="B74" t="str">
            <v>CXL BSC2E,S6,In</v>
          </cell>
          <cell r="C74">
            <v>750</v>
          </cell>
        </row>
        <row r="75">
          <cell r="A75">
            <v>717032633</v>
          </cell>
          <cell r="B75" t="str">
            <v>CXL BSC2E,S6,Cu</v>
          </cell>
          <cell r="C75">
            <v>750</v>
          </cell>
        </row>
        <row r="76">
          <cell r="A76">
            <v>717032822</v>
          </cell>
          <cell r="B76" t="str">
            <v>CXL TCSM2</v>
          </cell>
          <cell r="C76">
            <v>750</v>
          </cell>
        </row>
        <row r="77">
          <cell r="A77">
            <v>717032823</v>
          </cell>
          <cell r="B77" t="str">
            <v>CXL TCSM2</v>
          </cell>
          <cell r="C77">
            <v>750</v>
          </cell>
        </row>
        <row r="78">
          <cell r="A78">
            <v>7622978301</v>
          </cell>
          <cell r="B78" t="str">
            <v>CXL MODEL 4,GSWB</v>
          </cell>
          <cell r="C78">
            <v>750</v>
          </cell>
        </row>
        <row r="79">
          <cell r="A79">
            <v>7632978301</v>
          </cell>
          <cell r="B79" t="str">
            <v>CXL MODEL 4,GSWB</v>
          </cell>
          <cell r="C79">
            <v>750</v>
          </cell>
        </row>
        <row r="80">
          <cell r="A80" t="str">
            <v>BSC.133.A</v>
          </cell>
          <cell r="B80" t="str">
            <v>DR</v>
          </cell>
          <cell r="C80">
            <v>29531</v>
          </cell>
        </row>
        <row r="81">
          <cell r="A81" t="str">
            <v>BSC.133.B</v>
          </cell>
          <cell r="B81" t="str">
            <v>DR</v>
          </cell>
          <cell r="C81">
            <v>24363</v>
          </cell>
        </row>
        <row r="82">
          <cell r="A82" t="str">
            <v>BSC.133.C</v>
          </cell>
          <cell r="B82" t="str">
            <v>DR</v>
          </cell>
          <cell r="C82">
            <v>19934</v>
          </cell>
        </row>
        <row r="83">
          <cell r="A83" t="str">
            <v>BSC.133.D</v>
          </cell>
          <cell r="B83" t="str">
            <v>DR</v>
          </cell>
          <cell r="C83">
            <v>14766</v>
          </cell>
        </row>
        <row r="84">
          <cell r="A84" t="str">
            <v>BSC.133.E</v>
          </cell>
          <cell r="B84" t="str">
            <v>DR</v>
          </cell>
          <cell r="C84">
            <v>0</v>
          </cell>
        </row>
        <row r="85">
          <cell r="A85" t="str">
            <v>BSC.144.A</v>
          </cell>
          <cell r="B85" t="str">
            <v>QUEUING, PRIORITY</v>
          </cell>
          <cell r="C85">
            <v>22969</v>
          </cell>
        </row>
        <row r="86">
          <cell r="A86" t="str">
            <v>BSC.144.B</v>
          </cell>
          <cell r="B86" t="str">
            <v>QUEUING, PRIORITY</v>
          </cell>
          <cell r="C86">
            <v>18949</v>
          </cell>
        </row>
        <row r="87">
          <cell r="A87" t="str">
            <v>BSC.144.C</v>
          </cell>
          <cell r="B87" t="str">
            <v>QUEUING, PRIORITY</v>
          </cell>
          <cell r="C87">
            <v>15504</v>
          </cell>
        </row>
        <row r="88">
          <cell r="A88" t="str">
            <v>BSC.144.D</v>
          </cell>
          <cell r="B88" t="str">
            <v>QUEUING, PRIORITY</v>
          </cell>
          <cell r="C88">
            <v>11484</v>
          </cell>
        </row>
        <row r="89">
          <cell r="A89" t="str">
            <v>BSC.144.E</v>
          </cell>
          <cell r="B89" t="str">
            <v>QUEUING, PRIORITY</v>
          </cell>
          <cell r="C89">
            <v>0</v>
          </cell>
        </row>
        <row r="90">
          <cell r="A90" t="str">
            <v>BSC.153</v>
          </cell>
          <cell r="B90" t="str">
            <v>VOICE VOL ADAPT</v>
          </cell>
          <cell r="C90">
            <v>300</v>
          </cell>
        </row>
        <row r="91">
          <cell r="A91" t="str">
            <v>BSC.177</v>
          </cell>
          <cell r="B91" t="str">
            <v>TRANS. MGMT</v>
          </cell>
          <cell r="C91">
            <v>0</v>
          </cell>
        </row>
        <row r="92">
          <cell r="A92" t="str">
            <v>BSC.185.A</v>
          </cell>
          <cell r="B92" t="str">
            <v>INT. BTS SHUTDOWN</v>
          </cell>
          <cell r="C92">
            <v>21844</v>
          </cell>
        </row>
        <row r="93">
          <cell r="A93" t="str">
            <v>BSC.185.B</v>
          </cell>
          <cell r="B93" t="str">
            <v>INT. BTS SHUTDOWN</v>
          </cell>
          <cell r="C93">
            <v>18021</v>
          </cell>
        </row>
        <row r="94">
          <cell r="A94" t="str">
            <v>BSC.185.C</v>
          </cell>
          <cell r="B94" t="str">
            <v>INT. BTS SHUTDOWN</v>
          </cell>
          <cell r="C94">
            <v>14745</v>
          </cell>
        </row>
        <row r="95">
          <cell r="A95" t="str">
            <v>BSC.185.D</v>
          </cell>
          <cell r="B95" t="str">
            <v>INT. BTS SHUTDOWN</v>
          </cell>
          <cell r="C95">
            <v>10922</v>
          </cell>
        </row>
        <row r="96">
          <cell r="A96" t="str">
            <v>BSC.185.E</v>
          </cell>
          <cell r="B96" t="str">
            <v>INT. BTS SHUTDOWN</v>
          </cell>
          <cell r="C96">
            <v>0</v>
          </cell>
        </row>
        <row r="97">
          <cell r="A97" t="str">
            <v>BSC.198.A</v>
          </cell>
          <cell r="B97" t="str">
            <v>BTS MMI</v>
          </cell>
          <cell r="C97">
            <v>16406</v>
          </cell>
        </row>
        <row r="98">
          <cell r="A98" t="str">
            <v>BSC.198.B</v>
          </cell>
          <cell r="B98" t="str">
            <v>BTS MMI</v>
          </cell>
          <cell r="C98">
            <v>13535</v>
          </cell>
        </row>
        <row r="99">
          <cell r="A99" t="str">
            <v>BSC.198.C</v>
          </cell>
          <cell r="B99" t="str">
            <v>BTS MMI</v>
          </cell>
          <cell r="C99">
            <v>11074</v>
          </cell>
        </row>
        <row r="100">
          <cell r="A100" t="str">
            <v>BSC.198.D</v>
          </cell>
          <cell r="B100" t="str">
            <v>BTS MMI</v>
          </cell>
          <cell r="C100">
            <v>8203</v>
          </cell>
        </row>
        <row r="101">
          <cell r="A101" t="str">
            <v>BSC.198.E</v>
          </cell>
          <cell r="B101" t="str">
            <v>BTS MMI</v>
          </cell>
          <cell r="C101">
            <v>0</v>
          </cell>
        </row>
        <row r="102">
          <cell r="A102" t="str">
            <v>BSC.214.A</v>
          </cell>
          <cell r="B102" t="str">
            <v>BTS SER INTER.</v>
          </cell>
          <cell r="C102">
            <v>0</v>
          </cell>
        </row>
        <row r="103">
          <cell r="A103" t="str">
            <v>BSC.214.B</v>
          </cell>
          <cell r="B103" t="str">
            <v>BTS SER INTER.</v>
          </cell>
          <cell r="C103">
            <v>0</v>
          </cell>
        </row>
        <row r="104">
          <cell r="A104" t="str">
            <v>BSC.214.C</v>
          </cell>
          <cell r="B104" t="str">
            <v>BTS SER INTER.</v>
          </cell>
          <cell r="C104">
            <v>0</v>
          </cell>
        </row>
        <row r="105">
          <cell r="A105" t="str">
            <v>BSC.214.D</v>
          </cell>
          <cell r="B105" t="str">
            <v>BTS SER INTER.</v>
          </cell>
          <cell r="C105">
            <v>0</v>
          </cell>
        </row>
        <row r="106">
          <cell r="A106" t="str">
            <v>BSC.214.E</v>
          </cell>
          <cell r="B106" t="str">
            <v>BTS SER INTER.</v>
          </cell>
          <cell r="C106">
            <v>0</v>
          </cell>
        </row>
        <row r="107">
          <cell r="A107" t="str">
            <v>BSC.215</v>
          </cell>
          <cell r="B107" t="str">
            <v>VOICE VOL FIXED</v>
          </cell>
          <cell r="C107">
            <v>300</v>
          </cell>
        </row>
        <row r="108">
          <cell r="A108" t="str">
            <v>BSC.220.A</v>
          </cell>
          <cell r="B108" t="str">
            <v>C/I HO CAN.EVAL.</v>
          </cell>
          <cell r="C108">
            <v>27281</v>
          </cell>
        </row>
        <row r="109">
          <cell r="A109" t="str">
            <v>BSC.220.B</v>
          </cell>
          <cell r="B109" t="str">
            <v>C/I HO CAN.EVAL.</v>
          </cell>
          <cell r="C109">
            <v>22507</v>
          </cell>
        </row>
        <row r="110">
          <cell r="A110" t="str">
            <v>BSC.220.C</v>
          </cell>
          <cell r="B110" t="str">
            <v>C/I HO CAN.EVAL.</v>
          </cell>
          <cell r="C110">
            <v>18415</v>
          </cell>
        </row>
        <row r="111">
          <cell r="A111" t="str">
            <v>BSC.220.D</v>
          </cell>
          <cell r="B111" t="str">
            <v>C/I HO CAN.EVAL.</v>
          </cell>
          <cell r="C111">
            <v>13641</v>
          </cell>
        </row>
        <row r="112">
          <cell r="A112" t="str">
            <v>BSC.220.E</v>
          </cell>
          <cell r="B112" t="str">
            <v>C/I HO CAN.EVAL.</v>
          </cell>
          <cell r="C112">
            <v>0</v>
          </cell>
        </row>
        <row r="113">
          <cell r="A113" t="str">
            <v>BSC.223</v>
          </cell>
          <cell r="B113" t="str">
            <v>EXT.CELL RADIUS</v>
          </cell>
          <cell r="C113">
            <v>6875</v>
          </cell>
        </row>
        <row r="114">
          <cell r="A114" t="str">
            <v>BSC.224.A</v>
          </cell>
          <cell r="B114" t="str">
            <v>IUO</v>
          </cell>
          <cell r="C114">
            <v>164063</v>
          </cell>
        </row>
        <row r="115">
          <cell r="A115" t="str">
            <v>BSC.224.B</v>
          </cell>
          <cell r="B115" t="str">
            <v>IUO</v>
          </cell>
          <cell r="C115">
            <v>135352</v>
          </cell>
        </row>
        <row r="116">
          <cell r="A116" t="str">
            <v>BSC.224.C</v>
          </cell>
          <cell r="B116" t="str">
            <v>IUO</v>
          </cell>
          <cell r="C116">
            <v>110742</v>
          </cell>
        </row>
        <row r="117">
          <cell r="A117" t="str">
            <v>BSC.224.D</v>
          </cell>
          <cell r="B117" t="str">
            <v>IUO</v>
          </cell>
          <cell r="C117">
            <v>82031</v>
          </cell>
        </row>
        <row r="118">
          <cell r="A118" t="str">
            <v>BSC.224.E</v>
          </cell>
          <cell r="B118" t="str">
            <v>IUO</v>
          </cell>
          <cell r="C118">
            <v>0</v>
          </cell>
        </row>
        <row r="119">
          <cell r="A119" t="str">
            <v>BSC.227</v>
          </cell>
          <cell r="B119" t="str">
            <v>SAT A-BIS</v>
          </cell>
          <cell r="C119">
            <v>1215</v>
          </cell>
        </row>
        <row r="120">
          <cell r="A120" t="str">
            <v>BSC.252</v>
          </cell>
          <cell r="B120" t="str">
            <v>SAT A-TER</v>
          </cell>
          <cell r="C120">
            <v>1215</v>
          </cell>
        </row>
        <row r="121">
          <cell r="A121" t="str">
            <v>BSC.260.A</v>
          </cell>
          <cell r="B121" t="str">
            <v>RADIONETW. OPT.</v>
          </cell>
          <cell r="C121">
            <v>27281</v>
          </cell>
        </row>
        <row r="122">
          <cell r="A122" t="str">
            <v>BSC.260.B</v>
          </cell>
          <cell r="B122" t="str">
            <v>RADIONETW. OPT.</v>
          </cell>
          <cell r="C122">
            <v>22507</v>
          </cell>
        </row>
        <row r="123">
          <cell r="A123" t="str">
            <v>BSC.260.C</v>
          </cell>
          <cell r="B123" t="str">
            <v>RADIONETW. OPT.</v>
          </cell>
          <cell r="C123">
            <v>18415</v>
          </cell>
        </row>
        <row r="124">
          <cell r="A124" t="str">
            <v>BSC.260.D</v>
          </cell>
          <cell r="B124" t="str">
            <v>RADIONETW. OPT.</v>
          </cell>
          <cell r="C124">
            <v>13641</v>
          </cell>
        </row>
        <row r="125">
          <cell r="A125" t="str">
            <v>BSC.260.E</v>
          </cell>
          <cell r="B125" t="str">
            <v>RADIONETW. OPT.</v>
          </cell>
          <cell r="C125">
            <v>0</v>
          </cell>
        </row>
        <row r="126">
          <cell r="A126" t="str">
            <v>BSC.266</v>
          </cell>
          <cell r="B126" t="str">
            <v>LARGE CAP. BSC</v>
          </cell>
          <cell r="C126">
            <v>1679457</v>
          </cell>
        </row>
        <row r="127">
          <cell r="A127" t="str">
            <v>BSC.276</v>
          </cell>
          <cell r="B127" t="str">
            <v>IMPR. EXT. CELL R.</v>
          </cell>
          <cell r="C127">
            <v>6875</v>
          </cell>
        </row>
        <row r="128">
          <cell r="A128" t="str">
            <v>BSC.277.A</v>
          </cell>
          <cell r="B128" t="str">
            <v>EFR CODEC ETSI</v>
          </cell>
          <cell r="C128">
            <v>30000</v>
          </cell>
        </row>
        <row r="129">
          <cell r="A129" t="str">
            <v>BSC.277.B</v>
          </cell>
          <cell r="B129" t="str">
            <v>EFR CODEC ETSI</v>
          </cell>
          <cell r="C129">
            <v>24000</v>
          </cell>
        </row>
        <row r="130">
          <cell r="A130" t="str">
            <v>BSC.277.C</v>
          </cell>
          <cell r="B130" t="str">
            <v>EFR CODEC ETSI</v>
          </cell>
          <cell r="C130">
            <v>18000</v>
          </cell>
        </row>
        <row r="131">
          <cell r="A131" t="str">
            <v>BSC.277.D</v>
          </cell>
          <cell r="B131" t="str">
            <v>EFR CODEC ETSI</v>
          </cell>
          <cell r="C131">
            <v>12000</v>
          </cell>
        </row>
        <row r="132">
          <cell r="A132" t="str">
            <v>BSC.277.E</v>
          </cell>
          <cell r="B132" t="str">
            <v>EFR CODEC ETSI</v>
          </cell>
          <cell r="C132">
            <v>6000</v>
          </cell>
        </row>
        <row r="133">
          <cell r="A133" t="str">
            <v>BSC.277.F</v>
          </cell>
          <cell r="B133" t="str">
            <v>EFR CODEC ETSI</v>
          </cell>
          <cell r="C133">
            <v>0</v>
          </cell>
        </row>
        <row r="134">
          <cell r="A134" t="str">
            <v>BSC.278.A</v>
          </cell>
          <cell r="B134" t="str">
            <v>MS SPEED DETECT.</v>
          </cell>
          <cell r="C134">
            <v>15000</v>
          </cell>
        </row>
        <row r="135">
          <cell r="A135" t="str">
            <v>BSC.278.B</v>
          </cell>
          <cell r="B135" t="str">
            <v>MS SPEED DETECT.</v>
          </cell>
          <cell r="C135">
            <v>12375</v>
          </cell>
        </row>
        <row r="136">
          <cell r="A136" t="str">
            <v>BSC.278.C</v>
          </cell>
          <cell r="B136" t="str">
            <v>MS SPEED DETECT.</v>
          </cell>
          <cell r="C136">
            <v>10125</v>
          </cell>
        </row>
        <row r="137">
          <cell r="A137" t="str">
            <v>BSC.278.D</v>
          </cell>
          <cell r="B137" t="str">
            <v>MS SPEED DETECT.</v>
          </cell>
          <cell r="C137">
            <v>7500</v>
          </cell>
        </row>
        <row r="138">
          <cell r="A138" t="str">
            <v>BSC.278.E</v>
          </cell>
          <cell r="B138" t="str">
            <v>MS SPEED DETECT.</v>
          </cell>
          <cell r="C138">
            <v>0</v>
          </cell>
        </row>
        <row r="139">
          <cell r="A139" t="str">
            <v>BSC.280.A</v>
          </cell>
          <cell r="B139" t="str">
            <v>C2 CELL RESEL.</v>
          </cell>
          <cell r="C139">
            <v>13125</v>
          </cell>
        </row>
        <row r="140">
          <cell r="A140" t="str">
            <v>BSC.280.B</v>
          </cell>
          <cell r="B140" t="str">
            <v>C2 CELL RESEL.</v>
          </cell>
          <cell r="C140">
            <v>10828</v>
          </cell>
        </row>
        <row r="141">
          <cell r="A141" t="str">
            <v>BSC.280.C</v>
          </cell>
          <cell r="B141" t="str">
            <v>C2 CELL RESEL.</v>
          </cell>
          <cell r="C141">
            <v>8859</v>
          </cell>
        </row>
        <row r="142">
          <cell r="A142" t="str">
            <v>BSC.280.D</v>
          </cell>
          <cell r="B142" t="str">
            <v>C2 CELL RESEL.</v>
          </cell>
          <cell r="C142">
            <v>6563</v>
          </cell>
        </row>
        <row r="143">
          <cell r="A143" t="str">
            <v>BSC.280.E</v>
          </cell>
          <cell r="B143" t="str">
            <v>C2 CELL RESEL.</v>
          </cell>
          <cell r="C143">
            <v>0</v>
          </cell>
        </row>
        <row r="144">
          <cell r="A144" t="str">
            <v>BSC.290.A</v>
          </cell>
          <cell r="B144" t="str">
            <v>DUAL BAND GSM/DCS</v>
          </cell>
          <cell r="C144">
            <v>240000</v>
          </cell>
        </row>
        <row r="145">
          <cell r="A145" t="str">
            <v>BSC.290.B</v>
          </cell>
          <cell r="B145" t="str">
            <v>DUAL BAND GSM/DCS</v>
          </cell>
          <cell r="C145">
            <v>198000</v>
          </cell>
        </row>
        <row r="146">
          <cell r="A146" t="str">
            <v>BSC.290.C</v>
          </cell>
          <cell r="B146" t="str">
            <v>DUAL BAND GSM/DCS</v>
          </cell>
          <cell r="C146">
            <v>162000</v>
          </cell>
        </row>
        <row r="147">
          <cell r="A147" t="str">
            <v>BSC.290.D</v>
          </cell>
          <cell r="B147" t="str">
            <v>DUAL BAND GSM/DCS</v>
          </cell>
          <cell r="C147">
            <v>120000</v>
          </cell>
        </row>
        <row r="148">
          <cell r="A148" t="str">
            <v>BSC.290.E</v>
          </cell>
          <cell r="B148" t="str">
            <v>DUAL BAND GSM/DCS</v>
          </cell>
          <cell r="C148">
            <v>0</v>
          </cell>
        </row>
        <row r="149">
          <cell r="A149" t="str">
            <v>BSC.300</v>
          </cell>
          <cell r="B149" t="str">
            <v>HALF RATE</v>
          </cell>
          <cell r="C149">
            <v>0</v>
          </cell>
        </row>
        <row r="150">
          <cell r="A150" t="str">
            <v>BSC.310.A</v>
          </cell>
          <cell r="B150" t="str">
            <v>EFR CODEC ANSI</v>
          </cell>
          <cell r="C150">
            <v>24000</v>
          </cell>
        </row>
        <row r="151">
          <cell r="A151" t="str">
            <v>BSC.310.B</v>
          </cell>
          <cell r="B151" t="str">
            <v>EFR CODEC ANSI</v>
          </cell>
          <cell r="C151">
            <v>19200</v>
          </cell>
        </row>
        <row r="152">
          <cell r="A152" t="str">
            <v>BSC.310.C</v>
          </cell>
          <cell r="B152" t="str">
            <v>EFR CODEC ANSI</v>
          </cell>
          <cell r="C152">
            <v>14400</v>
          </cell>
        </row>
        <row r="153">
          <cell r="A153" t="str">
            <v>BSC.310.D</v>
          </cell>
          <cell r="B153" t="str">
            <v>EFR CODEC ANSI</v>
          </cell>
          <cell r="C153">
            <v>9600</v>
          </cell>
        </row>
        <row r="154">
          <cell r="A154" t="str">
            <v>BSC.310.E</v>
          </cell>
          <cell r="B154" t="str">
            <v>EFR CODEC ANSI</v>
          </cell>
          <cell r="C154">
            <v>4800</v>
          </cell>
        </row>
        <row r="155">
          <cell r="A155" t="str">
            <v>BSC.310.F</v>
          </cell>
          <cell r="B155" t="str">
            <v>EFR CODEC ANSI</v>
          </cell>
          <cell r="C155">
            <v>0</v>
          </cell>
        </row>
        <row r="156">
          <cell r="A156" t="str">
            <v>BSC.330.A</v>
          </cell>
          <cell r="B156" t="str">
            <v>AEC (ETSI)</v>
          </cell>
          <cell r="C156">
            <v>12000</v>
          </cell>
        </row>
        <row r="157">
          <cell r="A157" t="str">
            <v>BSC.330.B</v>
          </cell>
          <cell r="B157" t="str">
            <v>AEC (ETSI)</v>
          </cell>
          <cell r="C157">
            <v>9600</v>
          </cell>
        </row>
        <row r="158">
          <cell r="A158" t="str">
            <v>BSC.330.C</v>
          </cell>
          <cell r="B158" t="str">
            <v>AEC (ETSI)</v>
          </cell>
          <cell r="C158">
            <v>7200</v>
          </cell>
        </row>
        <row r="159">
          <cell r="A159" t="str">
            <v>BSC.330.D</v>
          </cell>
          <cell r="B159" t="str">
            <v>AEC (ETSI)</v>
          </cell>
          <cell r="C159">
            <v>4800</v>
          </cell>
        </row>
        <row r="160">
          <cell r="A160" t="str">
            <v>BSC.330.E</v>
          </cell>
          <cell r="B160" t="str">
            <v>AEC (ETSI)</v>
          </cell>
          <cell r="C160">
            <v>2400</v>
          </cell>
        </row>
        <row r="161">
          <cell r="A161" t="str">
            <v>BSC.330.F</v>
          </cell>
          <cell r="B161" t="str">
            <v>AEC (ETSI)</v>
          </cell>
          <cell r="C161">
            <v>0</v>
          </cell>
        </row>
        <row r="162">
          <cell r="A162" t="str">
            <v>BSC.335.A</v>
          </cell>
          <cell r="B162" t="str">
            <v>AEC (ANSI)</v>
          </cell>
          <cell r="C162">
            <v>9600</v>
          </cell>
        </row>
        <row r="163">
          <cell r="A163" t="str">
            <v>BSC.335.B</v>
          </cell>
          <cell r="B163" t="str">
            <v>AEC (ANSI)</v>
          </cell>
          <cell r="C163">
            <v>7680</v>
          </cell>
        </row>
        <row r="164">
          <cell r="A164" t="str">
            <v>BSC.335.C</v>
          </cell>
          <cell r="B164" t="str">
            <v>AEC (ANSI)</v>
          </cell>
          <cell r="C164">
            <v>5760</v>
          </cell>
        </row>
        <row r="165">
          <cell r="A165" t="str">
            <v>BSC.335.D</v>
          </cell>
          <cell r="B165" t="str">
            <v>AEC (ANSI)</v>
          </cell>
          <cell r="C165">
            <v>3840</v>
          </cell>
        </row>
        <row r="166">
          <cell r="A166" t="str">
            <v>BSC.335.E</v>
          </cell>
          <cell r="B166" t="str">
            <v>AEC (ANSI)</v>
          </cell>
          <cell r="C166">
            <v>1920</v>
          </cell>
        </row>
        <row r="167">
          <cell r="A167" t="str">
            <v>BSC.335.F</v>
          </cell>
          <cell r="B167" t="str">
            <v>AEC (ANSI)</v>
          </cell>
          <cell r="C167">
            <v>0</v>
          </cell>
        </row>
        <row r="168">
          <cell r="A168" t="str">
            <v>BSC.360</v>
          </cell>
          <cell r="B168" t="str">
            <v>HIGH SPEED C. (ETSI)</v>
          </cell>
          <cell r="C168">
            <v>70000</v>
          </cell>
        </row>
        <row r="169">
          <cell r="A169" t="str">
            <v>BSC.365</v>
          </cell>
          <cell r="B169" t="str">
            <v>HIGH SPEED C. (ANSI)</v>
          </cell>
          <cell r="C169">
            <v>56000</v>
          </cell>
        </row>
        <row r="170">
          <cell r="A170" t="str">
            <v>BSC.370.A</v>
          </cell>
          <cell r="B170" t="str">
            <v>INTEL.FREQ.HOPP.</v>
          </cell>
          <cell r="C170">
            <v>30000</v>
          </cell>
        </row>
        <row r="171">
          <cell r="A171" t="str">
            <v>BSC.370.B</v>
          </cell>
          <cell r="B171" t="str">
            <v>INTEL.FREQ.HOPP.</v>
          </cell>
          <cell r="C171">
            <v>24750</v>
          </cell>
        </row>
        <row r="172">
          <cell r="A172" t="str">
            <v>BSC.370.C</v>
          </cell>
          <cell r="B172" t="str">
            <v>INTEL.FREQ.HOPP.</v>
          </cell>
          <cell r="C172">
            <v>20250</v>
          </cell>
        </row>
        <row r="173">
          <cell r="A173" t="str">
            <v>BSC.370.D</v>
          </cell>
          <cell r="B173" t="str">
            <v>INTEL.FREQ.HOPP.</v>
          </cell>
          <cell r="C173">
            <v>15000</v>
          </cell>
        </row>
        <row r="174">
          <cell r="A174" t="str">
            <v>BSC.370.E</v>
          </cell>
          <cell r="B174" t="str">
            <v>INTEL.FREQ.HOPP.</v>
          </cell>
          <cell r="C174">
            <v>0</v>
          </cell>
        </row>
        <row r="175">
          <cell r="A175" t="str">
            <v>BSC.380.A</v>
          </cell>
          <cell r="B175" t="str">
            <v>CELL BROADCAST INT.</v>
          </cell>
          <cell r="C175">
            <v>37500</v>
          </cell>
        </row>
        <row r="176">
          <cell r="A176" t="str">
            <v>BSC.380.B</v>
          </cell>
          <cell r="B176" t="str">
            <v>CELL BROADCAST INT.</v>
          </cell>
          <cell r="C176">
            <v>30938</v>
          </cell>
        </row>
        <row r="177">
          <cell r="A177" t="str">
            <v>BSC.380.C</v>
          </cell>
          <cell r="B177" t="str">
            <v>CELL BROADCAST INT.</v>
          </cell>
          <cell r="C177">
            <v>25313</v>
          </cell>
        </row>
        <row r="178">
          <cell r="A178" t="str">
            <v>BSC.380.D</v>
          </cell>
          <cell r="B178" t="str">
            <v>CELL BROADCAST INT.</v>
          </cell>
          <cell r="C178">
            <v>18750</v>
          </cell>
        </row>
        <row r="179">
          <cell r="A179" t="str">
            <v>BSC.380.E</v>
          </cell>
          <cell r="B179" t="str">
            <v>CELL BROADCAST INT.</v>
          </cell>
          <cell r="C179">
            <v>0</v>
          </cell>
        </row>
        <row r="180">
          <cell r="A180" t="str">
            <v>BSC.390.A</v>
          </cell>
          <cell r="B180" t="str">
            <v>DYNAMIC SDCCH ALLOC.</v>
          </cell>
          <cell r="C180">
            <v>27000</v>
          </cell>
        </row>
        <row r="181">
          <cell r="A181" t="str">
            <v>BSC.390.B</v>
          </cell>
          <cell r="B181" t="str">
            <v>DYNAMIC SDCCH ALLOC.</v>
          </cell>
          <cell r="C181">
            <v>22275</v>
          </cell>
        </row>
        <row r="182">
          <cell r="A182" t="str">
            <v>BSC.390.C</v>
          </cell>
          <cell r="B182" t="str">
            <v>DYNAMIC SDCCH ALLOC.</v>
          </cell>
          <cell r="C182">
            <v>18225</v>
          </cell>
        </row>
        <row r="183">
          <cell r="A183" t="str">
            <v>BSC.390.D</v>
          </cell>
          <cell r="B183" t="str">
            <v>DYNAMIC SDCCH ALLOC.</v>
          </cell>
          <cell r="C183">
            <v>13500</v>
          </cell>
        </row>
        <row r="184">
          <cell r="A184" t="str">
            <v>BSC.390.E</v>
          </cell>
          <cell r="B184" t="str">
            <v>DYNAMIC SDCCH ALLOC.</v>
          </cell>
          <cell r="C184">
            <v>0</v>
          </cell>
        </row>
        <row r="185">
          <cell r="A185" t="str">
            <v>BSC.430.A</v>
          </cell>
          <cell r="B185" t="str">
            <v>FLEXIBLE MAIO MAN.</v>
          </cell>
          <cell r="C185">
            <v>23000</v>
          </cell>
        </row>
        <row r="186">
          <cell r="A186" t="str">
            <v>BSC.430.B</v>
          </cell>
          <cell r="B186" t="str">
            <v>FLEXIBLE MAIO MAN.</v>
          </cell>
          <cell r="C186">
            <v>18975</v>
          </cell>
        </row>
        <row r="187">
          <cell r="A187" t="str">
            <v>BSC.430.C</v>
          </cell>
          <cell r="B187" t="str">
            <v>FLEXIBLE MAIO MAN.</v>
          </cell>
          <cell r="C187">
            <v>15525</v>
          </cell>
        </row>
        <row r="188">
          <cell r="A188" t="str">
            <v>BSC.430.D</v>
          </cell>
          <cell r="B188" t="str">
            <v>FLEXIBLE MAIO MAN.</v>
          </cell>
          <cell r="C188">
            <v>11500</v>
          </cell>
        </row>
        <row r="189">
          <cell r="A189" t="str">
            <v>BSC.430.E</v>
          </cell>
          <cell r="B189" t="str">
            <v>FLEXIBLE MAIO MAN.</v>
          </cell>
          <cell r="C189">
            <v>0</v>
          </cell>
        </row>
        <row r="190">
          <cell r="A190" t="str">
            <v>BSC.440.A</v>
          </cell>
          <cell r="B190" t="str">
            <v>ADV. MULTIL.HANDLING</v>
          </cell>
          <cell r="C190">
            <v>33750</v>
          </cell>
        </row>
        <row r="191">
          <cell r="A191" t="str">
            <v>BSC.440.B</v>
          </cell>
          <cell r="B191" t="str">
            <v>ADV. MULTIL.HANDLING</v>
          </cell>
          <cell r="C191">
            <v>27843.75</v>
          </cell>
        </row>
        <row r="192">
          <cell r="A192" t="str">
            <v>BSC.440.C</v>
          </cell>
          <cell r="B192" t="str">
            <v>ADV. MULTIL.HANDLING</v>
          </cell>
          <cell r="C192">
            <v>22781.25</v>
          </cell>
        </row>
        <row r="193">
          <cell r="A193" t="str">
            <v>BSC.440.D</v>
          </cell>
          <cell r="B193" t="str">
            <v>ADV. MULTIL.HANDLING</v>
          </cell>
          <cell r="C193">
            <v>16875</v>
          </cell>
        </row>
        <row r="194">
          <cell r="A194" t="str">
            <v>BSC.440.E</v>
          </cell>
          <cell r="B194" t="str">
            <v>ADV. MULTIL.HANDLING</v>
          </cell>
          <cell r="C194">
            <v>0</v>
          </cell>
        </row>
        <row r="195">
          <cell r="A195" t="str">
            <v>BSC.450.A</v>
          </cell>
          <cell r="B195" t="str">
            <v>DIRECT ACC. to D.L.</v>
          </cell>
          <cell r="C195">
            <v>28125</v>
          </cell>
        </row>
        <row r="196">
          <cell r="A196" t="str">
            <v>BSC.450.B</v>
          </cell>
          <cell r="B196" t="str">
            <v>DIRECT ACC. to D.L.</v>
          </cell>
          <cell r="C196">
            <v>23203.13</v>
          </cell>
        </row>
        <row r="197">
          <cell r="A197" t="str">
            <v>BSC.450.C</v>
          </cell>
          <cell r="B197" t="str">
            <v>DIRECT ACC. to D.L.</v>
          </cell>
          <cell r="C197">
            <v>18984.38</v>
          </cell>
        </row>
        <row r="198">
          <cell r="A198" t="str">
            <v>BSC.450.D</v>
          </cell>
          <cell r="B198" t="str">
            <v>DIRECT ACC. to D.L.</v>
          </cell>
          <cell r="C198">
            <v>14062.5</v>
          </cell>
        </row>
        <row r="199">
          <cell r="A199" t="str">
            <v>BSC.450.E</v>
          </cell>
          <cell r="B199" t="str">
            <v>DIRECT ACC. to D.L.</v>
          </cell>
          <cell r="C199">
            <v>0</v>
          </cell>
        </row>
        <row r="200">
          <cell r="A200" t="str">
            <v>BSC.460.A</v>
          </cell>
          <cell r="B200" t="str">
            <v>DYNAMIC HOTSPOT</v>
          </cell>
          <cell r="C200">
            <v>51000</v>
          </cell>
        </row>
        <row r="201">
          <cell r="A201" t="str">
            <v>BSC.460.B</v>
          </cell>
          <cell r="B201" t="str">
            <v>DYNAMIC HOTSPOT</v>
          </cell>
          <cell r="C201">
            <v>42075</v>
          </cell>
        </row>
        <row r="202">
          <cell r="A202" t="str">
            <v>BSC.460.C</v>
          </cell>
          <cell r="B202" t="str">
            <v>DYNAMIC HOTSPOT</v>
          </cell>
          <cell r="C202">
            <v>34425</v>
          </cell>
        </row>
        <row r="203">
          <cell r="A203" t="str">
            <v>BSC.460.D</v>
          </cell>
          <cell r="B203" t="str">
            <v>DYNAMIC HOTSPOT</v>
          </cell>
          <cell r="C203">
            <v>25500</v>
          </cell>
        </row>
        <row r="204">
          <cell r="A204" t="str">
            <v>BSC.460.E</v>
          </cell>
          <cell r="B204" t="str">
            <v>DYNAMIC HOTSPOT</v>
          </cell>
          <cell r="C204">
            <v>0</v>
          </cell>
        </row>
        <row r="205">
          <cell r="A205" t="str">
            <v>BSC.470.A</v>
          </cell>
          <cell r="B205" t="str">
            <v>TRACE WIND. FOR D.C.</v>
          </cell>
          <cell r="C205">
            <v>34000</v>
          </cell>
        </row>
        <row r="206">
          <cell r="A206" t="str">
            <v>BSC.470.B</v>
          </cell>
          <cell r="B206" t="str">
            <v>TRACE WIND. FOR D.C.</v>
          </cell>
          <cell r="C206">
            <v>28050</v>
          </cell>
        </row>
        <row r="207">
          <cell r="A207" t="str">
            <v>BSC.470.C</v>
          </cell>
          <cell r="B207" t="str">
            <v>TRACE WIND. FOR D.C.</v>
          </cell>
          <cell r="C207">
            <v>22950</v>
          </cell>
        </row>
        <row r="208">
          <cell r="A208" t="str">
            <v>BSC.470.D</v>
          </cell>
          <cell r="B208" t="str">
            <v>TRACE WIND. FOR D.C.</v>
          </cell>
          <cell r="C208">
            <v>17000</v>
          </cell>
        </row>
        <row r="209">
          <cell r="A209" t="str">
            <v>BSC.470.E</v>
          </cell>
          <cell r="B209" t="str">
            <v>TRACE WIND. FOR D.C.</v>
          </cell>
          <cell r="C209">
            <v>0</v>
          </cell>
        </row>
        <row r="210">
          <cell r="A210" t="str">
            <v>BSC.480.A</v>
          </cell>
          <cell r="B210" t="str">
            <v>ENHANC. COVERAGE BY FH</v>
          </cell>
          <cell r="C210">
            <v>59900</v>
          </cell>
        </row>
        <row r="211">
          <cell r="A211" t="str">
            <v>BSC.480.B</v>
          </cell>
          <cell r="B211" t="str">
            <v>ENHANC. COVERAGE BY FH</v>
          </cell>
          <cell r="C211">
            <v>49417.5</v>
          </cell>
        </row>
        <row r="212">
          <cell r="A212" t="str">
            <v>BSC.480.C</v>
          </cell>
          <cell r="B212" t="str">
            <v>ENHANC. COVERAGE BY FH</v>
          </cell>
          <cell r="C212">
            <v>40432.5</v>
          </cell>
        </row>
        <row r="213">
          <cell r="A213" t="str">
            <v>BSC.480.D</v>
          </cell>
          <cell r="B213" t="str">
            <v>ENHANC. COVERAGE BY FH</v>
          </cell>
          <cell r="C213">
            <v>29950</v>
          </cell>
        </row>
        <row r="214">
          <cell r="A214" t="str">
            <v>BSC.480.E</v>
          </cell>
          <cell r="B214" t="str">
            <v>TRACE WIND. FOR D.C.</v>
          </cell>
          <cell r="C214">
            <v>0</v>
          </cell>
        </row>
        <row r="215">
          <cell r="A215" t="str">
            <v xml:space="preserve">BSC.700  </v>
          </cell>
          <cell r="B215" t="str">
            <v>S7 OPT. FEAT PACK</v>
          </cell>
          <cell r="C215">
            <v>400378</v>
          </cell>
        </row>
        <row r="216">
          <cell r="A216" t="str">
            <v>BSC.700.A</v>
          </cell>
          <cell r="B216" t="str">
            <v>S6-S7 FEAT PACK UP</v>
          </cell>
          <cell r="C216">
            <v>66150</v>
          </cell>
        </row>
        <row r="217">
          <cell r="A217" t="str">
            <v>BSC.800</v>
          </cell>
          <cell r="B217" t="str">
            <v>S8 OPT. FEAT PACK</v>
          </cell>
          <cell r="C217">
            <v>519290.63</v>
          </cell>
        </row>
        <row r="218">
          <cell r="A218" t="str">
            <v>BSC.800.A</v>
          </cell>
          <cell r="B218" t="str">
            <v>S8 OPT. FEAT PACK UP</v>
          </cell>
          <cell r="C218">
            <v>118912.5</v>
          </cell>
        </row>
        <row r="219">
          <cell r="A219" t="str">
            <v>BSC.PACK1.A</v>
          </cell>
          <cell r="B219" t="str">
            <v>BSS.SEGM.FEAT PACK 1</v>
          </cell>
          <cell r="C219">
            <v>82031</v>
          </cell>
        </row>
        <row r="220">
          <cell r="A220" t="str">
            <v>BSC.PACK1.B</v>
          </cell>
          <cell r="B220" t="str">
            <v>BSS.SEGM.FEAT PACK 1</v>
          </cell>
          <cell r="C220">
            <v>67676</v>
          </cell>
        </row>
        <row r="221">
          <cell r="A221" t="str">
            <v>BSC.PACK1.C</v>
          </cell>
          <cell r="B221" t="str">
            <v>BSS.SEGM.FEAT PACK 1</v>
          </cell>
          <cell r="C221">
            <v>55371</v>
          </cell>
        </row>
        <row r="222">
          <cell r="A222" t="str">
            <v>BSC.PACK1.D</v>
          </cell>
          <cell r="B222" t="str">
            <v>BSS.SEGM.FEAT PACK 1</v>
          </cell>
          <cell r="C222">
            <v>41016</v>
          </cell>
        </row>
        <row r="223">
          <cell r="A223" t="str">
            <v>BSC.PACK2.A</v>
          </cell>
          <cell r="B223" t="str">
            <v>BSS.MICR.FEAT PACK</v>
          </cell>
          <cell r="C223">
            <v>36844</v>
          </cell>
        </row>
        <row r="224">
          <cell r="A224" t="str">
            <v>BSC.PACK2.B</v>
          </cell>
          <cell r="B224" t="str">
            <v>BSS.MICR.FEAT PACK</v>
          </cell>
          <cell r="C224">
            <v>18021</v>
          </cell>
        </row>
        <row r="225">
          <cell r="A225" t="str">
            <v>BSC.PACK2.C</v>
          </cell>
          <cell r="B225" t="str">
            <v>BSS.MICR.FEAT PACK</v>
          </cell>
          <cell r="C225">
            <v>14745</v>
          </cell>
        </row>
        <row r="226">
          <cell r="A226" t="str">
            <v>BSC.PACK2.D</v>
          </cell>
          <cell r="B226" t="str">
            <v>BSS.MICR.FEAT PACK</v>
          </cell>
          <cell r="C226">
            <v>10922</v>
          </cell>
        </row>
        <row r="227">
          <cell r="A227" t="str">
            <v>BSC.PACK2.E</v>
          </cell>
          <cell r="B227" t="str">
            <v>BSS.MICR.FEAT PACK</v>
          </cell>
          <cell r="C227">
            <v>0</v>
          </cell>
        </row>
        <row r="228">
          <cell r="A228" t="str">
            <v>BSC.PACK3.A</v>
          </cell>
          <cell r="B228" t="str">
            <v>BSS.MEAS.FEAT PACK</v>
          </cell>
          <cell r="C228">
            <v>19688</v>
          </cell>
        </row>
        <row r="229">
          <cell r="A229" t="str">
            <v>BSC.PACK3.B</v>
          </cell>
          <cell r="B229" t="str">
            <v>BSS.MEAS.FEAT PACK</v>
          </cell>
          <cell r="C229">
            <v>16242</v>
          </cell>
        </row>
        <row r="230">
          <cell r="A230" t="str">
            <v>BSC.PACK3.C</v>
          </cell>
          <cell r="B230" t="str">
            <v>BSS.MEAS.FEAT PACK</v>
          </cell>
          <cell r="C230">
            <v>13289</v>
          </cell>
        </row>
        <row r="231">
          <cell r="A231" t="str">
            <v>BSC.PACK3.D</v>
          </cell>
          <cell r="B231" t="str">
            <v>BSS.MEAS.FEAT PACK</v>
          </cell>
          <cell r="C231">
            <v>9844</v>
          </cell>
        </row>
        <row r="232">
          <cell r="A232" t="str">
            <v>BSC.PACK3.E</v>
          </cell>
          <cell r="B232" t="str">
            <v>BSS.MEAS.FEAT PACK</v>
          </cell>
          <cell r="C232">
            <v>0</v>
          </cell>
        </row>
        <row r="233">
          <cell r="A233" t="str">
            <v>BSC.PACK4.A</v>
          </cell>
          <cell r="B233" t="str">
            <v>HO ACM IN BSC</v>
          </cell>
          <cell r="C233">
            <v>16406</v>
          </cell>
        </row>
        <row r="234">
          <cell r="A234" t="str">
            <v>BSC.PACK4.B</v>
          </cell>
          <cell r="B234" t="str">
            <v>HO ACM IN BSC</v>
          </cell>
          <cell r="C234">
            <v>13535</v>
          </cell>
        </row>
        <row r="235">
          <cell r="A235" t="str">
            <v>BSC.PACK4.C</v>
          </cell>
          <cell r="B235" t="str">
            <v>HO ACM IN BSC</v>
          </cell>
          <cell r="C235">
            <v>11074</v>
          </cell>
        </row>
        <row r="236">
          <cell r="A236" t="str">
            <v>BSC.PACK4.D</v>
          </cell>
          <cell r="B236" t="str">
            <v>HO ACM IN BSC</v>
          </cell>
          <cell r="C236">
            <v>8203</v>
          </cell>
        </row>
        <row r="237">
          <cell r="A237" t="str">
            <v>BSC.PACK4.E</v>
          </cell>
          <cell r="B237" t="str">
            <v>HO ACM IN BSC</v>
          </cell>
          <cell r="C237">
            <v>0</v>
          </cell>
        </row>
        <row r="238">
          <cell r="A238" t="str">
            <v>C08512</v>
          </cell>
          <cell r="B238" t="str">
            <v>MBIF-T</v>
          </cell>
          <cell r="C238">
            <v>4051.3</v>
          </cell>
        </row>
        <row r="239">
          <cell r="A239" t="str">
            <v>C08513</v>
          </cell>
          <cell r="B239" t="str">
            <v>SWSPS</v>
          </cell>
          <cell r="C239">
            <v>6565.6</v>
          </cell>
        </row>
        <row r="240">
          <cell r="A240" t="str">
            <v>C08517</v>
          </cell>
          <cell r="B240" t="str">
            <v>ET1E</v>
          </cell>
          <cell r="C240">
            <v>4924.8</v>
          </cell>
        </row>
        <row r="241">
          <cell r="A241" t="str">
            <v>C08523</v>
          </cell>
          <cell r="B241" t="str">
            <v>SWCSM</v>
          </cell>
          <cell r="C241">
            <v>9525.6</v>
          </cell>
        </row>
        <row r="242">
          <cell r="A242" t="str">
            <v>C08530</v>
          </cell>
          <cell r="B242" t="str">
            <v>AS7-U</v>
          </cell>
          <cell r="C242">
            <v>9362.4</v>
          </cell>
        </row>
        <row r="243">
          <cell r="A243" t="str">
            <v>C08544</v>
          </cell>
          <cell r="B243" t="str">
            <v>PSC1</v>
          </cell>
          <cell r="C243">
            <v>10044</v>
          </cell>
        </row>
        <row r="244">
          <cell r="A244" t="str">
            <v>C08596</v>
          </cell>
          <cell r="B244" t="str">
            <v>AC25-S</v>
          </cell>
          <cell r="C244">
            <v>6804</v>
          </cell>
        </row>
        <row r="245">
          <cell r="A245" t="str">
            <v>C08614</v>
          </cell>
          <cell r="B245" t="str">
            <v>CL1TG</v>
          </cell>
          <cell r="C245">
            <v>9879.41</v>
          </cell>
        </row>
        <row r="246">
          <cell r="A246" t="str">
            <v>C08618</v>
          </cell>
          <cell r="B246" t="str">
            <v>ET1E-C</v>
          </cell>
          <cell r="C246">
            <v>4924.8</v>
          </cell>
        </row>
        <row r="247">
          <cell r="A247" t="str">
            <v>C08641</v>
          </cell>
          <cell r="B247" t="str">
            <v>HWAT</v>
          </cell>
          <cell r="C247">
            <v>6940.08</v>
          </cell>
        </row>
        <row r="248">
          <cell r="A248" t="str">
            <v>C08646</v>
          </cell>
          <cell r="B248" t="str">
            <v>PSC3</v>
          </cell>
          <cell r="C248">
            <v>3907.44</v>
          </cell>
        </row>
        <row r="249">
          <cell r="A249" t="str">
            <v>C08647</v>
          </cell>
          <cell r="B249" t="str">
            <v>PSC4</v>
          </cell>
          <cell r="C249">
            <v>4257.3599999999997</v>
          </cell>
        </row>
        <row r="250">
          <cell r="A250" t="str">
            <v>C08653</v>
          </cell>
          <cell r="B250" t="str">
            <v>SCSIF</v>
          </cell>
          <cell r="C250">
            <v>5750.35</v>
          </cell>
        </row>
        <row r="251">
          <cell r="A251" t="str">
            <v>C08655</v>
          </cell>
          <cell r="B251" t="str">
            <v>SWCOP-S</v>
          </cell>
          <cell r="C251">
            <v>5832</v>
          </cell>
        </row>
        <row r="252">
          <cell r="A252" t="str">
            <v>C08656</v>
          </cell>
          <cell r="B252" t="str">
            <v>AFS-T</v>
          </cell>
          <cell r="C252">
            <v>4341.6000000000004</v>
          </cell>
        </row>
        <row r="253">
          <cell r="A253" t="str">
            <v>C08658</v>
          </cell>
          <cell r="B253" t="str">
            <v>TRC15</v>
          </cell>
          <cell r="C253">
            <v>21187.66</v>
          </cell>
        </row>
        <row r="254">
          <cell r="A254" t="str">
            <v>C08661</v>
          </cell>
          <cell r="B254" t="str">
            <v>CLAB</v>
          </cell>
          <cell r="C254">
            <v>4345.49</v>
          </cell>
        </row>
        <row r="255">
          <cell r="A255" t="str">
            <v>C08669</v>
          </cell>
          <cell r="B255" t="str">
            <v>COCEN</v>
          </cell>
          <cell r="C255">
            <v>13003.2</v>
          </cell>
        </row>
        <row r="256">
          <cell r="A256" t="str">
            <v>C08681</v>
          </cell>
          <cell r="B256" t="str">
            <v>SMUX</v>
          </cell>
          <cell r="C256">
            <v>3068</v>
          </cell>
        </row>
        <row r="257">
          <cell r="A257" t="str">
            <v>C08690</v>
          </cell>
          <cell r="B257" t="str">
            <v>TON-FIA</v>
          </cell>
          <cell r="C257">
            <v>219.02</v>
          </cell>
        </row>
        <row r="258">
          <cell r="A258" t="str">
            <v>C08709</v>
          </cell>
          <cell r="B258" t="str">
            <v>ET2E</v>
          </cell>
          <cell r="C258">
            <v>7387.2</v>
          </cell>
        </row>
        <row r="259">
          <cell r="A259" t="str">
            <v>C08763</v>
          </cell>
          <cell r="B259" t="str">
            <v>ET2E-C</v>
          </cell>
          <cell r="C259">
            <v>7387.2</v>
          </cell>
        </row>
        <row r="260">
          <cell r="A260" t="str">
            <v>C08773</v>
          </cell>
          <cell r="B260" t="str">
            <v>TRCO</v>
          </cell>
          <cell r="C260">
            <v>12393</v>
          </cell>
        </row>
        <row r="261">
          <cell r="A261" t="str">
            <v>C08781</v>
          </cell>
          <cell r="B261" t="str">
            <v>ET2A</v>
          </cell>
          <cell r="C261">
            <v>7387.2</v>
          </cell>
        </row>
        <row r="262">
          <cell r="A262" t="str">
            <v>C08790</v>
          </cell>
          <cell r="B262" t="str">
            <v>SW64B</v>
          </cell>
          <cell r="C262">
            <v>24029.14</v>
          </cell>
        </row>
        <row r="263">
          <cell r="A263" t="str">
            <v>C08792</v>
          </cell>
          <cell r="B263" t="str">
            <v>CP4HX</v>
          </cell>
          <cell r="C263">
            <v>43200</v>
          </cell>
        </row>
        <row r="264">
          <cell r="A264" t="str">
            <v>C08802</v>
          </cell>
          <cell r="B264" t="str">
            <v>MM16M</v>
          </cell>
          <cell r="C264">
            <v>2016</v>
          </cell>
        </row>
        <row r="265">
          <cell r="A265" t="str">
            <v>C08803</v>
          </cell>
          <cell r="B265" t="str">
            <v>MM32M</v>
          </cell>
          <cell r="C265">
            <v>2880</v>
          </cell>
        </row>
        <row r="266">
          <cell r="A266" t="str">
            <v>C08821</v>
          </cell>
          <cell r="B266" t="str">
            <v>FDAD</v>
          </cell>
          <cell r="C266">
            <v>972</v>
          </cell>
        </row>
        <row r="267">
          <cell r="A267" t="str">
            <v>C08822</v>
          </cell>
          <cell r="B267" t="str">
            <v>CTAD</v>
          </cell>
          <cell r="C267">
            <v>972</v>
          </cell>
        </row>
        <row r="268">
          <cell r="A268" t="str">
            <v>C08823</v>
          </cell>
          <cell r="B268" t="str">
            <v>WDAD</v>
          </cell>
          <cell r="C268">
            <v>972</v>
          </cell>
        </row>
        <row r="269">
          <cell r="A269" t="str">
            <v>C08826</v>
          </cell>
          <cell r="B269" t="str">
            <v>CL3TG</v>
          </cell>
          <cell r="C269">
            <v>16120.8</v>
          </cell>
        </row>
        <row r="270">
          <cell r="A270" t="str">
            <v>C08840</v>
          </cell>
          <cell r="B270" t="str">
            <v>TR12-T</v>
          </cell>
          <cell r="C270">
            <v>26179.85</v>
          </cell>
        </row>
        <row r="271">
          <cell r="A271" t="str">
            <v>C08841</v>
          </cell>
          <cell r="B271" t="str">
            <v>TR16-S</v>
          </cell>
          <cell r="C271">
            <v>26179.85</v>
          </cell>
        </row>
        <row r="272">
          <cell r="A272" t="str">
            <v>C08860</v>
          </cell>
          <cell r="B272" t="str">
            <v>PSC1-S</v>
          </cell>
          <cell r="C272">
            <v>10044</v>
          </cell>
        </row>
        <row r="273">
          <cell r="A273" t="str">
            <v>C08905</v>
          </cell>
          <cell r="B273" t="str">
            <v>AS7-US</v>
          </cell>
          <cell r="C273">
            <v>9362.4</v>
          </cell>
        </row>
        <row r="274">
          <cell r="A274" t="str">
            <v>C08932</v>
          </cell>
          <cell r="B274" t="str">
            <v>CP4HL</v>
          </cell>
          <cell r="C274">
            <v>43200</v>
          </cell>
        </row>
        <row r="275">
          <cell r="A275" t="str">
            <v>C08937</v>
          </cell>
          <cell r="B275" t="str">
            <v>MM32M-S</v>
          </cell>
          <cell r="C275">
            <v>2880</v>
          </cell>
        </row>
        <row r="276">
          <cell r="A276" t="str">
            <v>C19832</v>
          </cell>
          <cell r="B276" t="str">
            <v>DX2M</v>
          </cell>
          <cell r="C276">
            <v>5259.01</v>
          </cell>
        </row>
        <row r="277">
          <cell r="A277" t="str">
            <v>C19833</v>
          </cell>
          <cell r="B277" t="str">
            <v>DX2M-C</v>
          </cell>
          <cell r="C277">
            <v>5259.01</v>
          </cell>
        </row>
        <row r="278">
          <cell r="A278" t="str">
            <v>C19834</v>
          </cell>
          <cell r="B278" t="str">
            <v>LK2M</v>
          </cell>
          <cell r="C278">
            <v>4185.92</v>
          </cell>
        </row>
        <row r="279">
          <cell r="A279" t="str">
            <v>C19835</v>
          </cell>
          <cell r="B279" t="str">
            <v>LK2M-C</v>
          </cell>
          <cell r="C279">
            <v>4185.92</v>
          </cell>
        </row>
        <row r="280">
          <cell r="A280" t="str">
            <v>C23784</v>
          </cell>
          <cell r="B280" t="str">
            <v>SMHW-S</v>
          </cell>
          <cell r="C280">
            <v>4661.2299999999996</v>
          </cell>
        </row>
        <row r="281">
          <cell r="A281" t="str">
            <v>C23785</v>
          </cell>
          <cell r="B281" t="str">
            <v>SMHW-X</v>
          </cell>
          <cell r="C281">
            <v>4661.2299999999996</v>
          </cell>
        </row>
        <row r="282">
          <cell r="A282" t="str">
            <v>C23786</v>
          </cell>
          <cell r="B282" t="str">
            <v>DB2M-S</v>
          </cell>
          <cell r="C282">
            <v>4461.4799999999996</v>
          </cell>
        </row>
        <row r="283">
          <cell r="A283" t="str">
            <v>C23787</v>
          </cell>
          <cell r="B283" t="str">
            <v>DB2M-X</v>
          </cell>
          <cell r="C283">
            <v>4461.4799999999996</v>
          </cell>
        </row>
        <row r="284">
          <cell r="A284" t="str">
            <v>C28372</v>
          </cell>
          <cell r="B284" t="str">
            <v>Marking Mat.</v>
          </cell>
          <cell r="C284">
            <v>620</v>
          </cell>
        </row>
        <row r="285">
          <cell r="A285" t="str">
            <v>C28373</v>
          </cell>
          <cell r="B285" t="str">
            <v>Marking Mat.</v>
          </cell>
          <cell r="C285">
            <v>620</v>
          </cell>
        </row>
        <row r="286">
          <cell r="A286" t="str">
            <v>C28374</v>
          </cell>
          <cell r="B286" t="str">
            <v>TCE Cables, general</v>
          </cell>
          <cell r="C286">
            <v>4150</v>
          </cell>
        </row>
        <row r="287">
          <cell r="A287" t="str">
            <v>C28375</v>
          </cell>
          <cell r="B287" t="str">
            <v>CVJ-Cables 1.Rack</v>
          </cell>
          <cell r="C287">
            <v>1510</v>
          </cell>
        </row>
        <row r="288">
          <cell r="A288" t="str">
            <v>C28376</v>
          </cell>
          <cell r="B288" t="str">
            <v>CVJ-Cables 2.Rack</v>
          </cell>
          <cell r="C288">
            <v>1510</v>
          </cell>
        </row>
        <row r="289">
          <cell r="A289" t="str">
            <v>C28377</v>
          </cell>
          <cell r="B289" t="str">
            <v>CVJ-Cables 3.Rack</v>
          </cell>
          <cell r="C289">
            <v>1510</v>
          </cell>
        </row>
        <row r="290">
          <cell r="A290" t="str">
            <v>C28378</v>
          </cell>
          <cell r="B290" t="str">
            <v>CVJ-Cables 4.Rack</v>
          </cell>
          <cell r="C290">
            <v>1510</v>
          </cell>
        </row>
        <row r="291">
          <cell r="A291" t="str">
            <v>C28379</v>
          </cell>
          <cell r="B291" t="str">
            <v>CVJ-Cables 5.Rack</v>
          </cell>
          <cell r="C291">
            <v>1510</v>
          </cell>
        </row>
        <row r="292">
          <cell r="A292" t="str">
            <v>C28381</v>
          </cell>
          <cell r="B292" t="str">
            <v>CVJ-Cables 6.Rack</v>
          </cell>
          <cell r="C292">
            <v>1510</v>
          </cell>
        </row>
        <row r="293">
          <cell r="A293" t="str">
            <v>C28382</v>
          </cell>
          <cell r="B293" t="str">
            <v>CVJ-Cables 7.Rack</v>
          </cell>
          <cell r="C293">
            <v>1510</v>
          </cell>
        </row>
        <row r="294">
          <cell r="A294" t="str">
            <v>C28383</v>
          </cell>
          <cell r="B294" t="str">
            <v>CVJ-Cables 8.Rack</v>
          </cell>
          <cell r="C294">
            <v>1510</v>
          </cell>
        </row>
        <row r="295">
          <cell r="A295" t="str">
            <v>C28384</v>
          </cell>
          <cell r="B295" t="str">
            <v>CVJ-Cables 9.Rack</v>
          </cell>
          <cell r="C295">
            <v>1510</v>
          </cell>
        </row>
        <row r="296">
          <cell r="A296" t="str">
            <v>C28385</v>
          </cell>
          <cell r="B296" t="str">
            <v>CVJ-Cables 10.Rack</v>
          </cell>
          <cell r="C296">
            <v>1510</v>
          </cell>
        </row>
        <row r="297">
          <cell r="A297" t="str">
            <v>C28386</v>
          </cell>
          <cell r="B297" t="str">
            <v>CVJ-Cables 11.Rack</v>
          </cell>
          <cell r="C297">
            <v>1505</v>
          </cell>
        </row>
        <row r="298">
          <cell r="A298" t="str">
            <v>C28387</v>
          </cell>
          <cell r="B298" t="str">
            <v>CVJ-Cables 12.Rack</v>
          </cell>
          <cell r="C298">
            <v>1510</v>
          </cell>
        </row>
        <row r="299">
          <cell r="A299" t="str">
            <v>C28388</v>
          </cell>
          <cell r="B299" t="str">
            <v>CVJ-Cables 13.Rack</v>
          </cell>
          <cell r="C299">
            <v>1510</v>
          </cell>
        </row>
        <row r="300">
          <cell r="A300" t="str">
            <v>C28389</v>
          </cell>
          <cell r="B300" t="str">
            <v>CVJ-Cables 14.Rack</v>
          </cell>
          <cell r="C300">
            <v>1510</v>
          </cell>
        </row>
        <row r="301">
          <cell r="A301" t="str">
            <v>C28391</v>
          </cell>
          <cell r="B301" t="str">
            <v>CVJ-Cables 15.Rack</v>
          </cell>
          <cell r="C301">
            <v>1510</v>
          </cell>
        </row>
        <row r="302">
          <cell r="A302" t="str">
            <v>C28392</v>
          </cell>
          <cell r="B302" t="str">
            <v>CVJ-Cables 16.Rack</v>
          </cell>
          <cell r="C302">
            <v>1510</v>
          </cell>
        </row>
        <row r="303">
          <cell r="A303" t="str">
            <v>C28393</v>
          </cell>
          <cell r="B303" t="str">
            <v>Cables for TC2E</v>
          </cell>
          <cell r="C303">
            <v>6900</v>
          </cell>
        </row>
        <row r="304">
          <cell r="A304" t="str">
            <v>C28483</v>
          </cell>
          <cell r="B304" t="str">
            <v>Marking Mat.BSC2E</v>
          </cell>
          <cell r="C304">
            <v>910</v>
          </cell>
        </row>
        <row r="305">
          <cell r="A305" t="str">
            <v>C29336</v>
          </cell>
          <cell r="B305" t="str">
            <v>PSA20-T</v>
          </cell>
          <cell r="C305">
            <v>4111.2</v>
          </cell>
        </row>
        <row r="306">
          <cell r="A306" t="str">
            <v>C29337</v>
          </cell>
          <cell r="B306" t="str">
            <v>PSFP-T</v>
          </cell>
          <cell r="C306">
            <v>4085.6</v>
          </cell>
        </row>
        <row r="307">
          <cell r="A307" t="str">
            <v>C29465</v>
          </cell>
          <cell r="B307" t="str">
            <v>Marking Mat.BSC2A</v>
          </cell>
          <cell r="C307">
            <v>910</v>
          </cell>
        </row>
        <row r="308">
          <cell r="A308" t="str">
            <v>C29466</v>
          </cell>
          <cell r="B308" t="str">
            <v>Marking Mat.TCSM2A</v>
          </cell>
          <cell r="C308">
            <v>420</v>
          </cell>
        </row>
        <row r="309">
          <cell r="A309" t="str">
            <v>C33164.20</v>
          </cell>
          <cell r="B309" t="str">
            <v>TCSM Ope.Man</v>
          </cell>
          <cell r="C309">
            <v>6000</v>
          </cell>
        </row>
        <row r="310">
          <cell r="A310" t="str">
            <v>D1350</v>
          </cell>
          <cell r="B310" t="str">
            <v>BSC Sys.Lib.Pap</v>
          </cell>
          <cell r="C310">
            <v>30000</v>
          </cell>
        </row>
        <row r="311">
          <cell r="A311" t="str">
            <v>D1351</v>
          </cell>
          <cell r="B311" t="str">
            <v>BSC Sys.Lib.CD</v>
          </cell>
          <cell r="C311">
            <v>3000</v>
          </cell>
        </row>
        <row r="312">
          <cell r="A312" t="str">
            <v>D1352</v>
          </cell>
          <cell r="B312" t="str">
            <v>BSC Sys.CD.Dec.</v>
          </cell>
          <cell r="C312">
            <v>3000</v>
          </cell>
        </row>
        <row r="313">
          <cell r="A313" t="str">
            <v>D1353</v>
          </cell>
          <cell r="B313" t="str">
            <v>BSC Usr.Lib.Pap</v>
          </cell>
          <cell r="C313">
            <v>22000</v>
          </cell>
        </row>
        <row r="314">
          <cell r="A314" t="str">
            <v>D1354</v>
          </cell>
          <cell r="B314" t="str">
            <v>BSC Usr.Lib.Disc</v>
          </cell>
          <cell r="C314">
            <v>3000</v>
          </cell>
        </row>
        <row r="315">
          <cell r="A315" t="str">
            <v>D1355</v>
          </cell>
          <cell r="B315" t="str">
            <v>BSC Usr.Lib.CD</v>
          </cell>
          <cell r="C315">
            <v>3000</v>
          </cell>
        </row>
        <row r="316">
          <cell r="A316" t="str">
            <v>D1356</v>
          </cell>
          <cell r="B316" t="str">
            <v>BSC Man.Lib.Pap</v>
          </cell>
          <cell r="C316">
            <v>14000</v>
          </cell>
        </row>
        <row r="317">
          <cell r="A317" t="str">
            <v>D1357</v>
          </cell>
          <cell r="B317" t="str">
            <v>BSC Man.Lib.Disc</v>
          </cell>
          <cell r="C317">
            <v>3000</v>
          </cell>
        </row>
        <row r="318">
          <cell r="A318" t="str">
            <v>D1358</v>
          </cell>
          <cell r="B318" t="str">
            <v>BSC Man.Lib.CD</v>
          </cell>
          <cell r="C318">
            <v>3000</v>
          </cell>
        </row>
        <row r="319">
          <cell r="A319" t="str">
            <v>D1370</v>
          </cell>
          <cell r="B319" t="str">
            <v>BSC Man.Lib.Ele.Lic</v>
          </cell>
          <cell r="C319">
            <v>11000</v>
          </cell>
        </row>
        <row r="320">
          <cell r="A320" t="str">
            <v>D1371</v>
          </cell>
          <cell r="B320" t="str">
            <v>BSC Sys.Lib.Ele.Lic</v>
          </cell>
          <cell r="C320">
            <v>47000</v>
          </cell>
        </row>
        <row r="321">
          <cell r="A321" t="str">
            <v>D1372</v>
          </cell>
          <cell r="B321" t="str">
            <v>BSC Usr.Lib.Ele.Lic</v>
          </cell>
          <cell r="C321">
            <v>22000</v>
          </cell>
        </row>
        <row r="322">
          <cell r="A322" t="str">
            <v>D1383</v>
          </cell>
          <cell r="B322" t="str">
            <v>TCS2A Usr.Lib.El.Lic</v>
          </cell>
          <cell r="C322">
            <v>12000</v>
          </cell>
        </row>
        <row r="323">
          <cell r="A323" t="str">
            <v>D1384</v>
          </cell>
          <cell r="B323" t="str">
            <v>TCS2E Usr.Lib.El.Lic</v>
          </cell>
          <cell r="C323">
            <v>12000</v>
          </cell>
        </row>
        <row r="324">
          <cell r="A324" t="str">
            <v>D1390</v>
          </cell>
          <cell r="B324" t="str">
            <v>BSC NED ETSI</v>
          </cell>
          <cell r="C324">
            <v>5000</v>
          </cell>
        </row>
        <row r="325">
          <cell r="A325" t="str">
            <v>D1391</v>
          </cell>
          <cell r="B325" t="str">
            <v>BSC NED ETSI UP</v>
          </cell>
          <cell r="C325">
            <v>3000</v>
          </cell>
        </row>
        <row r="326">
          <cell r="A326" t="str">
            <v>D1392</v>
          </cell>
          <cell r="B326" t="str">
            <v>BSC NED ANSI</v>
          </cell>
          <cell r="C326">
            <v>5000</v>
          </cell>
        </row>
        <row r="327">
          <cell r="A327" t="str">
            <v>D1393</v>
          </cell>
          <cell r="B327" t="str">
            <v>BSC NED ANSI UP</v>
          </cell>
          <cell r="C327">
            <v>3000</v>
          </cell>
        </row>
        <row r="328">
          <cell r="A328" t="str">
            <v>D1400</v>
          </cell>
          <cell r="B328" t="str">
            <v>BSC Sys.Lib.Pap.UP</v>
          </cell>
          <cell r="C328">
            <v>4000</v>
          </cell>
        </row>
        <row r="329">
          <cell r="A329" t="str">
            <v>D1401</v>
          </cell>
          <cell r="B329" t="str">
            <v>BSC Sys.Lib.CD.UP</v>
          </cell>
          <cell r="C329">
            <v>5000</v>
          </cell>
        </row>
        <row r="330">
          <cell r="A330" t="str">
            <v>D1402</v>
          </cell>
          <cell r="B330" t="str">
            <v>BSC Sys.CD.Dec.UP</v>
          </cell>
          <cell r="C330">
            <v>5000</v>
          </cell>
        </row>
        <row r="331">
          <cell r="A331" t="str">
            <v>D1403</v>
          </cell>
          <cell r="B331" t="str">
            <v>BSC Usr.Lib.Pap.UP</v>
          </cell>
          <cell r="C331">
            <v>3500</v>
          </cell>
        </row>
        <row r="332">
          <cell r="A332" t="str">
            <v>D1404</v>
          </cell>
          <cell r="B332" t="str">
            <v>BSC Usr.Lib.Disc.UP</v>
          </cell>
          <cell r="C332">
            <v>5000</v>
          </cell>
        </row>
        <row r="333">
          <cell r="A333" t="str">
            <v>D1405</v>
          </cell>
          <cell r="B333" t="str">
            <v>BSC Usr.Lib.CD.UP</v>
          </cell>
          <cell r="C333">
            <v>5000</v>
          </cell>
        </row>
        <row r="334">
          <cell r="A334" t="str">
            <v>D1406</v>
          </cell>
          <cell r="B334" t="str">
            <v>BSC Man.Lib.Pap.UP</v>
          </cell>
          <cell r="C334">
            <v>2000</v>
          </cell>
        </row>
        <row r="335">
          <cell r="A335" t="str">
            <v>D1407</v>
          </cell>
          <cell r="B335" t="str">
            <v>BSC Man.Lib.Disc.UP</v>
          </cell>
          <cell r="C335">
            <v>5000</v>
          </cell>
        </row>
        <row r="336">
          <cell r="A336" t="str">
            <v>D1408</v>
          </cell>
          <cell r="B336" t="str">
            <v>BSC Man.Lib.CD.UP</v>
          </cell>
          <cell r="C336">
            <v>5000</v>
          </cell>
        </row>
        <row r="337">
          <cell r="A337" t="str">
            <v>D1410</v>
          </cell>
          <cell r="B337" t="str">
            <v>TCS2A Usr.Lib.Pap</v>
          </cell>
          <cell r="C337">
            <v>6000</v>
          </cell>
        </row>
        <row r="338">
          <cell r="A338" t="str">
            <v>D1411</v>
          </cell>
          <cell r="B338" t="str">
            <v>TCS2A Usr.Lib.CD</v>
          </cell>
          <cell r="C338">
            <v>4000</v>
          </cell>
        </row>
        <row r="339">
          <cell r="A339" t="str">
            <v>D1415</v>
          </cell>
          <cell r="B339" t="str">
            <v>TCS2A Usr.Lib.Pap.UP</v>
          </cell>
          <cell r="C339">
            <v>1000</v>
          </cell>
        </row>
        <row r="340">
          <cell r="A340" t="str">
            <v>D1416</v>
          </cell>
          <cell r="B340" t="str">
            <v>TCS2A Usr.Lib.CD.UP</v>
          </cell>
          <cell r="C340">
            <v>2000</v>
          </cell>
        </row>
        <row r="341">
          <cell r="A341" t="str">
            <v>D1420</v>
          </cell>
          <cell r="B341" t="str">
            <v>TCS2E Usr.Lib.Pap</v>
          </cell>
          <cell r="C341">
            <v>6000</v>
          </cell>
        </row>
        <row r="342">
          <cell r="A342" t="str">
            <v>D1421</v>
          </cell>
          <cell r="B342" t="str">
            <v>TCS2E Usr.Lib.CD</v>
          </cell>
          <cell r="C342">
            <v>4000</v>
          </cell>
        </row>
        <row r="343">
          <cell r="A343" t="str">
            <v>D1425</v>
          </cell>
          <cell r="B343" t="str">
            <v>TCS2E Usr.Lib.Pap.UP</v>
          </cell>
          <cell r="C343">
            <v>1000</v>
          </cell>
        </row>
        <row r="344">
          <cell r="A344" t="str">
            <v>D1426</v>
          </cell>
          <cell r="B344" t="str">
            <v>TCS2E Usr.Lib.CD.UP</v>
          </cell>
          <cell r="C344">
            <v>2000</v>
          </cell>
        </row>
        <row r="345">
          <cell r="A345" t="str">
            <v>D1751</v>
          </cell>
          <cell r="B345" t="str">
            <v>BSC Etsi Documentation NED</v>
          </cell>
          <cell r="C345">
            <v>20000</v>
          </cell>
        </row>
        <row r="346">
          <cell r="A346" t="str">
            <v>D1752</v>
          </cell>
          <cell r="B346" t="str">
            <v>BSC Etsi Documentation NED MEDIA</v>
          </cell>
          <cell r="C346">
            <v>5000</v>
          </cell>
        </row>
        <row r="347">
          <cell r="A347" t="str">
            <v>D1753</v>
          </cell>
          <cell r="B347" t="str">
            <v>BSC Ansi Documentation NED</v>
          </cell>
          <cell r="C347">
            <v>20000</v>
          </cell>
        </row>
        <row r="348">
          <cell r="A348" t="str">
            <v>D1754</v>
          </cell>
          <cell r="B348" t="str">
            <v>BSC Ansi Documentation NED MEDIA</v>
          </cell>
          <cell r="C348">
            <v>5000</v>
          </cell>
        </row>
        <row r="349">
          <cell r="A349" t="str">
            <v>P01043</v>
          </cell>
          <cell r="B349" t="str">
            <v>FDD-S</v>
          </cell>
          <cell r="C349">
            <v>3089</v>
          </cell>
        </row>
        <row r="350">
          <cell r="A350" t="str">
            <v>P01073</v>
          </cell>
          <cell r="B350" t="str">
            <v>WD3C4G</v>
          </cell>
          <cell r="C350">
            <v>5496</v>
          </cell>
        </row>
        <row r="351">
          <cell r="A351" t="str">
            <v>P01074</v>
          </cell>
          <cell r="B351" t="str">
            <v>DAT12G</v>
          </cell>
          <cell r="C351">
            <v>12630</v>
          </cell>
        </row>
        <row r="352">
          <cell r="A352" t="str">
            <v>P01075</v>
          </cell>
          <cell r="B352" t="str">
            <v>DAT12G-S</v>
          </cell>
          <cell r="C352">
            <v>12630</v>
          </cell>
        </row>
        <row r="353">
          <cell r="A353" t="str">
            <v>P01076</v>
          </cell>
          <cell r="B353" t="str">
            <v>WDW4</v>
          </cell>
          <cell r="C353">
            <v>5496</v>
          </cell>
        </row>
        <row r="354">
          <cell r="A354" t="str">
            <v>S6.600</v>
          </cell>
          <cell r="B354" t="str">
            <v>S6 OPT. FEAT PACK</v>
          </cell>
          <cell r="C354">
            <v>334228</v>
          </cell>
        </row>
      </sheetData>
      <sheetData sheetId="13" refreshError="1"/>
      <sheetData sheetId="14" refreshError="1"/>
      <sheetData sheetId="15" refreshError="1">
        <row r="5">
          <cell r="B5" t="b">
            <v>1</v>
          </cell>
        </row>
      </sheetData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GMSC 3"/>
      <sheetName val="MSCs, HLR"/>
      <sheetName val="AUC"/>
      <sheetName val="MSC, GMSC  RTU Fees"/>
      <sheetName val="BSCs"/>
      <sheetName val="BSC RTU Fees"/>
      <sheetName val="HLR  RTU fees"/>
      <sheetName val="proj svces"/>
      <sheetName val="Trade-in of GIWU for DTI RTU"/>
      <sheetName val="AST-DR for 8 dgt"/>
      <sheetName val="ETC"/>
      <sheetName val="SS7"/>
      <sheetName val="std PP vs custom P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VV Costs - Overview"/>
      <sheetName val="MVV Costs - Single Interface"/>
      <sheetName val="MVV Costs - Package"/>
      <sheetName val="Data"/>
    </sheetNames>
    <sheetDataSet>
      <sheetData sheetId="0">
        <row r="6">
          <cell r="F6">
            <v>2</v>
          </cell>
        </row>
        <row r="18">
          <cell r="F18">
            <v>2700</v>
          </cell>
        </row>
        <row r="19">
          <cell r="F19">
            <v>5</v>
          </cell>
        </row>
        <row r="21">
          <cell r="F21">
            <v>90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7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5" Type="http://schemas.openxmlformats.org/officeDocument/2006/relationships/comments" Target="../comments4.xml"/><Relationship Id="rId4" Type="http://schemas.openxmlformats.org/officeDocument/2006/relationships/vmlDrawing" Target="../drawings/vmlDrawing1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R104"/>
  <sheetViews>
    <sheetView tabSelected="1" view="pageBreakPreview" zoomScale="80" zoomScaleNormal="80" zoomScaleSheetLayoutView="80" workbookViewId="0">
      <selection activeCell="H16" sqref="H16"/>
    </sheetView>
  </sheetViews>
  <sheetFormatPr defaultRowHeight="15"/>
  <cols>
    <col min="1" max="1" width="9.7109375" customWidth="1"/>
    <col min="2" max="2" width="9.42578125" style="39" bestFit="1" customWidth="1"/>
    <col min="3" max="3" width="8.85546875" style="39" bestFit="1" customWidth="1"/>
    <col min="4" max="4" width="9.28515625" style="39" bestFit="1" customWidth="1"/>
    <col min="5" max="5" width="23.42578125" bestFit="1" customWidth="1"/>
    <col min="6" max="6" width="12.85546875" style="39" bestFit="1" customWidth="1"/>
    <col min="7" max="7" width="5.5703125" style="39" bestFit="1" customWidth="1"/>
    <col min="8" max="8" width="41" style="39" bestFit="1" customWidth="1"/>
    <col min="9" max="9" width="8.5703125" style="39" bestFit="1" customWidth="1"/>
    <col min="10" max="10" width="8.7109375" style="161" bestFit="1" customWidth="1"/>
    <col min="11" max="11" width="11.5703125" style="14" bestFit="1" customWidth="1"/>
    <col min="12" max="12" width="10.42578125" style="14" customWidth="1"/>
    <col min="13" max="13" width="9.28515625" style="10" bestFit="1" customWidth="1"/>
    <col min="14" max="15" width="9.42578125" style="15" customWidth="1"/>
    <col min="16" max="16" width="9.85546875" customWidth="1"/>
    <col min="17" max="17" width="42.140625" bestFit="1" customWidth="1"/>
    <col min="18" max="18" width="7.7109375" customWidth="1"/>
  </cols>
  <sheetData>
    <row r="1" spans="1:16">
      <c r="A1" s="267" t="s">
        <v>2285</v>
      </c>
    </row>
    <row r="3" spans="1:16">
      <c r="A3" s="2" t="s">
        <v>126</v>
      </c>
    </row>
    <row r="4" spans="1:16" s="314" customFormat="1">
      <c r="A4" s="609"/>
      <c r="B4" s="318"/>
      <c r="C4" s="318"/>
      <c r="D4" s="318"/>
      <c r="F4" s="318"/>
      <c r="G4" s="318"/>
      <c r="H4" s="318"/>
      <c r="I4" s="318"/>
      <c r="J4" s="610"/>
      <c r="K4" s="460"/>
      <c r="L4" s="460"/>
      <c r="M4" s="458"/>
      <c r="N4" s="611"/>
      <c r="O4" s="611"/>
    </row>
    <row r="5" spans="1:16">
      <c r="A5" s="1"/>
    </row>
    <row r="6" spans="1:16" s="1" customFormat="1">
      <c r="A6" s="2" t="s">
        <v>45</v>
      </c>
      <c r="B6" s="40"/>
      <c r="C6" s="40"/>
      <c r="D6" s="40"/>
      <c r="F6" s="40"/>
      <c r="G6" s="40"/>
      <c r="H6" s="40"/>
      <c r="I6" s="40"/>
      <c r="J6" s="162"/>
      <c r="K6" s="16"/>
      <c r="L6" s="16"/>
      <c r="M6" s="11"/>
      <c r="N6" s="17"/>
      <c r="O6" s="17"/>
    </row>
    <row r="7" spans="1:16" s="609" customFormat="1">
      <c r="B7" s="612"/>
      <c r="C7" s="612"/>
      <c r="D7" s="612"/>
      <c r="F7" s="612"/>
      <c r="G7" s="612"/>
      <c r="H7" s="604"/>
      <c r="I7" s="612"/>
      <c r="J7" s="604"/>
      <c r="K7" s="604"/>
      <c r="L7" s="460"/>
      <c r="M7" s="458"/>
      <c r="N7" s="611"/>
      <c r="O7" s="611"/>
    </row>
    <row r="8" spans="1:16" ht="15.75" thickBot="1">
      <c r="H8" s="603"/>
      <c r="J8" s="595"/>
      <c r="K8" s="603"/>
    </row>
    <row r="9" spans="1:16" s="1" customFormat="1">
      <c r="A9" s="662" t="s">
        <v>123</v>
      </c>
      <c r="B9" s="638" t="s">
        <v>906</v>
      </c>
      <c r="C9" s="639"/>
      <c r="D9" s="639"/>
      <c r="E9" s="639"/>
      <c r="F9" s="640"/>
      <c r="G9" s="636" t="s">
        <v>142</v>
      </c>
      <c r="H9" s="664" t="s">
        <v>750</v>
      </c>
      <c r="I9" s="649" t="s">
        <v>120</v>
      </c>
      <c r="J9" s="656" t="s">
        <v>46</v>
      </c>
      <c r="K9" s="653" t="s">
        <v>119</v>
      </c>
      <c r="L9" s="653"/>
      <c r="M9" s="658" t="s">
        <v>47</v>
      </c>
      <c r="N9" s="651" t="s">
        <v>118</v>
      </c>
      <c r="O9" s="652"/>
    </row>
    <row r="10" spans="1:16" s="1" customFormat="1" ht="15.75" thickBot="1">
      <c r="A10" s="663"/>
      <c r="B10" s="42" t="s">
        <v>32</v>
      </c>
      <c r="C10" s="42" t="s">
        <v>33</v>
      </c>
      <c r="D10" s="42" t="s">
        <v>34</v>
      </c>
      <c r="E10" s="42" t="s">
        <v>116</v>
      </c>
      <c r="F10" s="42" t="s">
        <v>121</v>
      </c>
      <c r="G10" s="637"/>
      <c r="H10" s="650"/>
      <c r="I10" s="650"/>
      <c r="J10" s="657"/>
      <c r="K10" s="43" t="s">
        <v>117</v>
      </c>
      <c r="L10" s="43" t="s">
        <v>48</v>
      </c>
      <c r="M10" s="659"/>
      <c r="N10" s="44" t="s">
        <v>117</v>
      </c>
      <c r="O10" s="45" t="s">
        <v>48</v>
      </c>
    </row>
    <row r="11" spans="1:16" s="1" customFormat="1">
      <c r="A11" s="135" t="s">
        <v>809</v>
      </c>
      <c r="B11" s="136" t="s">
        <v>150</v>
      </c>
      <c r="C11" s="137"/>
      <c r="D11" s="297"/>
      <c r="E11" s="298"/>
      <c r="F11" s="297"/>
      <c r="G11" s="297"/>
      <c r="H11" s="297"/>
      <c r="I11" s="297"/>
      <c r="J11" s="299"/>
      <c r="K11" s="300"/>
      <c r="L11" s="300"/>
      <c r="M11" s="301"/>
      <c r="N11" s="302"/>
      <c r="O11" s="303"/>
    </row>
    <row r="12" spans="1:16">
      <c r="A12" s="559" t="s">
        <v>810</v>
      </c>
      <c r="B12" s="32">
        <v>2200</v>
      </c>
      <c r="C12" s="32" t="s">
        <v>38</v>
      </c>
      <c r="D12" s="32" t="s">
        <v>39</v>
      </c>
      <c r="E12" s="3" t="s">
        <v>35</v>
      </c>
      <c r="F12" s="32" t="s">
        <v>122</v>
      </c>
      <c r="G12" s="32" t="s">
        <v>160</v>
      </c>
      <c r="H12" s="3" t="s">
        <v>2868</v>
      </c>
      <c r="I12" s="32" t="s">
        <v>2614</v>
      </c>
      <c r="J12" s="163"/>
      <c r="K12" s="20">
        <v>96848</v>
      </c>
      <c r="L12" s="20">
        <f>K12*J12</f>
        <v>0</v>
      </c>
      <c r="M12" s="21">
        <f>O12-L12</f>
        <v>0</v>
      </c>
      <c r="N12" s="22"/>
      <c r="O12" s="23">
        <f>N12*J12</f>
        <v>0</v>
      </c>
    </row>
    <row r="13" spans="1:16">
      <c r="A13" s="559" t="s">
        <v>811</v>
      </c>
      <c r="B13" s="32">
        <v>2200</v>
      </c>
      <c r="C13" s="32" t="s">
        <v>38</v>
      </c>
      <c r="D13" s="32" t="s">
        <v>39</v>
      </c>
      <c r="E13" s="3" t="s">
        <v>36</v>
      </c>
      <c r="F13" s="32" t="s">
        <v>122</v>
      </c>
      <c r="G13" s="32" t="s">
        <v>160</v>
      </c>
      <c r="H13" s="3" t="s">
        <v>2869</v>
      </c>
      <c r="I13" s="32" t="s">
        <v>2614</v>
      </c>
      <c r="J13" s="163"/>
      <c r="K13" s="20">
        <v>37055</v>
      </c>
      <c r="L13" s="20">
        <f>K13*J13</f>
        <v>0</v>
      </c>
      <c r="M13" s="21">
        <f t="shared" ref="M13:M77" si="0">O13-L13</f>
        <v>0</v>
      </c>
      <c r="N13" s="22"/>
      <c r="O13" s="23">
        <f t="shared" ref="O13:O77" si="1">N13*J13</f>
        <v>0</v>
      </c>
      <c r="P13" s="4"/>
    </row>
    <row r="14" spans="1:16">
      <c r="A14" s="559" t="s">
        <v>812</v>
      </c>
      <c r="B14" s="32">
        <v>2200</v>
      </c>
      <c r="C14" s="32" t="s">
        <v>38</v>
      </c>
      <c r="D14" s="32" t="s">
        <v>39</v>
      </c>
      <c r="E14" s="3" t="s">
        <v>37</v>
      </c>
      <c r="F14" s="32" t="s">
        <v>122</v>
      </c>
      <c r="G14" s="32" t="s">
        <v>160</v>
      </c>
      <c r="H14" s="3" t="s">
        <v>2870</v>
      </c>
      <c r="I14" s="32" t="s">
        <v>2614</v>
      </c>
      <c r="J14" s="163"/>
      <c r="K14" s="20">
        <v>133903</v>
      </c>
      <c r="L14" s="20">
        <f>K14*J14</f>
        <v>0</v>
      </c>
      <c r="M14" s="21">
        <f t="shared" si="0"/>
        <v>0</v>
      </c>
      <c r="N14" s="22"/>
      <c r="O14" s="23">
        <f t="shared" si="1"/>
        <v>0</v>
      </c>
      <c r="P14" s="4"/>
    </row>
    <row r="15" spans="1:16">
      <c r="A15" s="559" t="s">
        <v>813</v>
      </c>
      <c r="B15" s="32">
        <v>2200</v>
      </c>
      <c r="C15" s="32" t="s">
        <v>38</v>
      </c>
      <c r="D15" s="32" t="s">
        <v>40</v>
      </c>
      <c r="E15" s="3" t="s">
        <v>35</v>
      </c>
      <c r="F15" s="32" t="s">
        <v>122</v>
      </c>
      <c r="G15" s="32" t="s">
        <v>160</v>
      </c>
      <c r="H15" s="3" t="s">
        <v>2871</v>
      </c>
      <c r="I15" s="32" t="s">
        <v>2614</v>
      </c>
      <c r="J15" s="163"/>
      <c r="K15" s="20">
        <v>119566</v>
      </c>
      <c r="L15" s="20">
        <f>K15*J15</f>
        <v>0</v>
      </c>
      <c r="M15" s="21">
        <f t="shared" si="0"/>
        <v>0</v>
      </c>
      <c r="N15" s="22"/>
      <c r="O15" s="23">
        <f t="shared" si="1"/>
        <v>0</v>
      </c>
      <c r="P15" s="4"/>
    </row>
    <row r="16" spans="1:16">
      <c r="A16" s="559" t="s">
        <v>814</v>
      </c>
      <c r="B16" s="32">
        <v>2200</v>
      </c>
      <c r="C16" s="32" t="s">
        <v>38</v>
      </c>
      <c r="D16" s="32" t="s">
        <v>40</v>
      </c>
      <c r="E16" s="3" t="s">
        <v>36</v>
      </c>
      <c r="F16" s="32" t="s">
        <v>122</v>
      </c>
      <c r="G16" s="32" t="s">
        <v>160</v>
      </c>
      <c r="H16" s="3" t="s">
        <v>2872</v>
      </c>
      <c r="I16" s="32" t="s">
        <v>2614</v>
      </c>
      <c r="J16" s="163"/>
      <c r="K16" s="20">
        <v>69702</v>
      </c>
      <c r="L16" s="20">
        <f t="shared" ref="L16:L23" si="2">K16*J16</f>
        <v>0</v>
      </c>
      <c r="M16" s="21">
        <f t="shared" si="0"/>
        <v>0</v>
      </c>
      <c r="N16" s="22"/>
      <c r="O16" s="23">
        <f t="shared" si="1"/>
        <v>0</v>
      </c>
      <c r="P16" s="4"/>
    </row>
    <row r="17" spans="1:18">
      <c r="A17" s="559" t="s">
        <v>815</v>
      </c>
      <c r="B17" s="32">
        <v>2200</v>
      </c>
      <c r="C17" s="32" t="s">
        <v>38</v>
      </c>
      <c r="D17" s="32" t="s">
        <v>40</v>
      </c>
      <c r="E17" s="3" t="s">
        <v>37</v>
      </c>
      <c r="F17" s="32" t="s">
        <v>122</v>
      </c>
      <c r="G17" s="32" t="s">
        <v>160</v>
      </c>
      <c r="H17" s="3" t="s">
        <v>2873</v>
      </c>
      <c r="I17" s="32" t="s">
        <v>2614</v>
      </c>
      <c r="J17" s="163"/>
      <c r="K17" s="20">
        <v>189268</v>
      </c>
      <c r="L17" s="20">
        <f t="shared" si="2"/>
        <v>0</v>
      </c>
      <c r="M17" s="21">
        <f t="shared" si="0"/>
        <v>0</v>
      </c>
      <c r="N17" s="22"/>
      <c r="O17" s="23">
        <f t="shared" si="1"/>
        <v>0</v>
      </c>
      <c r="P17" s="4"/>
    </row>
    <row r="18" spans="1:18">
      <c r="A18" s="559" t="s">
        <v>816</v>
      </c>
      <c r="B18" s="32">
        <v>2200</v>
      </c>
      <c r="C18" s="32" t="s">
        <v>38</v>
      </c>
      <c r="D18" s="32" t="s">
        <v>41</v>
      </c>
      <c r="E18" s="3" t="s">
        <v>35</v>
      </c>
      <c r="F18" s="32" t="s">
        <v>122</v>
      </c>
      <c r="G18" s="32" t="s">
        <v>160</v>
      </c>
      <c r="H18" s="3" t="s">
        <v>2874</v>
      </c>
      <c r="I18" s="32" t="s">
        <v>2614</v>
      </c>
      <c r="J18" s="163"/>
      <c r="K18" s="20">
        <v>204658</v>
      </c>
      <c r="L18" s="20">
        <f t="shared" si="2"/>
        <v>0</v>
      </c>
      <c r="M18" s="21">
        <f t="shared" si="0"/>
        <v>0</v>
      </c>
      <c r="N18" s="22"/>
      <c r="O18" s="23">
        <f t="shared" si="1"/>
        <v>0</v>
      </c>
      <c r="P18" s="4"/>
    </row>
    <row r="19" spans="1:18">
      <c r="A19" s="559" t="s">
        <v>817</v>
      </c>
      <c r="B19" s="32">
        <v>2200</v>
      </c>
      <c r="C19" s="32" t="s">
        <v>38</v>
      </c>
      <c r="D19" s="32" t="s">
        <v>41</v>
      </c>
      <c r="E19" s="3" t="s">
        <v>36</v>
      </c>
      <c r="F19" s="32" t="s">
        <v>122</v>
      </c>
      <c r="G19" s="32" t="s">
        <v>160</v>
      </c>
      <c r="H19" s="3" t="s">
        <v>2875</v>
      </c>
      <c r="I19" s="32" t="s">
        <v>2614</v>
      </c>
      <c r="J19" s="163"/>
      <c r="K19" s="20">
        <v>145069</v>
      </c>
      <c r="L19" s="20">
        <f t="shared" si="2"/>
        <v>0</v>
      </c>
      <c r="M19" s="21">
        <f t="shared" si="0"/>
        <v>0</v>
      </c>
      <c r="N19" s="22"/>
      <c r="O19" s="23">
        <f t="shared" si="1"/>
        <v>0</v>
      </c>
      <c r="P19" s="4"/>
    </row>
    <row r="20" spans="1:18">
      <c r="A20" s="559" t="s">
        <v>818</v>
      </c>
      <c r="B20" s="32">
        <v>2200</v>
      </c>
      <c r="C20" s="32" t="s">
        <v>38</v>
      </c>
      <c r="D20" s="32" t="s">
        <v>41</v>
      </c>
      <c r="E20" s="3" t="s">
        <v>37</v>
      </c>
      <c r="F20" s="32" t="s">
        <v>122</v>
      </c>
      <c r="G20" s="32" t="s">
        <v>160</v>
      </c>
      <c r="H20" s="3" t="s">
        <v>2876</v>
      </c>
      <c r="I20" s="32" t="s">
        <v>2614</v>
      </c>
      <c r="J20" s="163"/>
      <c r="K20" s="20">
        <v>349728</v>
      </c>
      <c r="L20" s="20">
        <f t="shared" si="2"/>
        <v>0</v>
      </c>
      <c r="M20" s="21">
        <f t="shared" si="0"/>
        <v>0</v>
      </c>
      <c r="N20" s="22"/>
      <c r="O20" s="23">
        <f t="shared" si="1"/>
        <v>0</v>
      </c>
      <c r="P20" s="4"/>
    </row>
    <row r="21" spans="1:18">
      <c r="A21" s="559" t="s">
        <v>819</v>
      </c>
      <c r="B21" s="32">
        <v>2200</v>
      </c>
      <c r="C21" s="32" t="s">
        <v>38</v>
      </c>
      <c r="D21" s="32" t="s">
        <v>42</v>
      </c>
      <c r="E21" s="3" t="s">
        <v>35</v>
      </c>
      <c r="F21" s="32" t="s">
        <v>122</v>
      </c>
      <c r="G21" s="32" t="s">
        <v>160</v>
      </c>
      <c r="H21" s="3" t="s">
        <v>2877</v>
      </c>
      <c r="I21" s="32" t="s">
        <v>2614</v>
      </c>
      <c r="J21" s="163"/>
      <c r="K21" s="20">
        <v>443881</v>
      </c>
      <c r="L21" s="20">
        <f t="shared" si="2"/>
        <v>0</v>
      </c>
      <c r="M21" s="21">
        <f t="shared" si="0"/>
        <v>0</v>
      </c>
      <c r="N21" s="22"/>
      <c r="O21" s="23">
        <f t="shared" si="1"/>
        <v>0</v>
      </c>
      <c r="P21" s="4"/>
    </row>
    <row r="22" spans="1:18">
      <c r="A22" s="559" t="s">
        <v>820</v>
      </c>
      <c r="B22" s="32">
        <v>2200</v>
      </c>
      <c r="C22" s="32" t="s">
        <v>38</v>
      </c>
      <c r="D22" s="32" t="s">
        <v>42</v>
      </c>
      <c r="E22" s="3" t="s">
        <v>36</v>
      </c>
      <c r="F22" s="32" t="s">
        <v>122</v>
      </c>
      <c r="G22" s="32" t="s">
        <v>160</v>
      </c>
      <c r="H22" s="3" t="s">
        <v>2878</v>
      </c>
      <c r="I22" s="32" t="s">
        <v>2614</v>
      </c>
      <c r="J22" s="163"/>
      <c r="K22" s="20">
        <v>389914</v>
      </c>
      <c r="L22" s="20">
        <f t="shared" si="2"/>
        <v>0</v>
      </c>
      <c r="M22" s="21">
        <f t="shared" si="0"/>
        <v>0</v>
      </c>
      <c r="N22" s="22"/>
      <c r="O22" s="23">
        <f t="shared" si="1"/>
        <v>0</v>
      </c>
      <c r="P22" s="4"/>
    </row>
    <row r="23" spans="1:18">
      <c r="A23" s="559" t="s">
        <v>821</v>
      </c>
      <c r="B23" s="32">
        <v>2200</v>
      </c>
      <c r="C23" s="32" t="s">
        <v>38</v>
      </c>
      <c r="D23" s="32" t="s">
        <v>42</v>
      </c>
      <c r="E23" s="3" t="s">
        <v>37</v>
      </c>
      <c r="F23" s="32" t="s">
        <v>122</v>
      </c>
      <c r="G23" s="32" t="s">
        <v>160</v>
      </c>
      <c r="H23" s="3" t="s">
        <v>2879</v>
      </c>
      <c r="I23" s="32" t="s">
        <v>2614</v>
      </c>
      <c r="J23" s="163"/>
      <c r="K23" s="20">
        <v>833795</v>
      </c>
      <c r="L23" s="20">
        <f t="shared" si="2"/>
        <v>0</v>
      </c>
      <c r="M23" s="21">
        <f t="shared" si="0"/>
        <v>0</v>
      </c>
      <c r="N23" s="22"/>
      <c r="O23" s="23">
        <f t="shared" si="1"/>
        <v>0</v>
      </c>
      <c r="P23" s="4"/>
    </row>
    <row r="24" spans="1:18" s="1" customFormat="1">
      <c r="A24" s="122" t="s">
        <v>822</v>
      </c>
      <c r="B24" s="123" t="s">
        <v>151</v>
      </c>
      <c r="C24" s="59"/>
      <c r="D24" s="304"/>
      <c r="E24" s="140"/>
      <c r="F24" s="304"/>
      <c r="G24" s="304"/>
      <c r="H24" s="304"/>
      <c r="I24" s="304"/>
      <c r="J24" s="305"/>
      <c r="K24" s="306"/>
      <c r="L24" s="306"/>
      <c r="M24" s="307"/>
      <c r="N24" s="308"/>
      <c r="O24" s="309"/>
      <c r="P24" s="4"/>
      <c r="Q24"/>
      <c r="R24"/>
    </row>
    <row r="25" spans="1:18">
      <c r="A25" s="559" t="s">
        <v>823</v>
      </c>
      <c r="B25" s="32">
        <v>2200</v>
      </c>
      <c r="C25" s="32" t="s">
        <v>43</v>
      </c>
      <c r="D25" s="32" t="s">
        <v>39</v>
      </c>
      <c r="E25" s="3" t="s">
        <v>35</v>
      </c>
      <c r="F25" s="32" t="s">
        <v>122</v>
      </c>
      <c r="G25" s="32" t="s">
        <v>160</v>
      </c>
      <c r="H25" s="3" t="s">
        <v>2880</v>
      </c>
      <c r="I25" s="32" t="s">
        <v>2614</v>
      </c>
      <c r="J25" s="163"/>
      <c r="K25" s="20">
        <v>65735</v>
      </c>
      <c r="L25" s="20">
        <f t="shared" ref="L25:L30" si="3">K25*J25</f>
        <v>0</v>
      </c>
      <c r="M25" s="21">
        <f t="shared" ref="M25:M36" si="4">O25-L25</f>
        <v>0</v>
      </c>
      <c r="N25" s="22"/>
      <c r="O25" s="23">
        <f t="shared" ref="O25:O36" si="5">N25*J25</f>
        <v>0</v>
      </c>
      <c r="P25" s="4"/>
    </row>
    <row r="26" spans="1:18">
      <c r="A26" s="559" t="s">
        <v>824</v>
      </c>
      <c r="B26" s="32">
        <v>2200</v>
      </c>
      <c r="C26" s="32" t="s">
        <v>43</v>
      </c>
      <c r="D26" s="32" t="s">
        <v>39</v>
      </c>
      <c r="E26" s="3" t="s">
        <v>36</v>
      </c>
      <c r="F26" s="32" t="s">
        <v>122</v>
      </c>
      <c r="G26" s="32" t="s">
        <v>160</v>
      </c>
      <c r="H26" s="3" t="s">
        <v>2881</v>
      </c>
      <c r="I26" s="32" t="s">
        <v>2614</v>
      </c>
      <c r="J26" s="163"/>
      <c r="K26" s="20">
        <v>47355</v>
      </c>
      <c r="L26" s="20">
        <f t="shared" si="3"/>
        <v>0</v>
      </c>
      <c r="M26" s="21">
        <f t="shared" si="4"/>
        <v>0</v>
      </c>
      <c r="N26" s="22"/>
      <c r="O26" s="23">
        <f t="shared" si="5"/>
        <v>0</v>
      </c>
      <c r="P26" s="4"/>
    </row>
    <row r="27" spans="1:18">
      <c r="A27" s="559" t="s">
        <v>825</v>
      </c>
      <c r="B27" s="32">
        <v>2200</v>
      </c>
      <c r="C27" s="32" t="s">
        <v>43</v>
      </c>
      <c r="D27" s="32" t="s">
        <v>39</v>
      </c>
      <c r="E27" s="3" t="s">
        <v>37</v>
      </c>
      <c r="F27" s="32" t="s">
        <v>122</v>
      </c>
      <c r="G27" s="32" t="s">
        <v>160</v>
      </c>
      <c r="H27" s="3" t="s">
        <v>2882</v>
      </c>
      <c r="I27" s="32" t="s">
        <v>2614</v>
      </c>
      <c r="J27" s="163"/>
      <c r="K27" s="20">
        <v>113090</v>
      </c>
      <c r="L27" s="20">
        <f t="shared" si="3"/>
        <v>0</v>
      </c>
      <c r="M27" s="21">
        <f t="shared" si="4"/>
        <v>0</v>
      </c>
      <c r="N27" s="22"/>
      <c r="O27" s="23">
        <f t="shared" si="5"/>
        <v>0</v>
      </c>
      <c r="P27" s="4"/>
    </row>
    <row r="28" spans="1:18">
      <c r="A28" s="559" t="s">
        <v>826</v>
      </c>
      <c r="B28" s="32">
        <v>2200</v>
      </c>
      <c r="C28" s="32" t="s">
        <v>43</v>
      </c>
      <c r="D28" s="32" t="s">
        <v>40</v>
      </c>
      <c r="E28" s="3" t="s">
        <v>35</v>
      </c>
      <c r="F28" s="32" t="s">
        <v>122</v>
      </c>
      <c r="G28" s="32" t="s">
        <v>160</v>
      </c>
      <c r="H28" s="3" t="s">
        <v>2883</v>
      </c>
      <c r="I28" s="32" t="s">
        <v>2614</v>
      </c>
      <c r="J28" s="163"/>
      <c r="K28" s="20">
        <v>73430</v>
      </c>
      <c r="L28" s="20">
        <f t="shared" si="3"/>
        <v>0</v>
      </c>
      <c r="M28" s="21">
        <f t="shared" si="4"/>
        <v>0</v>
      </c>
      <c r="N28" s="22"/>
      <c r="O28" s="23">
        <f t="shared" si="5"/>
        <v>0</v>
      </c>
      <c r="P28" s="4"/>
    </row>
    <row r="29" spans="1:18">
      <c r="A29" s="559" t="s">
        <v>827</v>
      </c>
      <c r="B29" s="32">
        <v>2200</v>
      </c>
      <c r="C29" s="32" t="s">
        <v>43</v>
      </c>
      <c r="D29" s="32" t="s">
        <v>40</v>
      </c>
      <c r="E29" s="3" t="s">
        <v>36</v>
      </c>
      <c r="F29" s="32" t="s">
        <v>122</v>
      </c>
      <c r="G29" s="32" t="s">
        <v>160</v>
      </c>
      <c r="H29" s="3" t="s">
        <v>2884</v>
      </c>
      <c r="I29" s="32" t="s">
        <v>2614</v>
      </c>
      <c r="J29" s="163"/>
      <c r="K29" s="20">
        <v>75799</v>
      </c>
      <c r="L29" s="20">
        <f t="shared" si="3"/>
        <v>0</v>
      </c>
      <c r="M29" s="21">
        <f t="shared" si="4"/>
        <v>0</v>
      </c>
      <c r="N29" s="22"/>
      <c r="O29" s="23">
        <f t="shared" si="5"/>
        <v>0</v>
      </c>
      <c r="P29" s="4"/>
    </row>
    <row r="30" spans="1:18">
      <c r="A30" s="559" t="s">
        <v>828</v>
      </c>
      <c r="B30" s="32">
        <v>2200</v>
      </c>
      <c r="C30" s="32" t="s">
        <v>43</v>
      </c>
      <c r="D30" s="32" t="s">
        <v>40</v>
      </c>
      <c r="E30" s="3" t="s">
        <v>37</v>
      </c>
      <c r="F30" s="32" t="s">
        <v>122</v>
      </c>
      <c r="G30" s="32" t="s">
        <v>160</v>
      </c>
      <c r="H30" s="3" t="s">
        <v>2885</v>
      </c>
      <c r="I30" s="32" t="s">
        <v>2614</v>
      </c>
      <c r="J30" s="163"/>
      <c r="K30" s="20">
        <v>149228</v>
      </c>
      <c r="L30" s="20">
        <f t="shared" si="3"/>
        <v>0</v>
      </c>
      <c r="M30" s="21">
        <f t="shared" si="4"/>
        <v>0</v>
      </c>
      <c r="N30" s="22"/>
      <c r="O30" s="23">
        <f t="shared" si="5"/>
        <v>0</v>
      </c>
      <c r="P30" s="4"/>
    </row>
    <row r="31" spans="1:18">
      <c r="A31" s="559" t="s">
        <v>829</v>
      </c>
      <c r="B31" s="32">
        <v>2200</v>
      </c>
      <c r="C31" s="32" t="s">
        <v>43</v>
      </c>
      <c r="D31" s="32" t="s">
        <v>41</v>
      </c>
      <c r="E31" s="3" t="s">
        <v>35</v>
      </c>
      <c r="F31" s="32" t="s">
        <v>122</v>
      </c>
      <c r="G31" s="32" t="s">
        <v>160</v>
      </c>
      <c r="H31" s="3" t="s">
        <v>2886</v>
      </c>
      <c r="I31" s="32" t="s">
        <v>2614</v>
      </c>
      <c r="J31" s="163"/>
      <c r="K31" s="20">
        <v>119518</v>
      </c>
      <c r="L31" s="20">
        <f t="shared" ref="L31:L36" si="6">K31*J31</f>
        <v>0</v>
      </c>
      <c r="M31" s="21">
        <f t="shared" si="4"/>
        <v>0</v>
      </c>
      <c r="N31" s="22"/>
      <c r="O31" s="23">
        <f t="shared" si="5"/>
        <v>0</v>
      </c>
      <c r="P31" s="4"/>
    </row>
    <row r="32" spans="1:18">
      <c r="A32" s="559" t="s">
        <v>830</v>
      </c>
      <c r="B32" s="32">
        <v>2200</v>
      </c>
      <c r="C32" s="32" t="s">
        <v>43</v>
      </c>
      <c r="D32" s="32" t="s">
        <v>41</v>
      </c>
      <c r="E32" s="3" t="s">
        <v>36</v>
      </c>
      <c r="F32" s="32" t="s">
        <v>122</v>
      </c>
      <c r="G32" s="32" t="s">
        <v>160</v>
      </c>
      <c r="H32" s="3" t="s">
        <v>2887</v>
      </c>
      <c r="I32" s="32" t="s">
        <v>2614</v>
      </c>
      <c r="J32" s="163"/>
      <c r="K32" s="20">
        <v>164672</v>
      </c>
      <c r="L32" s="20">
        <f t="shared" si="6"/>
        <v>0</v>
      </c>
      <c r="M32" s="21">
        <f t="shared" si="4"/>
        <v>0</v>
      </c>
      <c r="N32" s="22"/>
      <c r="O32" s="23">
        <f t="shared" si="5"/>
        <v>0</v>
      </c>
      <c r="P32" s="4"/>
    </row>
    <row r="33" spans="1:18">
      <c r="A33" s="559" t="s">
        <v>831</v>
      </c>
      <c r="B33" s="32">
        <v>2200</v>
      </c>
      <c r="C33" s="32" t="s">
        <v>43</v>
      </c>
      <c r="D33" s="32" t="s">
        <v>41</v>
      </c>
      <c r="E33" s="3" t="s">
        <v>37</v>
      </c>
      <c r="F33" s="32" t="s">
        <v>122</v>
      </c>
      <c r="G33" s="32" t="s">
        <v>160</v>
      </c>
      <c r="H33" s="3" t="s">
        <v>2888</v>
      </c>
      <c r="I33" s="32" t="s">
        <v>2614</v>
      </c>
      <c r="J33" s="163"/>
      <c r="K33" s="20">
        <v>284191</v>
      </c>
      <c r="L33" s="20">
        <f t="shared" si="6"/>
        <v>0</v>
      </c>
      <c r="M33" s="21">
        <f t="shared" si="4"/>
        <v>0</v>
      </c>
      <c r="N33" s="22"/>
      <c r="O33" s="23">
        <f t="shared" si="5"/>
        <v>0</v>
      </c>
      <c r="P33" s="4"/>
    </row>
    <row r="34" spans="1:18">
      <c r="A34" s="559" t="s">
        <v>832</v>
      </c>
      <c r="B34" s="32">
        <v>2200</v>
      </c>
      <c r="C34" s="32" t="s">
        <v>43</v>
      </c>
      <c r="D34" s="32" t="s">
        <v>42</v>
      </c>
      <c r="E34" s="3" t="s">
        <v>35</v>
      </c>
      <c r="F34" s="32" t="s">
        <v>122</v>
      </c>
      <c r="G34" s="32" t="s">
        <v>160</v>
      </c>
      <c r="H34" s="3" t="s">
        <v>2889</v>
      </c>
      <c r="I34" s="32" t="s">
        <v>2614</v>
      </c>
      <c r="J34" s="163"/>
      <c r="K34" s="20">
        <v>212813</v>
      </c>
      <c r="L34" s="20">
        <f t="shared" si="6"/>
        <v>0</v>
      </c>
      <c r="M34" s="21">
        <f t="shared" si="4"/>
        <v>0</v>
      </c>
      <c r="N34" s="22"/>
      <c r="O34" s="23">
        <f t="shared" si="5"/>
        <v>0</v>
      </c>
      <c r="P34" s="4"/>
    </row>
    <row r="35" spans="1:18">
      <c r="A35" s="559" t="s">
        <v>833</v>
      </c>
      <c r="B35" s="32">
        <v>2200</v>
      </c>
      <c r="C35" s="32" t="s">
        <v>43</v>
      </c>
      <c r="D35" s="32" t="s">
        <v>42</v>
      </c>
      <c r="E35" s="3" t="s">
        <v>36</v>
      </c>
      <c r="F35" s="32" t="s">
        <v>122</v>
      </c>
      <c r="G35" s="32" t="s">
        <v>160</v>
      </c>
      <c r="H35" s="3" t="s">
        <v>2890</v>
      </c>
      <c r="I35" s="32" t="s">
        <v>2614</v>
      </c>
      <c r="J35" s="163"/>
      <c r="K35" s="20">
        <v>347769</v>
      </c>
      <c r="L35" s="20">
        <f t="shared" si="6"/>
        <v>0</v>
      </c>
      <c r="M35" s="21">
        <f t="shared" si="4"/>
        <v>0</v>
      </c>
      <c r="N35" s="22"/>
      <c r="O35" s="23">
        <f t="shared" si="5"/>
        <v>0</v>
      </c>
      <c r="P35" s="4"/>
    </row>
    <row r="36" spans="1:18">
      <c r="A36" s="559" t="s">
        <v>834</v>
      </c>
      <c r="B36" s="32">
        <v>2200</v>
      </c>
      <c r="C36" s="32" t="s">
        <v>43</v>
      </c>
      <c r="D36" s="32" t="s">
        <v>42</v>
      </c>
      <c r="E36" s="3" t="s">
        <v>37</v>
      </c>
      <c r="F36" s="32" t="s">
        <v>122</v>
      </c>
      <c r="G36" s="32" t="s">
        <v>160</v>
      </c>
      <c r="H36" s="3" t="s">
        <v>2891</v>
      </c>
      <c r="I36" s="32" t="s">
        <v>2614</v>
      </c>
      <c r="J36" s="163"/>
      <c r="K36" s="20">
        <v>560581</v>
      </c>
      <c r="L36" s="20">
        <f t="shared" si="6"/>
        <v>0</v>
      </c>
      <c r="M36" s="21">
        <f t="shared" si="4"/>
        <v>0</v>
      </c>
      <c r="N36" s="22"/>
      <c r="O36" s="23">
        <f t="shared" si="5"/>
        <v>0</v>
      </c>
      <c r="P36" s="4"/>
    </row>
    <row r="37" spans="1:18" s="1" customFormat="1">
      <c r="A37" s="101" t="s">
        <v>835</v>
      </c>
      <c r="B37" s="124" t="s">
        <v>152</v>
      </c>
      <c r="C37" s="64"/>
      <c r="D37" s="304"/>
      <c r="E37" s="140"/>
      <c r="F37" s="304"/>
      <c r="G37" s="304"/>
      <c r="H37" s="304"/>
      <c r="I37" s="304"/>
      <c r="J37" s="305"/>
      <c r="K37" s="306"/>
      <c r="L37" s="306"/>
      <c r="M37" s="307"/>
      <c r="N37" s="308"/>
      <c r="O37" s="309"/>
      <c r="P37" s="4"/>
      <c r="Q37"/>
      <c r="R37"/>
    </row>
    <row r="38" spans="1:18">
      <c r="A38" s="559" t="s">
        <v>836</v>
      </c>
      <c r="B38" s="32">
        <v>2500</v>
      </c>
      <c r="C38" s="32" t="s">
        <v>38</v>
      </c>
      <c r="D38" s="32" t="s">
        <v>39</v>
      </c>
      <c r="E38" s="3" t="s">
        <v>35</v>
      </c>
      <c r="F38" s="32" t="s">
        <v>122</v>
      </c>
      <c r="G38" s="32" t="s">
        <v>160</v>
      </c>
      <c r="H38" s="3" t="s">
        <v>2892</v>
      </c>
      <c r="I38" s="32" t="s">
        <v>2614</v>
      </c>
      <c r="J38" s="163"/>
      <c r="K38" s="20">
        <v>83203</v>
      </c>
      <c r="L38" s="20">
        <f>K38*J38</f>
        <v>0</v>
      </c>
      <c r="M38" s="21">
        <f t="shared" si="0"/>
        <v>0</v>
      </c>
      <c r="N38" s="22"/>
      <c r="O38" s="23">
        <f t="shared" si="1"/>
        <v>0</v>
      </c>
      <c r="P38" s="4"/>
    </row>
    <row r="39" spans="1:18">
      <c r="A39" s="559" t="s">
        <v>837</v>
      </c>
      <c r="B39" s="32">
        <v>2500</v>
      </c>
      <c r="C39" s="32" t="s">
        <v>38</v>
      </c>
      <c r="D39" s="32" t="s">
        <v>39</v>
      </c>
      <c r="E39" s="3" t="s">
        <v>36</v>
      </c>
      <c r="F39" s="32" t="s">
        <v>122</v>
      </c>
      <c r="G39" s="32" t="s">
        <v>160</v>
      </c>
      <c r="H39" s="3" t="s">
        <v>2893</v>
      </c>
      <c r="I39" s="32" t="s">
        <v>2614</v>
      </c>
      <c r="J39" s="163"/>
      <c r="K39" s="20">
        <v>35752</v>
      </c>
      <c r="L39" s="20">
        <f t="shared" ref="L39:L49" si="7">K39*J39</f>
        <v>0</v>
      </c>
      <c r="M39" s="21">
        <f t="shared" si="0"/>
        <v>0</v>
      </c>
      <c r="N39" s="22"/>
      <c r="O39" s="23">
        <f t="shared" si="1"/>
        <v>0</v>
      </c>
      <c r="P39" s="4"/>
    </row>
    <row r="40" spans="1:18">
      <c r="A40" s="559" t="s">
        <v>838</v>
      </c>
      <c r="B40" s="32">
        <v>2500</v>
      </c>
      <c r="C40" s="32" t="s">
        <v>38</v>
      </c>
      <c r="D40" s="32" t="s">
        <v>39</v>
      </c>
      <c r="E40" s="3" t="s">
        <v>37</v>
      </c>
      <c r="F40" s="32" t="s">
        <v>122</v>
      </c>
      <c r="G40" s="32" t="s">
        <v>160</v>
      </c>
      <c r="H40" s="3" t="s">
        <v>2894</v>
      </c>
      <c r="I40" s="32" t="s">
        <v>2614</v>
      </c>
      <c r="J40" s="163"/>
      <c r="K40" s="20">
        <v>118956</v>
      </c>
      <c r="L40" s="20">
        <f t="shared" si="7"/>
        <v>0</v>
      </c>
      <c r="M40" s="21">
        <f t="shared" si="0"/>
        <v>0</v>
      </c>
      <c r="N40" s="22"/>
      <c r="O40" s="23">
        <f t="shared" si="1"/>
        <v>0</v>
      </c>
      <c r="P40" s="4"/>
    </row>
    <row r="41" spans="1:18">
      <c r="A41" s="559" t="s">
        <v>839</v>
      </c>
      <c r="B41" s="32">
        <v>2500</v>
      </c>
      <c r="C41" s="32" t="s">
        <v>38</v>
      </c>
      <c r="D41" s="32" t="s">
        <v>40</v>
      </c>
      <c r="E41" s="3" t="s">
        <v>35</v>
      </c>
      <c r="F41" s="32" t="s">
        <v>122</v>
      </c>
      <c r="G41" s="32" t="s">
        <v>160</v>
      </c>
      <c r="H41" s="3" t="s">
        <v>2895</v>
      </c>
      <c r="I41" s="32" t="s">
        <v>2614</v>
      </c>
      <c r="J41" s="163"/>
      <c r="K41" s="20">
        <v>118324</v>
      </c>
      <c r="L41" s="20">
        <f t="shared" si="7"/>
        <v>0</v>
      </c>
      <c r="M41" s="21">
        <f t="shared" si="0"/>
        <v>0</v>
      </c>
      <c r="N41" s="22"/>
      <c r="O41" s="23">
        <f t="shared" si="1"/>
        <v>0</v>
      </c>
      <c r="P41" s="4"/>
    </row>
    <row r="42" spans="1:18">
      <c r="A42" s="559" t="s">
        <v>840</v>
      </c>
      <c r="B42" s="32">
        <v>2500</v>
      </c>
      <c r="C42" s="32" t="s">
        <v>38</v>
      </c>
      <c r="D42" s="32" t="s">
        <v>40</v>
      </c>
      <c r="E42" s="3" t="s">
        <v>36</v>
      </c>
      <c r="F42" s="32" t="s">
        <v>122</v>
      </c>
      <c r="G42" s="32" t="s">
        <v>160</v>
      </c>
      <c r="H42" s="3" t="s">
        <v>2896</v>
      </c>
      <c r="I42" s="32" t="s">
        <v>2614</v>
      </c>
      <c r="J42" s="163"/>
      <c r="K42" s="20">
        <v>71795</v>
      </c>
      <c r="L42" s="20">
        <f t="shared" si="7"/>
        <v>0</v>
      </c>
      <c r="M42" s="21">
        <f t="shared" si="0"/>
        <v>0</v>
      </c>
      <c r="N42" s="22"/>
      <c r="O42" s="23">
        <f t="shared" si="1"/>
        <v>0</v>
      </c>
      <c r="P42" s="4"/>
    </row>
    <row r="43" spans="1:18">
      <c r="A43" s="559" t="s">
        <v>841</v>
      </c>
      <c r="B43" s="32">
        <v>2500</v>
      </c>
      <c r="C43" s="32" t="s">
        <v>38</v>
      </c>
      <c r="D43" s="32" t="s">
        <v>40</v>
      </c>
      <c r="E43" s="3" t="s">
        <v>37</v>
      </c>
      <c r="F43" s="32" t="s">
        <v>122</v>
      </c>
      <c r="G43" s="32" t="s">
        <v>160</v>
      </c>
      <c r="H43" s="3" t="s">
        <v>2897</v>
      </c>
      <c r="I43" s="32" t="s">
        <v>2614</v>
      </c>
      <c r="J43" s="163"/>
      <c r="K43" s="20">
        <v>190119</v>
      </c>
      <c r="L43" s="20">
        <f t="shared" si="7"/>
        <v>0</v>
      </c>
      <c r="M43" s="21">
        <f t="shared" si="0"/>
        <v>0</v>
      </c>
      <c r="N43" s="22"/>
      <c r="O43" s="23">
        <f t="shared" si="1"/>
        <v>0</v>
      </c>
      <c r="P43" s="4"/>
    </row>
    <row r="44" spans="1:18">
      <c r="A44" s="559" t="s">
        <v>842</v>
      </c>
      <c r="B44" s="32">
        <v>2500</v>
      </c>
      <c r="C44" s="32" t="s">
        <v>38</v>
      </c>
      <c r="D44" s="32" t="s">
        <v>41</v>
      </c>
      <c r="E44" s="3" t="s">
        <v>35</v>
      </c>
      <c r="F44" s="32" t="s">
        <v>122</v>
      </c>
      <c r="G44" s="32" t="s">
        <v>160</v>
      </c>
      <c r="H44" s="3" t="s">
        <v>2898</v>
      </c>
      <c r="I44" s="32" t="s">
        <v>2614</v>
      </c>
      <c r="J44" s="163"/>
      <c r="K44" s="20">
        <v>194457</v>
      </c>
      <c r="L44" s="20">
        <f t="shared" si="7"/>
        <v>0</v>
      </c>
      <c r="M44" s="21">
        <f t="shared" si="0"/>
        <v>0</v>
      </c>
      <c r="N44" s="22"/>
      <c r="O44" s="23">
        <f t="shared" si="1"/>
        <v>0</v>
      </c>
      <c r="P44" s="4"/>
    </row>
    <row r="45" spans="1:18">
      <c r="A45" s="559" t="s">
        <v>843</v>
      </c>
      <c r="B45" s="32">
        <v>2500</v>
      </c>
      <c r="C45" s="32" t="s">
        <v>38</v>
      </c>
      <c r="D45" s="32" t="s">
        <v>41</v>
      </c>
      <c r="E45" s="3" t="s">
        <v>36</v>
      </c>
      <c r="F45" s="32" t="s">
        <v>122</v>
      </c>
      <c r="G45" s="32" t="s">
        <v>160</v>
      </c>
      <c r="H45" s="3" t="s">
        <v>2899</v>
      </c>
      <c r="I45" s="32" t="s">
        <v>2614</v>
      </c>
      <c r="J45" s="163"/>
      <c r="K45" s="20">
        <v>147351</v>
      </c>
      <c r="L45" s="20">
        <f t="shared" si="7"/>
        <v>0</v>
      </c>
      <c r="M45" s="21">
        <f t="shared" si="0"/>
        <v>0</v>
      </c>
      <c r="N45" s="22"/>
      <c r="O45" s="23">
        <f t="shared" si="1"/>
        <v>0</v>
      </c>
      <c r="P45" s="4"/>
    </row>
    <row r="46" spans="1:18">
      <c r="A46" s="559" t="s">
        <v>844</v>
      </c>
      <c r="B46" s="32">
        <v>2500</v>
      </c>
      <c r="C46" s="32" t="s">
        <v>38</v>
      </c>
      <c r="D46" s="32" t="s">
        <v>41</v>
      </c>
      <c r="E46" s="3" t="s">
        <v>37</v>
      </c>
      <c r="F46" s="32" t="s">
        <v>122</v>
      </c>
      <c r="G46" s="32" t="s">
        <v>160</v>
      </c>
      <c r="H46" s="3" t="s">
        <v>2900</v>
      </c>
      <c r="I46" s="32" t="s">
        <v>2614</v>
      </c>
      <c r="J46" s="163"/>
      <c r="K46" s="20">
        <v>341808</v>
      </c>
      <c r="L46" s="20">
        <f t="shared" si="7"/>
        <v>0</v>
      </c>
      <c r="M46" s="21">
        <f t="shared" si="0"/>
        <v>0</v>
      </c>
      <c r="N46" s="22"/>
      <c r="O46" s="23">
        <f t="shared" si="1"/>
        <v>0</v>
      </c>
      <c r="P46" s="4"/>
    </row>
    <row r="47" spans="1:18">
      <c r="A47" s="559" t="s">
        <v>845</v>
      </c>
      <c r="B47" s="32">
        <v>2500</v>
      </c>
      <c r="C47" s="32" t="s">
        <v>38</v>
      </c>
      <c r="D47" s="32" t="s">
        <v>42</v>
      </c>
      <c r="E47" s="3" t="s">
        <v>35</v>
      </c>
      <c r="F47" s="32" t="s">
        <v>122</v>
      </c>
      <c r="G47" s="32" t="s">
        <v>160</v>
      </c>
      <c r="H47" s="3" t="s">
        <v>2901</v>
      </c>
      <c r="I47" s="32" t="s">
        <v>2614</v>
      </c>
      <c r="J47" s="163"/>
      <c r="K47" s="20">
        <v>433838</v>
      </c>
      <c r="L47" s="20">
        <f t="shared" si="7"/>
        <v>0</v>
      </c>
      <c r="M47" s="21">
        <f t="shared" si="0"/>
        <v>0</v>
      </c>
      <c r="N47" s="22"/>
      <c r="O47" s="23">
        <f t="shared" si="1"/>
        <v>0</v>
      </c>
      <c r="P47" s="4"/>
    </row>
    <row r="48" spans="1:18">
      <c r="A48" s="559" t="s">
        <v>846</v>
      </c>
      <c r="B48" s="32">
        <v>2500</v>
      </c>
      <c r="C48" s="32" t="s">
        <v>38</v>
      </c>
      <c r="D48" s="32" t="s">
        <v>42</v>
      </c>
      <c r="E48" s="3" t="s">
        <v>36</v>
      </c>
      <c r="F48" s="32" t="s">
        <v>122</v>
      </c>
      <c r="G48" s="32" t="s">
        <v>160</v>
      </c>
      <c r="H48" s="3" t="s">
        <v>2902</v>
      </c>
      <c r="I48" s="32" t="s">
        <v>2614</v>
      </c>
      <c r="J48" s="163"/>
      <c r="K48" s="20">
        <v>390923</v>
      </c>
      <c r="L48" s="20">
        <f t="shared" si="7"/>
        <v>0</v>
      </c>
      <c r="M48" s="21">
        <f t="shared" si="0"/>
        <v>0</v>
      </c>
      <c r="N48" s="22"/>
      <c r="O48" s="23">
        <f t="shared" si="1"/>
        <v>0</v>
      </c>
      <c r="P48" s="4"/>
    </row>
    <row r="49" spans="1:18">
      <c r="A49" s="559" t="s">
        <v>847</v>
      </c>
      <c r="B49" s="32">
        <v>2500</v>
      </c>
      <c r="C49" s="32" t="s">
        <v>38</v>
      </c>
      <c r="D49" s="32" t="s">
        <v>42</v>
      </c>
      <c r="E49" s="3" t="s">
        <v>37</v>
      </c>
      <c r="F49" s="32" t="s">
        <v>122</v>
      </c>
      <c r="G49" s="32" t="s">
        <v>160</v>
      </c>
      <c r="H49" s="3" t="s">
        <v>2903</v>
      </c>
      <c r="I49" s="32" t="s">
        <v>2614</v>
      </c>
      <c r="J49" s="163"/>
      <c r="K49" s="20">
        <v>824761</v>
      </c>
      <c r="L49" s="20">
        <f t="shared" si="7"/>
        <v>0</v>
      </c>
      <c r="M49" s="21">
        <f t="shared" si="0"/>
        <v>0</v>
      </c>
      <c r="N49" s="22"/>
      <c r="O49" s="23">
        <f t="shared" si="1"/>
        <v>0</v>
      </c>
      <c r="P49" s="4"/>
    </row>
    <row r="50" spans="1:18" s="1" customFormat="1">
      <c r="A50" s="100" t="s">
        <v>848</v>
      </c>
      <c r="B50" s="127" t="s">
        <v>410</v>
      </c>
      <c r="C50" s="73"/>
      <c r="D50" s="304"/>
      <c r="E50" s="140"/>
      <c r="F50" s="304"/>
      <c r="G50" s="304"/>
      <c r="H50" s="304"/>
      <c r="I50" s="304"/>
      <c r="J50" s="305"/>
      <c r="K50" s="306"/>
      <c r="L50" s="306"/>
      <c r="M50" s="307"/>
      <c r="N50" s="308"/>
      <c r="O50" s="309"/>
      <c r="P50" s="4"/>
      <c r="Q50"/>
      <c r="R50"/>
    </row>
    <row r="51" spans="1:18">
      <c r="A51" s="559" t="s">
        <v>849</v>
      </c>
      <c r="B51" s="32">
        <v>2500</v>
      </c>
      <c r="C51" s="32" t="s">
        <v>43</v>
      </c>
      <c r="D51" s="32" t="s">
        <v>39</v>
      </c>
      <c r="E51" s="3" t="s">
        <v>35</v>
      </c>
      <c r="F51" s="32" t="s">
        <v>122</v>
      </c>
      <c r="G51" s="32" t="s">
        <v>160</v>
      </c>
      <c r="H51" s="3" t="s">
        <v>2904</v>
      </c>
      <c r="I51" s="32" t="s">
        <v>2614</v>
      </c>
      <c r="J51" s="163"/>
      <c r="K51" s="20">
        <v>58310</v>
      </c>
      <c r="L51" s="20">
        <f>K51*J51</f>
        <v>0</v>
      </c>
      <c r="M51" s="21">
        <f t="shared" ref="M51:M62" si="8">O51-L51</f>
        <v>0</v>
      </c>
      <c r="N51" s="22"/>
      <c r="O51" s="23">
        <f t="shared" ref="O51:O62" si="9">N51*J51</f>
        <v>0</v>
      </c>
      <c r="P51" s="4"/>
    </row>
    <row r="52" spans="1:18">
      <c r="A52" s="559" t="s">
        <v>850</v>
      </c>
      <c r="B52" s="32">
        <v>2500</v>
      </c>
      <c r="C52" s="32" t="s">
        <v>43</v>
      </c>
      <c r="D52" s="32" t="s">
        <v>39</v>
      </c>
      <c r="E52" s="3" t="s">
        <v>36</v>
      </c>
      <c r="F52" s="32" t="s">
        <v>122</v>
      </c>
      <c r="G52" s="32" t="s">
        <v>160</v>
      </c>
      <c r="H52" s="3" t="s">
        <v>2905</v>
      </c>
      <c r="I52" s="32" t="s">
        <v>2614</v>
      </c>
      <c r="J52" s="163"/>
      <c r="K52" s="20">
        <v>40556</v>
      </c>
      <c r="L52" s="20">
        <f t="shared" ref="L52:L62" si="10">K52*J52</f>
        <v>0</v>
      </c>
      <c r="M52" s="21">
        <f t="shared" si="8"/>
        <v>0</v>
      </c>
      <c r="N52" s="22"/>
      <c r="O52" s="23">
        <f t="shared" si="9"/>
        <v>0</v>
      </c>
      <c r="P52" s="4"/>
    </row>
    <row r="53" spans="1:18">
      <c r="A53" s="559" t="s">
        <v>851</v>
      </c>
      <c r="B53" s="32">
        <v>2500</v>
      </c>
      <c r="C53" s="32" t="s">
        <v>43</v>
      </c>
      <c r="D53" s="32" t="s">
        <v>39</v>
      </c>
      <c r="E53" s="3" t="s">
        <v>37</v>
      </c>
      <c r="F53" s="32" t="s">
        <v>122</v>
      </c>
      <c r="G53" s="32" t="s">
        <v>160</v>
      </c>
      <c r="H53" s="3" t="s">
        <v>2906</v>
      </c>
      <c r="I53" s="32" t="s">
        <v>2614</v>
      </c>
      <c r="J53" s="163"/>
      <c r="K53" s="20">
        <v>98865</v>
      </c>
      <c r="L53" s="20">
        <f t="shared" si="10"/>
        <v>0</v>
      </c>
      <c r="M53" s="21">
        <f t="shared" si="8"/>
        <v>0</v>
      </c>
      <c r="N53" s="22"/>
      <c r="O53" s="23">
        <f t="shared" si="9"/>
        <v>0</v>
      </c>
      <c r="P53" s="4"/>
    </row>
    <row r="54" spans="1:18">
      <c r="A54" s="559" t="s">
        <v>852</v>
      </c>
      <c r="B54" s="32">
        <v>2500</v>
      </c>
      <c r="C54" s="32" t="s">
        <v>43</v>
      </c>
      <c r="D54" s="32" t="s">
        <v>40</v>
      </c>
      <c r="E54" s="3" t="s">
        <v>35</v>
      </c>
      <c r="F54" s="32" t="s">
        <v>122</v>
      </c>
      <c r="G54" s="32" t="s">
        <v>160</v>
      </c>
      <c r="H54" s="3" t="s">
        <v>2907</v>
      </c>
      <c r="I54" s="32" t="s">
        <v>2614</v>
      </c>
      <c r="J54" s="163"/>
      <c r="K54" s="20">
        <v>73814</v>
      </c>
      <c r="L54" s="20">
        <f t="shared" si="10"/>
        <v>0</v>
      </c>
      <c r="M54" s="21">
        <f t="shared" si="8"/>
        <v>0</v>
      </c>
      <c r="N54" s="22"/>
      <c r="O54" s="23">
        <f t="shared" si="9"/>
        <v>0</v>
      </c>
      <c r="P54" s="4"/>
    </row>
    <row r="55" spans="1:18">
      <c r="A55" s="559" t="s">
        <v>853</v>
      </c>
      <c r="B55" s="32">
        <v>2500</v>
      </c>
      <c r="C55" s="32" t="s">
        <v>43</v>
      </c>
      <c r="D55" s="32" t="s">
        <v>40</v>
      </c>
      <c r="E55" s="3" t="s">
        <v>36</v>
      </c>
      <c r="F55" s="32" t="s">
        <v>122</v>
      </c>
      <c r="G55" s="32" t="s">
        <v>160</v>
      </c>
      <c r="H55" s="3" t="s">
        <v>2908</v>
      </c>
      <c r="I55" s="32" t="s">
        <v>2614</v>
      </c>
      <c r="J55" s="163"/>
      <c r="K55" s="20">
        <v>78642</v>
      </c>
      <c r="L55" s="20">
        <f t="shared" si="10"/>
        <v>0</v>
      </c>
      <c r="M55" s="21">
        <f t="shared" si="8"/>
        <v>0</v>
      </c>
      <c r="N55" s="22"/>
      <c r="O55" s="23">
        <f t="shared" si="9"/>
        <v>0</v>
      </c>
      <c r="P55" s="4"/>
    </row>
    <row r="56" spans="1:18">
      <c r="A56" s="559" t="s">
        <v>854</v>
      </c>
      <c r="B56" s="32">
        <v>2500</v>
      </c>
      <c r="C56" s="32" t="s">
        <v>43</v>
      </c>
      <c r="D56" s="32" t="s">
        <v>40</v>
      </c>
      <c r="E56" s="3" t="s">
        <v>37</v>
      </c>
      <c r="F56" s="32" t="s">
        <v>122</v>
      </c>
      <c r="G56" s="32" t="s">
        <v>160</v>
      </c>
      <c r="H56" s="3" t="s">
        <v>2909</v>
      </c>
      <c r="I56" s="32" t="s">
        <v>2614</v>
      </c>
      <c r="J56" s="163"/>
      <c r="K56" s="20">
        <v>152455</v>
      </c>
      <c r="L56" s="20">
        <f t="shared" si="10"/>
        <v>0</v>
      </c>
      <c r="M56" s="21">
        <f t="shared" si="8"/>
        <v>0</v>
      </c>
      <c r="N56" s="22"/>
      <c r="O56" s="23">
        <f t="shared" si="9"/>
        <v>0</v>
      </c>
      <c r="P56" s="4"/>
    </row>
    <row r="57" spans="1:18">
      <c r="A57" s="559" t="s">
        <v>855</v>
      </c>
      <c r="B57" s="32">
        <v>2500</v>
      </c>
      <c r="C57" s="32" t="s">
        <v>43</v>
      </c>
      <c r="D57" s="32" t="s">
        <v>41</v>
      </c>
      <c r="E57" s="3" t="s">
        <v>35</v>
      </c>
      <c r="F57" s="32" t="s">
        <v>122</v>
      </c>
      <c r="G57" s="32" t="s">
        <v>160</v>
      </c>
      <c r="H57" s="3" t="s">
        <v>2910</v>
      </c>
      <c r="I57" s="32" t="s">
        <v>2614</v>
      </c>
      <c r="J57" s="163"/>
      <c r="K57" s="20">
        <v>115036</v>
      </c>
      <c r="L57" s="20">
        <f t="shared" si="10"/>
        <v>0</v>
      </c>
      <c r="M57" s="21">
        <f t="shared" si="8"/>
        <v>0</v>
      </c>
      <c r="N57" s="22"/>
      <c r="O57" s="23">
        <f t="shared" si="9"/>
        <v>0</v>
      </c>
      <c r="P57" s="4"/>
    </row>
    <row r="58" spans="1:18">
      <c r="A58" s="559" t="s">
        <v>856</v>
      </c>
      <c r="B58" s="32">
        <v>2500</v>
      </c>
      <c r="C58" s="32" t="s">
        <v>43</v>
      </c>
      <c r="D58" s="32" t="s">
        <v>41</v>
      </c>
      <c r="E58" s="3" t="s">
        <v>36</v>
      </c>
      <c r="F58" s="32" t="s">
        <v>122</v>
      </c>
      <c r="G58" s="32" t="s">
        <v>160</v>
      </c>
      <c r="H58" s="3" t="s">
        <v>2911</v>
      </c>
      <c r="I58" s="32" t="s">
        <v>2614</v>
      </c>
      <c r="J58" s="163"/>
      <c r="K58" s="20">
        <v>159915</v>
      </c>
      <c r="L58" s="20">
        <f t="shared" si="10"/>
        <v>0</v>
      </c>
      <c r="M58" s="21">
        <f t="shared" si="8"/>
        <v>0</v>
      </c>
      <c r="N58" s="22"/>
      <c r="O58" s="23">
        <f t="shared" si="9"/>
        <v>0</v>
      </c>
      <c r="P58" s="4"/>
    </row>
    <row r="59" spans="1:18">
      <c r="A59" s="559" t="s">
        <v>857</v>
      </c>
      <c r="B59" s="32">
        <v>2500</v>
      </c>
      <c r="C59" s="32" t="s">
        <v>43</v>
      </c>
      <c r="D59" s="32" t="s">
        <v>41</v>
      </c>
      <c r="E59" s="3" t="s">
        <v>37</v>
      </c>
      <c r="F59" s="32" t="s">
        <v>122</v>
      </c>
      <c r="G59" s="32" t="s">
        <v>160</v>
      </c>
      <c r="H59" s="3" t="s">
        <v>2912</v>
      </c>
      <c r="I59" s="32" t="s">
        <v>2614</v>
      </c>
      <c r="J59" s="163"/>
      <c r="K59" s="20">
        <v>274951</v>
      </c>
      <c r="L59" s="20">
        <f t="shared" si="10"/>
        <v>0</v>
      </c>
      <c r="M59" s="21">
        <f t="shared" si="8"/>
        <v>0</v>
      </c>
      <c r="N59" s="22"/>
      <c r="O59" s="23">
        <f t="shared" si="9"/>
        <v>0</v>
      </c>
      <c r="P59" s="4"/>
    </row>
    <row r="60" spans="1:18">
      <c r="A60" s="559" t="s">
        <v>858</v>
      </c>
      <c r="B60" s="32">
        <v>2500</v>
      </c>
      <c r="C60" s="32" t="s">
        <v>43</v>
      </c>
      <c r="D60" s="32" t="s">
        <v>42</v>
      </c>
      <c r="E60" s="3" t="s">
        <v>35</v>
      </c>
      <c r="F60" s="32" t="s">
        <v>122</v>
      </c>
      <c r="G60" s="32" t="s">
        <v>160</v>
      </c>
      <c r="H60" s="3" t="s">
        <v>2913</v>
      </c>
      <c r="I60" s="32" t="s">
        <v>2614</v>
      </c>
      <c r="J60" s="163"/>
      <c r="K60" s="20">
        <v>183294</v>
      </c>
      <c r="L60" s="20">
        <f t="shared" si="10"/>
        <v>0</v>
      </c>
      <c r="M60" s="21">
        <f t="shared" si="8"/>
        <v>0</v>
      </c>
      <c r="N60" s="22"/>
      <c r="O60" s="23">
        <f t="shared" si="9"/>
        <v>0</v>
      </c>
      <c r="P60" s="4"/>
    </row>
    <row r="61" spans="1:18">
      <c r="A61" s="559" t="s">
        <v>859</v>
      </c>
      <c r="B61" s="32">
        <v>2500</v>
      </c>
      <c r="C61" s="32" t="s">
        <v>43</v>
      </c>
      <c r="D61" s="32" t="s">
        <v>42</v>
      </c>
      <c r="E61" s="3" t="s">
        <v>36</v>
      </c>
      <c r="F61" s="32" t="s">
        <v>122</v>
      </c>
      <c r="G61" s="32" t="s">
        <v>160</v>
      </c>
      <c r="H61" s="3" t="s">
        <v>2914</v>
      </c>
      <c r="I61" s="32" t="s">
        <v>2614</v>
      </c>
      <c r="J61" s="163"/>
      <c r="K61" s="20">
        <v>287901</v>
      </c>
      <c r="L61" s="20">
        <f t="shared" si="10"/>
        <v>0</v>
      </c>
      <c r="M61" s="21">
        <f t="shared" si="8"/>
        <v>0</v>
      </c>
      <c r="N61" s="22"/>
      <c r="O61" s="23">
        <f t="shared" si="9"/>
        <v>0</v>
      </c>
      <c r="P61" s="4"/>
    </row>
    <row r="62" spans="1:18">
      <c r="A62" s="559" t="s">
        <v>860</v>
      </c>
      <c r="B62" s="32">
        <v>2500</v>
      </c>
      <c r="C62" s="32" t="s">
        <v>43</v>
      </c>
      <c r="D62" s="32" t="s">
        <v>42</v>
      </c>
      <c r="E62" s="3" t="s">
        <v>37</v>
      </c>
      <c r="F62" s="32" t="s">
        <v>122</v>
      </c>
      <c r="G62" s="32" t="s">
        <v>160</v>
      </c>
      <c r="H62" s="3" t="s">
        <v>2915</v>
      </c>
      <c r="I62" s="32" t="s">
        <v>2614</v>
      </c>
      <c r="J62" s="163"/>
      <c r="K62" s="20">
        <v>471195</v>
      </c>
      <c r="L62" s="20">
        <f t="shared" si="10"/>
        <v>0</v>
      </c>
      <c r="M62" s="21">
        <f t="shared" si="8"/>
        <v>0</v>
      </c>
      <c r="N62" s="22"/>
      <c r="O62" s="23">
        <f t="shared" si="9"/>
        <v>0</v>
      </c>
      <c r="P62" s="4"/>
    </row>
    <row r="63" spans="1:18" s="1" customFormat="1">
      <c r="A63" s="103" t="s">
        <v>861</v>
      </c>
      <c r="B63" s="130" t="s">
        <v>411</v>
      </c>
      <c r="C63" s="67"/>
      <c r="D63" s="304"/>
      <c r="E63" s="140"/>
      <c r="F63" s="304"/>
      <c r="G63" s="304"/>
      <c r="H63" s="304"/>
      <c r="I63" s="304"/>
      <c r="J63" s="305"/>
      <c r="K63" s="306"/>
      <c r="L63" s="306"/>
      <c r="M63" s="307"/>
      <c r="N63" s="308"/>
      <c r="O63" s="309"/>
      <c r="P63" s="4"/>
      <c r="Q63"/>
      <c r="R63"/>
    </row>
    <row r="64" spans="1:18">
      <c r="A64" s="559" t="s">
        <v>862</v>
      </c>
      <c r="B64" s="32">
        <v>2700</v>
      </c>
      <c r="C64" s="32" t="s">
        <v>38</v>
      </c>
      <c r="D64" s="32" t="s">
        <v>39</v>
      </c>
      <c r="E64" s="3" t="s">
        <v>35</v>
      </c>
      <c r="F64" s="32" t="s">
        <v>122</v>
      </c>
      <c r="G64" s="32" t="s">
        <v>160</v>
      </c>
      <c r="H64" s="3" t="s">
        <v>2916</v>
      </c>
      <c r="I64" s="32" t="s">
        <v>2614</v>
      </c>
      <c r="J64" s="163"/>
      <c r="K64" s="20">
        <v>78000</v>
      </c>
      <c r="L64" s="20">
        <f>K64*J64</f>
        <v>0</v>
      </c>
      <c r="M64" s="21">
        <f t="shared" si="0"/>
        <v>0</v>
      </c>
      <c r="N64" s="22"/>
      <c r="O64" s="23">
        <f t="shared" si="1"/>
        <v>0</v>
      </c>
      <c r="P64" s="4"/>
    </row>
    <row r="65" spans="1:18">
      <c r="A65" s="559" t="s">
        <v>863</v>
      </c>
      <c r="B65" s="32">
        <v>2700</v>
      </c>
      <c r="C65" s="32" t="s">
        <v>38</v>
      </c>
      <c r="D65" s="32" t="s">
        <v>39</v>
      </c>
      <c r="E65" s="3" t="s">
        <v>36</v>
      </c>
      <c r="F65" s="32" t="s">
        <v>122</v>
      </c>
      <c r="G65" s="32" t="s">
        <v>160</v>
      </c>
      <c r="H65" s="3" t="s">
        <v>2917</v>
      </c>
      <c r="I65" s="32" t="s">
        <v>2614</v>
      </c>
      <c r="J65" s="163"/>
      <c r="K65" s="20">
        <v>36197</v>
      </c>
      <c r="L65" s="20">
        <f t="shared" ref="L65:L75" si="11">K65*J65</f>
        <v>0</v>
      </c>
      <c r="M65" s="21">
        <f t="shared" si="0"/>
        <v>0</v>
      </c>
      <c r="N65" s="22"/>
      <c r="O65" s="23">
        <f t="shared" si="1"/>
        <v>0</v>
      </c>
      <c r="P65" s="4"/>
    </row>
    <row r="66" spans="1:18">
      <c r="A66" s="559" t="s">
        <v>864</v>
      </c>
      <c r="B66" s="32">
        <v>2700</v>
      </c>
      <c r="C66" s="32" t="s">
        <v>38</v>
      </c>
      <c r="D66" s="32" t="s">
        <v>39</v>
      </c>
      <c r="E66" s="3" t="s">
        <v>37</v>
      </c>
      <c r="F66" s="32" t="s">
        <v>122</v>
      </c>
      <c r="G66" s="32" t="s">
        <v>160</v>
      </c>
      <c r="H66" s="3" t="s">
        <v>2918</v>
      </c>
      <c r="I66" s="32" t="s">
        <v>2614</v>
      </c>
      <c r="J66" s="163"/>
      <c r="K66" s="20">
        <v>114197</v>
      </c>
      <c r="L66" s="20">
        <f t="shared" si="11"/>
        <v>0</v>
      </c>
      <c r="M66" s="21">
        <f t="shared" si="0"/>
        <v>0</v>
      </c>
      <c r="N66" s="22"/>
      <c r="O66" s="23">
        <f t="shared" si="1"/>
        <v>0</v>
      </c>
      <c r="P66" s="4"/>
    </row>
    <row r="67" spans="1:18">
      <c r="A67" s="559" t="s">
        <v>865</v>
      </c>
      <c r="B67" s="32">
        <v>2700</v>
      </c>
      <c r="C67" s="32" t="s">
        <v>38</v>
      </c>
      <c r="D67" s="32" t="s">
        <v>40</v>
      </c>
      <c r="E67" s="3" t="s">
        <v>35</v>
      </c>
      <c r="F67" s="32" t="s">
        <v>122</v>
      </c>
      <c r="G67" s="32" t="s">
        <v>160</v>
      </c>
      <c r="H67" s="3" t="s">
        <v>2919</v>
      </c>
      <c r="I67" s="32" t="s">
        <v>2614</v>
      </c>
      <c r="J67" s="163"/>
      <c r="K67" s="20">
        <v>116716</v>
      </c>
      <c r="L67" s="20">
        <f t="shared" si="11"/>
        <v>0</v>
      </c>
      <c r="M67" s="21">
        <f t="shared" si="0"/>
        <v>0</v>
      </c>
      <c r="N67" s="22"/>
      <c r="O67" s="23">
        <f t="shared" si="1"/>
        <v>0</v>
      </c>
      <c r="P67" s="4"/>
    </row>
    <row r="68" spans="1:18">
      <c r="A68" s="559" t="s">
        <v>866</v>
      </c>
      <c r="B68" s="32">
        <v>2700</v>
      </c>
      <c r="C68" s="32" t="s">
        <v>38</v>
      </c>
      <c r="D68" s="32" t="s">
        <v>40</v>
      </c>
      <c r="E68" s="3" t="s">
        <v>36</v>
      </c>
      <c r="F68" s="32" t="s">
        <v>122</v>
      </c>
      <c r="G68" s="32" t="s">
        <v>160</v>
      </c>
      <c r="H68" s="3" t="s">
        <v>2920</v>
      </c>
      <c r="I68" s="32" t="s">
        <v>2614</v>
      </c>
      <c r="J68" s="163"/>
      <c r="K68" s="20">
        <v>73980</v>
      </c>
      <c r="L68" s="20">
        <f t="shared" si="11"/>
        <v>0</v>
      </c>
      <c r="M68" s="21">
        <f t="shared" si="0"/>
        <v>0</v>
      </c>
      <c r="N68" s="22"/>
      <c r="O68" s="23">
        <f t="shared" si="1"/>
        <v>0</v>
      </c>
      <c r="P68" s="4"/>
    </row>
    <row r="69" spans="1:18">
      <c r="A69" s="559" t="s">
        <v>867</v>
      </c>
      <c r="B69" s="32">
        <v>2700</v>
      </c>
      <c r="C69" s="32" t="s">
        <v>38</v>
      </c>
      <c r="D69" s="32" t="s">
        <v>40</v>
      </c>
      <c r="E69" s="3" t="s">
        <v>37</v>
      </c>
      <c r="F69" s="32" t="s">
        <v>122</v>
      </c>
      <c r="G69" s="32" t="s">
        <v>160</v>
      </c>
      <c r="H69" s="3" t="s">
        <v>2921</v>
      </c>
      <c r="I69" s="32" t="s">
        <v>2614</v>
      </c>
      <c r="J69" s="163"/>
      <c r="K69" s="20">
        <v>190696</v>
      </c>
      <c r="L69" s="20">
        <f t="shared" si="11"/>
        <v>0</v>
      </c>
      <c r="M69" s="21">
        <f t="shared" si="0"/>
        <v>0</v>
      </c>
      <c r="N69" s="22"/>
      <c r="O69" s="23">
        <f t="shared" si="1"/>
        <v>0</v>
      </c>
      <c r="P69" s="4"/>
    </row>
    <row r="70" spans="1:18">
      <c r="A70" s="559" t="s">
        <v>868</v>
      </c>
      <c r="B70" s="32">
        <v>2700</v>
      </c>
      <c r="C70" s="32" t="s">
        <v>38</v>
      </c>
      <c r="D70" s="32" t="s">
        <v>41</v>
      </c>
      <c r="E70" s="3" t="s">
        <v>35</v>
      </c>
      <c r="F70" s="32" t="s">
        <v>122</v>
      </c>
      <c r="G70" s="32" t="s">
        <v>160</v>
      </c>
      <c r="H70" s="3" t="s">
        <v>2922</v>
      </c>
      <c r="I70" s="32" t="s">
        <v>2614</v>
      </c>
      <c r="J70" s="163"/>
      <c r="K70" s="20">
        <v>182536</v>
      </c>
      <c r="L70" s="20">
        <f t="shared" si="11"/>
        <v>0</v>
      </c>
      <c r="M70" s="21">
        <f t="shared" si="0"/>
        <v>0</v>
      </c>
      <c r="N70" s="22"/>
      <c r="O70" s="23">
        <f t="shared" si="1"/>
        <v>0</v>
      </c>
      <c r="P70" s="4"/>
    </row>
    <row r="71" spans="1:18">
      <c r="A71" s="559" t="s">
        <v>869</v>
      </c>
      <c r="B71" s="32">
        <v>2700</v>
      </c>
      <c r="C71" s="32" t="s">
        <v>38</v>
      </c>
      <c r="D71" s="32" t="s">
        <v>41</v>
      </c>
      <c r="E71" s="3" t="s">
        <v>36</v>
      </c>
      <c r="F71" s="32" t="s">
        <v>122</v>
      </c>
      <c r="G71" s="32" t="s">
        <v>160</v>
      </c>
      <c r="H71" s="3" t="s">
        <v>2923</v>
      </c>
      <c r="I71" s="32" t="s">
        <v>2614</v>
      </c>
      <c r="J71" s="163"/>
      <c r="K71" s="20">
        <v>138101</v>
      </c>
      <c r="L71" s="20">
        <f t="shared" si="11"/>
        <v>0</v>
      </c>
      <c r="M71" s="21">
        <f t="shared" si="0"/>
        <v>0</v>
      </c>
      <c r="N71" s="22"/>
      <c r="O71" s="23">
        <f t="shared" si="1"/>
        <v>0</v>
      </c>
      <c r="P71" s="4"/>
    </row>
    <row r="72" spans="1:18">
      <c r="A72" s="559" t="s">
        <v>870</v>
      </c>
      <c r="B72" s="32">
        <v>2700</v>
      </c>
      <c r="C72" s="32" t="s">
        <v>38</v>
      </c>
      <c r="D72" s="32" t="s">
        <v>41</v>
      </c>
      <c r="E72" s="3" t="s">
        <v>37</v>
      </c>
      <c r="F72" s="32" t="s">
        <v>122</v>
      </c>
      <c r="G72" s="32" t="s">
        <v>160</v>
      </c>
      <c r="H72" s="3" t="s">
        <v>2924</v>
      </c>
      <c r="I72" s="32" t="s">
        <v>2614</v>
      </c>
      <c r="J72" s="163"/>
      <c r="K72" s="20">
        <v>320637</v>
      </c>
      <c r="L72" s="20">
        <f t="shared" si="11"/>
        <v>0</v>
      </c>
      <c r="M72" s="21">
        <f t="shared" si="0"/>
        <v>0</v>
      </c>
      <c r="N72" s="22"/>
      <c r="O72" s="23">
        <f t="shared" si="1"/>
        <v>0</v>
      </c>
      <c r="P72" s="4"/>
    </row>
    <row r="73" spans="1:18">
      <c r="A73" s="559" t="s">
        <v>871</v>
      </c>
      <c r="B73" s="32">
        <v>2700</v>
      </c>
      <c r="C73" s="32" t="s">
        <v>38</v>
      </c>
      <c r="D73" s="32" t="s">
        <v>42</v>
      </c>
      <c r="E73" s="3" t="s">
        <v>35</v>
      </c>
      <c r="F73" s="32" t="s">
        <v>122</v>
      </c>
      <c r="G73" s="32" t="s">
        <v>160</v>
      </c>
      <c r="H73" s="3" t="s">
        <v>2925</v>
      </c>
      <c r="I73" s="32" t="s">
        <v>2614</v>
      </c>
      <c r="J73" s="163"/>
      <c r="K73" s="20">
        <v>482761</v>
      </c>
      <c r="L73" s="20">
        <f t="shared" si="11"/>
        <v>0</v>
      </c>
      <c r="M73" s="21">
        <f t="shared" si="0"/>
        <v>0</v>
      </c>
      <c r="N73" s="22"/>
      <c r="O73" s="23">
        <f t="shared" si="1"/>
        <v>0</v>
      </c>
      <c r="P73" s="4"/>
    </row>
    <row r="74" spans="1:18">
      <c r="A74" s="559" t="s">
        <v>872</v>
      </c>
      <c r="B74" s="32">
        <v>2700</v>
      </c>
      <c r="C74" s="32" t="s">
        <v>38</v>
      </c>
      <c r="D74" s="32" t="s">
        <v>42</v>
      </c>
      <c r="E74" s="3" t="s">
        <v>36</v>
      </c>
      <c r="F74" s="32" t="s">
        <v>122</v>
      </c>
      <c r="G74" s="32" t="s">
        <v>160</v>
      </c>
      <c r="H74" s="3" t="s">
        <v>2926</v>
      </c>
      <c r="I74" s="32" t="s">
        <v>2614</v>
      </c>
      <c r="J74" s="163"/>
      <c r="K74" s="20">
        <v>444392</v>
      </c>
      <c r="L74" s="20">
        <f t="shared" si="11"/>
        <v>0</v>
      </c>
      <c r="M74" s="21">
        <f t="shared" si="0"/>
        <v>0</v>
      </c>
      <c r="N74" s="22"/>
      <c r="O74" s="23">
        <f t="shared" si="1"/>
        <v>0</v>
      </c>
      <c r="P74" s="4"/>
    </row>
    <row r="75" spans="1:18">
      <c r="A75" s="559" t="s">
        <v>873</v>
      </c>
      <c r="B75" s="32">
        <v>2700</v>
      </c>
      <c r="C75" s="32" t="s">
        <v>38</v>
      </c>
      <c r="D75" s="32" t="s">
        <v>42</v>
      </c>
      <c r="E75" s="3" t="s">
        <v>37</v>
      </c>
      <c r="F75" s="32" t="s">
        <v>122</v>
      </c>
      <c r="G75" s="32" t="s">
        <v>160</v>
      </c>
      <c r="H75" s="3" t="s">
        <v>2927</v>
      </c>
      <c r="I75" s="32" t="s">
        <v>2614</v>
      </c>
      <c r="J75" s="163"/>
      <c r="K75" s="20">
        <v>927153</v>
      </c>
      <c r="L75" s="20">
        <f t="shared" si="11"/>
        <v>0</v>
      </c>
      <c r="M75" s="21">
        <f t="shared" si="0"/>
        <v>0</v>
      </c>
      <c r="N75" s="22"/>
      <c r="O75" s="23">
        <f t="shared" si="1"/>
        <v>0</v>
      </c>
      <c r="P75" s="4"/>
    </row>
    <row r="76" spans="1:18" s="1" customFormat="1">
      <c r="A76" s="133" t="s">
        <v>874</v>
      </c>
      <c r="B76" s="134" t="s">
        <v>412</v>
      </c>
      <c r="C76" s="80"/>
      <c r="D76" s="304"/>
      <c r="E76" s="140"/>
      <c r="F76" s="304"/>
      <c r="G76" s="304"/>
      <c r="H76" s="304"/>
      <c r="I76" s="304"/>
      <c r="J76" s="305"/>
      <c r="K76" s="306"/>
      <c r="L76" s="306"/>
      <c r="M76" s="307"/>
      <c r="N76" s="308"/>
      <c r="O76" s="309"/>
      <c r="P76" s="4"/>
      <c r="Q76"/>
      <c r="R76"/>
    </row>
    <row r="77" spans="1:18">
      <c r="A77" s="559" t="s">
        <v>875</v>
      </c>
      <c r="B77" s="32">
        <v>2700</v>
      </c>
      <c r="C77" s="32" t="s">
        <v>43</v>
      </c>
      <c r="D77" s="32" t="s">
        <v>39</v>
      </c>
      <c r="E77" s="3" t="s">
        <v>35</v>
      </c>
      <c r="F77" s="32" t="s">
        <v>122</v>
      </c>
      <c r="G77" s="32" t="s">
        <v>160</v>
      </c>
      <c r="H77" s="3" t="s">
        <v>2928</v>
      </c>
      <c r="I77" s="32" t="s">
        <v>2614</v>
      </c>
      <c r="J77" s="163"/>
      <c r="K77" s="20">
        <v>60180</v>
      </c>
      <c r="L77" s="20">
        <f>K77*J77</f>
        <v>0</v>
      </c>
      <c r="M77" s="21">
        <f t="shared" si="0"/>
        <v>0</v>
      </c>
      <c r="N77" s="22"/>
      <c r="O77" s="23">
        <f t="shared" si="1"/>
        <v>0</v>
      </c>
      <c r="P77" s="4"/>
    </row>
    <row r="78" spans="1:18">
      <c r="A78" s="559" t="s">
        <v>876</v>
      </c>
      <c r="B78" s="32">
        <v>2700</v>
      </c>
      <c r="C78" s="32" t="s">
        <v>43</v>
      </c>
      <c r="D78" s="32" t="s">
        <v>39</v>
      </c>
      <c r="E78" s="3" t="s">
        <v>36</v>
      </c>
      <c r="F78" s="32" t="s">
        <v>122</v>
      </c>
      <c r="G78" s="32" t="s">
        <v>160</v>
      </c>
      <c r="H78" s="3" t="s">
        <v>2929</v>
      </c>
      <c r="I78" s="32" t="s">
        <v>2614</v>
      </c>
      <c r="J78" s="163"/>
      <c r="K78" s="20">
        <v>37753</v>
      </c>
      <c r="L78" s="20">
        <f t="shared" ref="L78:L88" si="12">K78*J78</f>
        <v>0</v>
      </c>
      <c r="M78" s="21">
        <f t="shared" ref="M78:M88" si="13">O78-L78</f>
        <v>0</v>
      </c>
      <c r="N78" s="22"/>
      <c r="O78" s="23">
        <f t="shared" ref="O78:O88" si="14">N78*J78</f>
        <v>0</v>
      </c>
      <c r="P78" s="4"/>
    </row>
    <row r="79" spans="1:18">
      <c r="A79" s="559" t="s">
        <v>877</v>
      </c>
      <c r="B79" s="32">
        <v>2700</v>
      </c>
      <c r="C79" s="32" t="s">
        <v>43</v>
      </c>
      <c r="D79" s="32" t="s">
        <v>39</v>
      </c>
      <c r="E79" s="3" t="s">
        <v>37</v>
      </c>
      <c r="F79" s="32" t="s">
        <v>122</v>
      </c>
      <c r="G79" s="32" t="s">
        <v>160</v>
      </c>
      <c r="H79" s="3" t="s">
        <v>2930</v>
      </c>
      <c r="I79" s="32" t="s">
        <v>2614</v>
      </c>
      <c r="J79" s="163"/>
      <c r="K79" s="20">
        <v>97934</v>
      </c>
      <c r="L79" s="20">
        <f t="shared" si="12"/>
        <v>0</v>
      </c>
      <c r="M79" s="21">
        <f t="shared" si="13"/>
        <v>0</v>
      </c>
      <c r="N79" s="22"/>
      <c r="O79" s="23">
        <f t="shared" si="14"/>
        <v>0</v>
      </c>
      <c r="P79" s="4"/>
    </row>
    <row r="80" spans="1:18">
      <c r="A80" s="559" t="s">
        <v>878</v>
      </c>
      <c r="B80" s="32">
        <v>2700</v>
      </c>
      <c r="C80" s="32" t="s">
        <v>43</v>
      </c>
      <c r="D80" s="32" t="s">
        <v>40</v>
      </c>
      <c r="E80" s="3" t="s">
        <v>35</v>
      </c>
      <c r="F80" s="32" t="s">
        <v>122</v>
      </c>
      <c r="G80" s="32" t="s">
        <v>160</v>
      </c>
      <c r="H80" s="3" t="s">
        <v>2931</v>
      </c>
      <c r="I80" s="32" t="s">
        <v>2614</v>
      </c>
      <c r="J80" s="163"/>
      <c r="K80" s="20">
        <v>71957</v>
      </c>
      <c r="L80" s="20">
        <f t="shared" si="12"/>
        <v>0</v>
      </c>
      <c r="M80" s="21">
        <f t="shared" si="13"/>
        <v>0</v>
      </c>
      <c r="N80" s="22"/>
      <c r="O80" s="23">
        <f t="shared" si="14"/>
        <v>0</v>
      </c>
      <c r="P80" s="4"/>
    </row>
    <row r="81" spans="1:16">
      <c r="A81" s="559" t="s">
        <v>879</v>
      </c>
      <c r="B81" s="32">
        <v>2700</v>
      </c>
      <c r="C81" s="32" t="s">
        <v>43</v>
      </c>
      <c r="D81" s="32" t="s">
        <v>40</v>
      </c>
      <c r="E81" s="3" t="s">
        <v>36</v>
      </c>
      <c r="F81" s="32" t="s">
        <v>122</v>
      </c>
      <c r="G81" s="32" t="s">
        <v>160</v>
      </c>
      <c r="H81" s="3" t="s">
        <v>2932</v>
      </c>
      <c r="I81" s="32" t="s">
        <v>2614</v>
      </c>
      <c r="J81" s="163"/>
      <c r="K81" s="20">
        <v>79020</v>
      </c>
      <c r="L81" s="20">
        <f t="shared" si="12"/>
        <v>0</v>
      </c>
      <c r="M81" s="21">
        <f t="shared" si="13"/>
        <v>0</v>
      </c>
      <c r="N81" s="22"/>
      <c r="O81" s="23">
        <f t="shared" si="14"/>
        <v>0</v>
      </c>
      <c r="P81" s="4"/>
    </row>
    <row r="82" spans="1:16">
      <c r="A82" s="559" t="s">
        <v>880</v>
      </c>
      <c r="B82" s="32">
        <v>2700</v>
      </c>
      <c r="C82" s="32" t="s">
        <v>43</v>
      </c>
      <c r="D82" s="32" t="s">
        <v>40</v>
      </c>
      <c r="E82" s="3" t="s">
        <v>37</v>
      </c>
      <c r="F82" s="32" t="s">
        <v>122</v>
      </c>
      <c r="G82" s="32" t="s">
        <v>160</v>
      </c>
      <c r="H82" s="3" t="s">
        <v>2933</v>
      </c>
      <c r="I82" s="32" t="s">
        <v>2614</v>
      </c>
      <c r="J82" s="163"/>
      <c r="K82" s="20">
        <v>150977</v>
      </c>
      <c r="L82" s="20">
        <f t="shared" si="12"/>
        <v>0</v>
      </c>
      <c r="M82" s="21">
        <f t="shared" si="13"/>
        <v>0</v>
      </c>
      <c r="N82" s="22"/>
      <c r="O82" s="23">
        <f t="shared" si="14"/>
        <v>0</v>
      </c>
      <c r="P82" s="4"/>
    </row>
    <row r="83" spans="1:16">
      <c r="A83" s="559" t="s">
        <v>881</v>
      </c>
      <c r="B83" s="32">
        <v>2700</v>
      </c>
      <c r="C83" s="32" t="s">
        <v>43</v>
      </c>
      <c r="D83" s="32" t="s">
        <v>41</v>
      </c>
      <c r="E83" s="3" t="s">
        <v>35</v>
      </c>
      <c r="F83" s="32" t="s">
        <v>122</v>
      </c>
      <c r="G83" s="32" t="s">
        <v>160</v>
      </c>
      <c r="H83" s="3" t="s">
        <v>2934</v>
      </c>
      <c r="I83" s="32" t="s">
        <v>2614</v>
      </c>
      <c r="J83" s="163"/>
      <c r="K83" s="20">
        <v>92155</v>
      </c>
      <c r="L83" s="20">
        <f t="shared" si="12"/>
        <v>0</v>
      </c>
      <c r="M83" s="21">
        <f t="shared" si="13"/>
        <v>0</v>
      </c>
      <c r="N83" s="22"/>
      <c r="O83" s="23">
        <f t="shared" si="14"/>
        <v>0</v>
      </c>
      <c r="P83" s="4"/>
    </row>
    <row r="84" spans="1:16">
      <c r="A84" s="559" t="s">
        <v>882</v>
      </c>
      <c r="B84" s="32">
        <v>2700</v>
      </c>
      <c r="C84" s="32" t="s">
        <v>43</v>
      </c>
      <c r="D84" s="32" t="s">
        <v>41</v>
      </c>
      <c r="E84" s="3" t="s">
        <v>36</v>
      </c>
      <c r="F84" s="32" t="s">
        <v>122</v>
      </c>
      <c r="G84" s="32" t="s">
        <v>160</v>
      </c>
      <c r="H84" s="3" t="s">
        <v>2935</v>
      </c>
      <c r="I84" s="32" t="s">
        <v>2614</v>
      </c>
      <c r="J84" s="163"/>
      <c r="K84" s="20">
        <v>135821</v>
      </c>
      <c r="L84" s="20">
        <f t="shared" si="12"/>
        <v>0</v>
      </c>
      <c r="M84" s="21">
        <f t="shared" si="13"/>
        <v>0</v>
      </c>
      <c r="N84" s="22"/>
      <c r="O84" s="23">
        <f t="shared" si="14"/>
        <v>0</v>
      </c>
      <c r="P84" s="4"/>
    </row>
    <row r="85" spans="1:16">
      <c r="A85" s="559" t="s">
        <v>883</v>
      </c>
      <c r="B85" s="32">
        <v>2700</v>
      </c>
      <c r="C85" s="32" t="s">
        <v>43</v>
      </c>
      <c r="D85" s="32" t="s">
        <v>41</v>
      </c>
      <c r="E85" s="3" t="s">
        <v>37</v>
      </c>
      <c r="F85" s="32" t="s">
        <v>122</v>
      </c>
      <c r="G85" s="32" t="s">
        <v>160</v>
      </c>
      <c r="H85" s="3" t="s">
        <v>2936</v>
      </c>
      <c r="I85" s="32" t="s">
        <v>2614</v>
      </c>
      <c r="J85" s="163"/>
      <c r="K85" s="20">
        <v>227976</v>
      </c>
      <c r="L85" s="20">
        <f t="shared" si="12"/>
        <v>0</v>
      </c>
      <c r="M85" s="21">
        <f t="shared" si="13"/>
        <v>0</v>
      </c>
      <c r="N85" s="22"/>
      <c r="O85" s="23">
        <f t="shared" si="14"/>
        <v>0</v>
      </c>
      <c r="P85" s="4"/>
    </row>
    <row r="86" spans="1:16">
      <c r="A86" s="559" t="s">
        <v>884</v>
      </c>
      <c r="B86" s="32">
        <v>2700</v>
      </c>
      <c r="C86" s="32" t="s">
        <v>43</v>
      </c>
      <c r="D86" s="32" t="s">
        <v>42</v>
      </c>
      <c r="E86" s="3" t="s">
        <v>35</v>
      </c>
      <c r="F86" s="32" t="s">
        <v>122</v>
      </c>
      <c r="G86" s="32" t="s">
        <v>160</v>
      </c>
      <c r="H86" s="3" t="s">
        <v>2937</v>
      </c>
      <c r="I86" s="32" t="s">
        <v>2614</v>
      </c>
      <c r="J86" s="163"/>
      <c r="K86" s="20">
        <v>235053</v>
      </c>
      <c r="L86" s="20">
        <f t="shared" si="12"/>
        <v>0</v>
      </c>
      <c r="M86" s="21">
        <f t="shared" si="13"/>
        <v>0</v>
      </c>
      <c r="N86" s="22"/>
      <c r="O86" s="23">
        <f t="shared" si="14"/>
        <v>0</v>
      </c>
      <c r="P86" s="4"/>
    </row>
    <row r="87" spans="1:16">
      <c r="A87" s="559" t="s">
        <v>885</v>
      </c>
      <c r="B87" s="32">
        <v>2700</v>
      </c>
      <c r="C87" s="32" t="s">
        <v>43</v>
      </c>
      <c r="D87" s="32" t="s">
        <v>42</v>
      </c>
      <c r="E87" s="3" t="s">
        <v>36</v>
      </c>
      <c r="F87" s="32" t="s">
        <v>122</v>
      </c>
      <c r="G87" s="32" t="s">
        <v>160</v>
      </c>
      <c r="H87" s="3" t="s">
        <v>2938</v>
      </c>
      <c r="I87" s="32" t="s">
        <v>2614</v>
      </c>
      <c r="J87" s="163"/>
      <c r="K87" s="20">
        <v>557803</v>
      </c>
      <c r="L87" s="20">
        <f t="shared" si="12"/>
        <v>0</v>
      </c>
      <c r="M87" s="21">
        <f t="shared" si="13"/>
        <v>0</v>
      </c>
      <c r="N87" s="22"/>
      <c r="O87" s="23">
        <f t="shared" si="14"/>
        <v>0</v>
      </c>
      <c r="P87" s="4"/>
    </row>
    <row r="88" spans="1:16">
      <c r="A88" s="559" t="s">
        <v>886</v>
      </c>
      <c r="B88" s="32">
        <v>2700</v>
      </c>
      <c r="C88" s="32" t="s">
        <v>43</v>
      </c>
      <c r="D88" s="32" t="s">
        <v>42</v>
      </c>
      <c r="E88" s="3" t="s">
        <v>37</v>
      </c>
      <c r="F88" s="32" t="s">
        <v>122</v>
      </c>
      <c r="G88" s="32" t="s">
        <v>160</v>
      </c>
      <c r="H88" s="3" t="s">
        <v>2939</v>
      </c>
      <c r="I88" s="32" t="s">
        <v>2614</v>
      </c>
      <c r="J88" s="163"/>
      <c r="K88" s="20">
        <v>792855</v>
      </c>
      <c r="L88" s="20">
        <f t="shared" si="12"/>
        <v>0</v>
      </c>
      <c r="M88" s="21">
        <f t="shared" si="13"/>
        <v>0</v>
      </c>
      <c r="N88" s="22"/>
      <c r="O88" s="23">
        <f t="shared" si="14"/>
        <v>0</v>
      </c>
      <c r="P88" s="4"/>
    </row>
    <row r="89" spans="1:16" ht="15.75" thickBot="1">
      <c r="A89" s="7"/>
      <c r="B89" s="41"/>
      <c r="C89" s="41"/>
      <c r="D89" s="41"/>
      <c r="E89" s="8"/>
      <c r="F89" s="41"/>
      <c r="G89" s="41"/>
      <c r="H89" s="41"/>
      <c r="I89" s="41"/>
      <c r="J89" s="167"/>
      <c r="K89" s="24"/>
      <c r="L89" s="24"/>
      <c r="M89" s="25"/>
      <c r="N89" s="26"/>
      <c r="O89" s="27"/>
      <c r="P89" s="4"/>
    </row>
    <row r="90" spans="1:16" ht="15.75" thickBot="1">
      <c r="A90" s="155"/>
      <c r="B90" s="518"/>
      <c r="C90" s="518"/>
      <c r="D90" s="518"/>
      <c r="E90" s="519"/>
      <c r="F90" s="518"/>
      <c r="G90" s="518"/>
      <c r="H90" s="518"/>
      <c r="I90" s="518"/>
      <c r="J90" s="520"/>
      <c r="K90" s="521"/>
      <c r="L90" s="521"/>
      <c r="M90" s="522"/>
      <c r="N90" s="523"/>
      <c r="O90" s="524"/>
    </row>
    <row r="91" spans="1:16" s="1" customFormat="1">
      <c r="A91" s="660" t="s">
        <v>110</v>
      </c>
      <c r="B91" s="661"/>
      <c r="C91" s="661"/>
      <c r="D91" s="661"/>
      <c r="E91" s="661"/>
      <c r="F91" s="661"/>
      <c r="G91" s="661"/>
      <c r="H91" s="661"/>
      <c r="I91" s="661"/>
      <c r="J91" s="661"/>
      <c r="K91" s="654"/>
      <c r="L91" s="654"/>
      <c r="M91" s="28"/>
      <c r="N91" s="654"/>
      <c r="O91" s="655"/>
    </row>
    <row r="92" spans="1:16" s="5" customFormat="1">
      <c r="A92" s="634" t="s">
        <v>111</v>
      </c>
      <c r="B92" s="635"/>
      <c r="C92" s="635"/>
      <c r="D92" s="635"/>
      <c r="E92" s="635"/>
      <c r="F92" s="635"/>
      <c r="G92" s="635"/>
      <c r="H92" s="635"/>
      <c r="I92" s="635"/>
      <c r="J92" s="635"/>
      <c r="K92" s="623"/>
      <c r="L92" s="623"/>
      <c r="M92" s="21"/>
      <c r="N92" s="625"/>
      <c r="O92" s="626"/>
    </row>
    <row r="93" spans="1:16" s="5" customFormat="1">
      <c r="A93" s="634" t="s">
        <v>125</v>
      </c>
      <c r="B93" s="635"/>
      <c r="C93" s="635"/>
      <c r="D93" s="635"/>
      <c r="E93" s="635"/>
      <c r="F93" s="635"/>
      <c r="G93" s="635"/>
      <c r="H93" s="635"/>
      <c r="I93" s="635"/>
      <c r="J93" s="635"/>
      <c r="K93" s="623"/>
      <c r="L93" s="623"/>
      <c r="M93" s="21"/>
      <c r="N93" s="625"/>
      <c r="O93" s="626"/>
    </row>
    <row r="94" spans="1:16" s="1" customFormat="1">
      <c r="A94" s="632" t="s">
        <v>112</v>
      </c>
      <c r="B94" s="633"/>
      <c r="C94" s="633"/>
      <c r="D94" s="633"/>
      <c r="E94" s="633"/>
      <c r="F94" s="633"/>
      <c r="G94" s="633"/>
      <c r="H94" s="633"/>
      <c r="I94" s="633"/>
      <c r="J94" s="633"/>
      <c r="K94" s="624"/>
      <c r="L94" s="624"/>
      <c r="M94" s="29"/>
      <c r="N94" s="627"/>
      <c r="O94" s="628"/>
    </row>
    <row r="95" spans="1:16">
      <c r="A95" s="629"/>
      <c r="B95" s="630"/>
      <c r="C95" s="630"/>
      <c r="D95" s="630"/>
      <c r="E95" s="630"/>
      <c r="F95" s="630"/>
      <c r="G95" s="630"/>
      <c r="H95" s="630"/>
      <c r="I95" s="630"/>
      <c r="J95" s="630"/>
      <c r="K95" s="630"/>
      <c r="L95" s="630"/>
      <c r="M95" s="630"/>
      <c r="N95" s="630"/>
      <c r="O95" s="631"/>
    </row>
    <row r="96" spans="1:16" s="1" customFormat="1">
      <c r="A96" s="632" t="s">
        <v>113</v>
      </c>
      <c r="B96" s="633"/>
      <c r="C96" s="633"/>
      <c r="D96" s="633"/>
      <c r="E96" s="633"/>
      <c r="F96" s="633"/>
      <c r="G96" s="633"/>
      <c r="H96" s="633"/>
      <c r="I96" s="633"/>
      <c r="J96" s="633"/>
      <c r="K96" s="621"/>
      <c r="L96" s="622"/>
      <c r="M96" s="29"/>
      <c r="N96" s="627"/>
      <c r="O96" s="628"/>
    </row>
    <row r="97" spans="1:16" s="5" customFormat="1">
      <c r="A97" s="634" t="s">
        <v>111</v>
      </c>
      <c r="B97" s="635"/>
      <c r="C97" s="635"/>
      <c r="D97" s="635"/>
      <c r="E97" s="635"/>
      <c r="F97" s="635"/>
      <c r="G97" s="635"/>
      <c r="H97" s="635"/>
      <c r="I97" s="635"/>
      <c r="J97" s="635"/>
      <c r="K97" s="623"/>
      <c r="L97" s="623"/>
      <c r="M97" s="21"/>
      <c r="N97" s="625"/>
      <c r="O97" s="626"/>
    </row>
    <row r="98" spans="1:16" s="5" customFormat="1">
      <c r="A98" s="634" t="s">
        <v>125</v>
      </c>
      <c r="B98" s="635"/>
      <c r="C98" s="635"/>
      <c r="D98" s="635"/>
      <c r="E98" s="635"/>
      <c r="F98" s="635"/>
      <c r="G98" s="635"/>
      <c r="H98" s="635"/>
      <c r="I98" s="635"/>
      <c r="J98" s="635"/>
      <c r="K98" s="623"/>
      <c r="L98" s="623"/>
      <c r="M98" s="21"/>
      <c r="N98" s="625"/>
      <c r="O98" s="626"/>
    </row>
    <row r="99" spans="1:16" s="1" customFormat="1">
      <c r="A99" s="632" t="s">
        <v>114</v>
      </c>
      <c r="B99" s="633"/>
      <c r="C99" s="633"/>
      <c r="D99" s="633"/>
      <c r="E99" s="633"/>
      <c r="F99" s="633"/>
      <c r="G99" s="633"/>
      <c r="H99" s="633"/>
      <c r="I99" s="633"/>
      <c r="J99" s="633"/>
      <c r="K99" s="624"/>
      <c r="L99" s="624"/>
      <c r="M99" s="29"/>
      <c r="N99" s="627"/>
      <c r="O99" s="628"/>
    </row>
    <row r="100" spans="1:16" ht="15.75" thickBot="1">
      <c r="A100" s="644"/>
      <c r="B100" s="645"/>
      <c r="C100" s="645"/>
      <c r="D100" s="645"/>
      <c r="E100" s="645"/>
      <c r="F100" s="645"/>
      <c r="G100" s="645"/>
      <c r="H100" s="645"/>
      <c r="I100" s="645"/>
      <c r="J100" s="645"/>
      <c r="K100" s="645"/>
      <c r="L100" s="645"/>
      <c r="M100" s="645"/>
      <c r="N100" s="645"/>
      <c r="O100" s="646"/>
    </row>
    <row r="101" spans="1:16" s="1" customFormat="1" ht="15.75" thickBot="1">
      <c r="A101" s="647" t="s">
        <v>115</v>
      </c>
      <c r="B101" s="648"/>
      <c r="C101" s="648"/>
      <c r="D101" s="648"/>
      <c r="E101" s="648"/>
      <c r="F101" s="648"/>
      <c r="G101" s="648"/>
      <c r="H101" s="648"/>
      <c r="I101" s="648"/>
      <c r="J101" s="648"/>
      <c r="K101" s="641"/>
      <c r="L101" s="641"/>
      <c r="M101" s="115"/>
      <c r="N101" s="642"/>
      <c r="O101" s="643"/>
      <c r="P101" s="158"/>
    </row>
    <row r="103" spans="1:16">
      <c r="L103" s="460"/>
      <c r="M103" s="458"/>
    </row>
    <row r="104" spans="1:16">
      <c r="M104" s="458"/>
    </row>
  </sheetData>
  <mergeCells count="38">
    <mergeCell ref="I9:I10"/>
    <mergeCell ref="N9:O9"/>
    <mergeCell ref="K9:L9"/>
    <mergeCell ref="N91:O91"/>
    <mergeCell ref="J9:J10"/>
    <mergeCell ref="M9:M10"/>
    <mergeCell ref="A91:J91"/>
    <mergeCell ref="K91:L91"/>
    <mergeCell ref="A9:A10"/>
    <mergeCell ref="H9:H10"/>
    <mergeCell ref="A98:J98"/>
    <mergeCell ref="A99:J99"/>
    <mergeCell ref="A94:J94"/>
    <mergeCell ref="K94:L94"/>
    <mergeCell ref="A92:J92"/>
    <mergeCell ref="A93:J93"/>
    <mergeCell ref="K92:L92"/>
    <mergeCell ref="K93:L93"/>
    <mergeCell ref="A96:J96"/>
    <mergeCell ref="A97:J97"/>
    <mergeCell ref="G9:G10"/>
    <mergeCell ref="B9:F9"/>
    <mergeCell ref="K101:L101"/>
    <mergeCell ref="N101:O101"/>
    <mergeCell ref="N99:O99"/>
    <mergeCell ref="N98:O98"/>
    <mergeCell ref="A100:O100"/>
    <mergeCell ref="A101:J101"/>
    <mergeCell ref="K96:L96"/>
    <mergeCell ref="K97:L97"/>
    <mergeCell ref="K98:L98"/>
    <mergeCell ref="K99:L99"/>
    <mergeCell ref="N92:O92"/>
    <mergeCell ref="N97:O97"/>
    <mergeCell ref="N96:O96"/>
    <mergeCell ref="A95:O95"/>
    <mergeCell ref="N94:O94"/>
    <mergeCell ref="N93:O93"/>
  </mergeCells>
  <phoneticPr fontId="0" type="noConversion"/>
  <printOptions horizontalCentered="1"/>
  <pageMargins left="0.2" right="0.2" top="0.5" bottom="0.5" header="0.3" footer="0.3"/>
  <pageSetup paperSize="9" scale="55" orientation="landscape" r:id="rId1"/>
  <headerFooter alignWithMargins="0">
    <oddHeader>&amp;L&amp;D&amp;C&amp;A&amp;RCommercial in Confidence</oddHeader>
    <oddFooter>&amp;L&amp;"-,Bold Italic"&amp;UNote:&amp;U &amp;"-,Italic"(1) Brown S/N: Gross Price, (2) Blue S/N: Net Price. For items with only gross price, the relevant incentives will be allocated at purchase to derive net price.&amp;R&amp;P of &amp;N</oddFooter>
  </headerFooter>
  <colBreaks count="1" manualBreakCount="1">
    <brk id="15" max="1048575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tabColor rgb="FFFF0000"/>
  </sheetPr>
  <dimension ref="A1:R678"/>
  <sheetViews>
    <sheetView view="pageBreakPreview" topLeftCell="A319" zoomScale="70" zoomScaleNormal="80" zoomScaleSheetLayoutView="70" workbookViewId="0">
      <selection activeCell="F31" sqref="F31"/>
    </sheetView>
  </sheetViews>
  <sheetFormatPr defaultRowHeight="15"/>
  <cols>
    <col min="1" max="1" width="12.5703125" style="106" customWidth="1"/>
    <col min="2" max="2" width="71.85546875" style="525" customWidth="1"/>
    <col min="3" max="3" width="17.42578125" style="39" bestFit="1" customWidth="1"/>
    <col min="4" max="4" width="6.7109375" style="39" bestFit="1" customWidth="1"/>
    <col min="5" max="5" width="46.85546875" style="39" bestFit="1" customWidth="1"/>
    <col min="6" max="6" width="12" style="39" bestFit="1" customWidth="1"/>
    <col min="7" max="7" width="14" style="399" bestFit="1" customWidth="1"/>
    <col min="8" max="8" width="12.28515625" style="13" bestFit="1" customWidth="1"/>
    <col min="9" max="9" width="13.28515625" style="13" bestFit="1" customWidth="1"/>
    <col min="10" max="10" width="13" style="400" bestFit="1" customWidth="1"/>
    <col min="11" max="11" width="11.5703125" style="13" bestFit="1" customWidth="1"/>
    <col min="12" max="12" width="13.140625" style="13" bestFit="1" customWidth="1"/>
    <col min="13" max="13" width="4.28515625" customWidth="1"/>
    <col min="14" max="14" width="47.7109375" bestFit="1" customWidth="1"/>
    <col min="15" max="15" width="4" style="261" bestFit="1" customWidth="1"/>
    <col min="16" max="16" width="12.28515625" style="261" bestFit="1" customWidth="1"/>
    <col min="18" max="18" width="12.28515625" bestFit="1" customWidth="1"/>
  </cols>
  <sheetData>
    <row r="1" spans="1:16">
      <c r="A1" s="266" t="s">
        <v>2285</v>
      </c>
      <c r="K1" s="263"/>
      <c r="L1" s="263"/>
      <c r="M1" s="264"/>
    </row>
    <row r="2" spans="1:16">
      <c r="K2" s="263"/>
      <c r="L2" s="263"/>
      <c r="M2" s="264"/>
    </row>
    <row r="3" spans="1:16">
      <c r="A3" s="265" t="s">
        <v>126</v>
      </c>
      <c r="K3" s="263"/>
      <c r="L3" s="263"/>
      <c r="M3" s="264"/>
    </row>
    <row r="4" spans="1:16" s="314" customFormat="1">
      <c r="A4" s="502"/>
      <c r="B4" s="525"/>
      <c r="C4" s="318"/>
      <c r="D4" s="318"/>
      <c r="E4" s="318"/>
      <c r="F4" s="318"/>
      <c r="G4" s="399"/>
      <c r="H4" s="320"/>
      <c r="I4" s="320"/>
      <c r="J4" s="400"/>
      <c r="K4" s="263"/>
      <c r="L4" s="263"/>
      <c r="M4" s="264"/>
      <c r="O4" s="498"/>
      <c r="P4" s="498"/>
    </row>
    <row r="5" spans="1:16">
      <c r="A5" s="266"/>
      <c r="K5" s="263"/>
      <c r="L5" s="263"/>
      <c r="M5" s="264"/>
    </row>
    <row r="6" spans="1:16" s="267" customFormat="1">
      <c r="A6" s="265" t="s">
        <v>45</v>
      </c>
      <c r="B6" s="526"/>
      <c r="C6" s="268"/>
      <c r="D6" s="268"/>
      <c r="E6" s="268"/>
      <c r="F6" s="268"/>
      <c r="G6" s="401"/>
      <c r="H6" s="269"/>
      <c r="I6" s="269"/>
      <c r="J6" s="402"/>
      <c r="K6" s="270"/>
      <c r="L6" s="270"/>
      <c r="M6" s="271"/>
      <c r="O6" s="459"/>
      <c r="P6" s="459"/>
    </row>
    <row r="7" spans="1:16" s="609" customFormat="1">
      <c r="A7" s="502"/>
      <c r="B7" s="613"/>
      <c r="C7" s="612"/>
      <c r="D7" s="612"/>
      <c r="E7" s="612"/>
      <c r="F7" s="612"/>
      <c r="G7" s="399"/>
      <c r="H7" s="601"/>
      <c r="I7" s="614"/>
      <c r="J7" s="601"/>
      <c r="K7" s="263"/>
      <c r="L7" s="263"/>
      <c r="M7" s="264"/>
      <c r="O7" s="498"/>
      <c r="P7" s="498"/>
    </row>
    <row r="8" spans="1:16" s="267" customFormat="1" ht="15.75" thickBot="1">
      <c r="A8" s="265"/>
      <c r="B8" s="526"/>
      <c r="C8" s="268"/>
      <c r="D8" s="268"/>
      <c r="E8" s="268"/>
      <c r="F8" s="268"/>
      <c r="G8" s="401"/>
      <c r="H8" s="600"/>
      <c r="I8" s="269"/>
      <c r="J8" s="596"/>
      <c r="K8" s="270"/>
      <c r="L8" s="270"/>
      <c r="M8" s="271"/>
      <c r="O8" s="459"/>
      <c r="P8" s="459"/>
    </row>
    <row r="9" spans="1:16" s="267" customFormat="1">
      <c r="A9" s="687" t="s">
        <v>123</v>
      </c>
      <c r="B9" s="664" t="s">
        <v>906</v>
      </c>
      <c r="C9" s="664"/>
      <c r="D9" s="710" t="s">
        <v>142</v>
      </c>
      <c r="E9" s="664" t="s">
        <v>750</v>
      </c>
      <c r="F9" s="664" t="s">
        <v>120</v>
      </c>
      <c r="G9" s="694" t="s">
        <v>46</v>
      </c>
      <c r="H9" s="696" t="s">
        <v>119</v>
      </c>
      <c r="I9" s="696"/>
      <c r="J9" s="697" t="s">
        <v>47</v>
      </c>
      <c r="K9" s="676" t="s">
        <v>118</v>
      </c>
      <c r="L9" s="677"/>
      <c r="O9" s="459"/>
      <c r="P9" s="459"/>
    </row>
    <row r="10" spans="1:16" s="267" customFormat="1" ht="15.75" thickBot="1">
      <c r="A10" s="688"/>
      <c r="B10" s="527" t="s">
        <v>124</v>
      </c>
      <c r="C10" s="272" t="s">
        <v>121</v>
      </c>
      <c r="D10" s="711"/>
      <c r="E10" s="650"/>
      <c r="F10" s="689"/>
      <c r="G10" s="695"/>
      <c r="H10" s="273" t="s">
        <v>117</v>
      </c>
      <c r="I10" s="273" t="s">
        <v>48</v>
      </c>
      <c r="J10" s="698"/>
      <c r="K10" s="274" t="s">
        <v>117</v>
      </c>
      <c r="L10" s="275" t="s">
        <v>48</v>
      </c>
      <c r="O10" s="459"/>
      <c r="P10" s="459"/>
    </row>
    <row r="11" spans="1:16">
      <c r="A11" s="453" t="s">
        <v>1842</v>
      </c>
      <c r="B11" s="528" t="s">
        <v>153</v>
      </c>
      <c r="C11" s="452"/>
      <c r="D11" s="452"/>
      <c r="E11" s="452"/>
      <c r="F11" s="452"/>
      <c r="G11" s="451"/>
      <c r="H11" s="450"/>
      <c r="I11" s="449"/>
      <c r="J11" s="448"/>
      <c r="K11" s="447"/>
      <c r="L11" s="446"/>
    </row>
    <row r="12" spans="1:16">
      <c r="A12" s="407" t="s">
        <v>1843</v>
      </c>
      <c r="B12" s="529" t="s">
        <v>656</v>
      </c>
      <c r="C12" s="141"/>
      <c r="D12" s="428"/>
      <c r="E12" s="141"/>
      <c r="F12" s="141"/>
      <c r="G12" s="413"/>
      <c r="H12" s="142"/>
      <c r="I12" s="282"/>
      <c r="J12" s="414"/>
      <c r="K12" s="411"/>
      <c r="L12" s="415"/>
    </row>
    <row r="13" spans="1:16">
      <c r="A13" s="563" t="s">
        <v>1844</v>
      </c>
      <c r="B13" s="357" t="s">
        <v>465</v>
      </c>
      <c r="C13" s="141" t="s">
        <v>199</v>
      </c>
      <c r="D13" s="32" t="s">
        <v>2675</v>
      </c>
      <c r="E13" s="3" t="s">
        <v>3558</v>
      </c>
      <c r="F13" s="32" t="s">
        <v>129</v>
      </c>
      <c r="G13" s="409"/>
      <c r="H13" s="12">
        <v>14238.49</v>
      </c>
      <c r="I13" s="279">
        <f t="shared" ref="I13:I24" si="0">H13*G13</f>
        <v>0</v>
      </c>
      <c r="J13" s="410">
        <f>L13-I13</f>
        <v>0</v>
      </c>
      <c r="K13" s="210">
        <v>0</v>
      </c>
      <c r="L13" s="412">
        <f t="shared" ref="L13:L24" si="1">K13*G13</f>
        <v>0</v>
      </c>
      <c r="O13"/>
    </row>
    <row r="14" spans="1:16">
      <c r="A14" s="563" t="s">
        <v>1845</v>
      </c>
      <c r="B14" s="357" t="s">
        <v>466</v>
      </c>
      <c r="C14" s="141" t="s">
        <v>199</v>
      </c>
      <c r="D14" s="32" t="s">
        <v>2675</v>
      </c>
      <c r="E14" s="3" t="s">
        <v>3559</v>
      </c>
      <c r="F14" s="32" t="s">
        <v>129</v>
      </c>
      <c r="G14" s="409"/>
      <c r="H14" s="12">
        <v>17396.98</v>
      </c>
      <c r="I14" s="279">
        <f t="shared" si="0"/>
        <v>0</v>
      </c>
      <c r="J14" s="410">
        <f t="shared" ref="J14:J24" si="2">L14-I14</f>
        <v>0</v>
      </c>
      <c r="K14" s="210">
        <v>0</v>
      </c>
      <c r="L14" s="412">
        <f t="shared" si="1"/>
        <v>0</v>
      </c>
      <c r="O14"/>
    </row>
    <row r="15" spans="1:16">
      <c r="A15" s="563" t="s">
        <v>1846</v>
      </c>
      <c r="B15" s="357" t="s">
        <v>467</v>
      </c>
      <c r="C15" s="141" t="s">
        <v>199</v>
      </c>
      <c r="D15" s="32" t="s">
        <v>2675</v>
      </c>
      <c r="E15" s="3" t="s">
        <v>3560</v>
      </c>
      <c r="F15" s="32" t="s">
        <v>129</v>
      </c>
      <c r="G15" s="409"/>
      <c r="H15" s="12">
        <v>18975.189999999999</v>
      </c>
      <c r="I15" s="279">
        <f t="shared" si="0"/>
        <v>0</v>
      </c>
      <c r="J15" s="410">
        <f t="shared" si="2"/>
        <v>0</v>
      </c>
      <c r="K15" s="210">
        <v>0</v>
      </c>
      <c r="L15" s="412">
        <f t="shared" si="1"/>
        <v>0</v>
      </c>
      <c r="O15"/>
    </row>
    <row r="16" spans="1:16">
      <c r="A16" s="563" t="s">
        <v>1847</v>
      </c>
      <c r="B16" s="357" t="s">
        <v>468</v>
      </c>
      <c r="C16" s="141" t="s">
        <v>199</v>
      </c>
      <c r="D16" s="32" t="s">
        <v>2675</v>
      </c>
      <c r="E16" s="3" t="s">
        <v>3561</v>
      </c>
      <c r="F16" s="32" t="s">
        <v>129</v>
      </c>
      <c r="G16" s="409"/>
      <c r="H16" s="12">
        <v>24340.12</v>
      </c>
      <c r="I16" s="279">
        <f t="shared" si="0"/>
        <v>0</v>
      </c>
      <c r="J16" s="410">
        <f t="shared" si="2"/>
        <v>0</v>
      </c>
      <c r="K16" s="210">
        <v>0</v>
      </c>
      <c r="L16" s="412">
        <f t="shared" si="1"/>
        <v>0</v>
      </c>
      <c r="O16"/>
    </row>
    <row r="17" spans="1:16">
      <c r="A17" s="563" t="s">
        <v>1848</v>
      </c>
      <c r="B17" s="357" t="s">
        <v>469</v>
      </c>
      <c r="C17" s="141" t="s">
        <v>199</v>
      </c>
      <c r="D17" s="32" t="s">
        <v>2675</v>
      </c>
      <c r="E17" s="3" t="s">
        <v>3562</v>
      </c>
      <c r="F17" s="32" t="s">
        <v>129</v>
      </c>
      <c r="G17" s="409"/>
      <c r="H17" s="12">
        <v>27498.61</v>
      </c>
      <c r="I17" s="279">
        <f t="shared" si="0"/>
        <v>0</v>
      </c>
      <c r="J17" s="410">
        <f t="shared" si="2"/>
        <v>0</v>
      </c>
      <c r="K17" s="210">
        <v>0</v>
      </c>
      <c r="L17" s="412">
        <f t="shared" si="1"/>
        <v>0</v>
      </c>
      <c r="O17"/>
    </row>
    <row r="18" spans="1:16">
      <c r="A18" s="563" t="s">
        <v>1849</v>
      </c>
      <c r="B18" s="357" t="s">
        <v>470</v>
      </c>
      <c r="C18" s="141" t="s">
        <v>199</v>
      </c>
      <c r="D18" s="32" t="s">
        <v>2675</v>
      </c>
      <c r="E18" s="3" t="s">
        <v>3563</v>
      </c>
      <c r="F18" s="32" t="s">
        <v>129</v>
      </c>
      <c r="G18" s="409"/>
      <c r="H18" s="12">
        <v>29076.82</v>
      </c>
      <c r="I18" s="279">
        <f t="shared" si="0"/>
        <v>0</v>
      </c>
      <c r="J18" s="410">
        <f t="shared" si="2"/>
        <v>0</v>
      </c>
      <c r="K18" s="210">
        <v>0</v>
      </c>
      <c r="L18" s="412">
        <f t="shared" si="1"/>
        <v>0</v>
      </c>
      <c r="O18"/>
    </row>
    <row r="19" spans="1:16">
      <c r="A19" s="407" t="s">
        <v>1850</v>
      </c>
      <c r="B19" s="529" t="s">
        <v>657</v>
      </c>
      <c r="C19" s="141"/>
      <c r="D19" s="141"/>
      <c r="E19" s="141"/>
      <c r="F19" s="141"/>
      <c r="G19" s="413"/>
      <c r="H19" s="142"/>
      <c r="I19" s="282"/>
      <c r="J19" s="414"/>
      <c r="K19" s="411"/>
      <c r="L19" s="415"/>
    </row>
    <row r="20" spans="1:16">
      <c r="A20" s="563" t="s">
        <v>1851</v>
      </c>
      <c r="B20" s="357" t="s">
        <v>471</v>
      </c>
      <c r="C20" s="141" t="s">
        <v>199</v>
      </c>
      <c r="D20" s="32" t="s">
        <v>2675</v>
      </c>
      <c r="E20" s="3" t="s">
        <v>3564</v>
      </c>
      <c r="F20" s="32" t="s">
        <v>129</v>
      </c>
      <c r="G20" s="409"/>
      <c r="H20" s="12">
        <v>16464.169999999998</v>
      </c>
      <c r="I20" s="279">
        <f t="shared" si="0"/>
        <v>0</v>
      </c>
      <c r="J20" s="410">
        <f t="shared" si="2"/>
        <v>0</v>
      </c>
      <c r="K20" s="210">
        <v>0</v>
      </c>
      <c r="L20" s="412">
        <f t="shared" si="1"/>
        <v>0</v>
      </c>
      <c r="O20"/>
    </row>
    <row r="21" spans="1:16">
      <c r="A21" s="563" t="s">
        <v>1852</v>
      </c>
      <c r="B21" s="357" t="s">
        <v>472</v>
      </c>
      <c r="C21" s="141" t="s">
        <v>199</v>
      </c>
      <c r="D21" s="32" t="s">
        <v>2675</v>
      </c>
      <c r="E21" s="3" t="s">
        <v>3565</v>
      </c>
      <c r="F21" s="32" t="s">
        <v>129</v>
      </c>
      <c r="G21" s="409"/>
      <c r="H21" s="12">
        <v>19622.650000000001</v>
      </c>
      <c r="I21" s="279">
        <f t="shared" si="0"/>
        <v>0</v>
      </c>
      <c r="J21" s="410">
        <f t="shared" si="2"/>
        <v>0</v>
      </c>
      <c r="K21" s="210">
        <v>0</v>
      </c>
      <c r="L21" s="412">
        <f t="shared" si="1"/>
        <v>0</v>
      </c>
      <c r="O21"/>
    </row>
    <row r="22" spans="1:16">
      <c r="A22" s="563" t="s">
        <v>1853</v>
      </c>
      <c r="B22" s="357" t="s">
        <v>473</v>
      </c>
      <c r="C22" s="141" t="s">
        <v>199</v>
      </c>
      <c r="D22" s="32" t="s">
        <v>2675</v>
      </c>
      <c r="E22" s="3" t="s">
        <v>3566</v>
      </c>
      <c r="F22" s="32" t="s">
        <v>129</v>
      </c>
      <c r="G22" s="409"/>
      <c r="H22" s="12">
        <v>21200.87</v>
      </c>
      <c r="I22" s="279">
        <f t="shared" si="0"/>
        <v>0</v>
      </c>
      <c r="J22" s="410">
        <f t="shared" si="2"/>
        <v>0</v>
      </c>
      <c r="K22" s="210">
        <v>0</v>
      </c>
      <c r="L22" s="412">
        <f t="shared" si="1"/>
        <v>0</v>
      </c>
      <c r="O22"/>
    </row>
    <row r="23" spans="1:16">
      <c r="A23" s="563" t="s">
        <v>1854</v>
      </c>
      <c r="B23" s="357" t="s">
        <v>474</v>
      </c>
      <c r="C23" s="141" t="s">
        <v>199</v>
      </c>
      <c r="D23" s="32" t="s">
        <v>2675</v>
      </c>
      <c r="E23" s="3" t="s">
        <v>3567</v>
      </c>
      <c r="F23" s="32" t="s">
        <v>129</v>
      </c>
      <c r="G23" s="409"/>
      <c r="H23" s="12">
        <v>26252.03</v>
      </c>
      <c r="I23" s="279">
        <f t="shared" si="0"/>
        <v>0</v>
      </c>
      <c r="J23" s="410">
        <f t="shared" si="2"/>
        <v>0</v>
      </c>
      <c r="K23" s="210">
        <v>0</v>
      </c>
      <c r="L23" s="412">
        <f t="shared" si="1"/>
        <v>0</v>
      </c>
      <c r="O23"/>
    </row>
    <row r="24" spans="1:16">
      <c r="A24" s="563" t="s">
        <v>1855</v>
      </c>
      <c r="B24" s="357" t="s">
        <v>475</v>
      </c>
      <c r="C24" s="141" t="s">
        <v>199</v>
      </c>
      <c r="D24" s="32" t="s">
        <v>2675</v>
      </c>
      <c r="E24" s="3" t="s">
        <v>3568</v>
      </c>
      <c r="F24" s="32" t="s">
        <v>129</v>
      </c>
      <c r="G24" s="409"/>
      <c r="H24" s="12">
        <v>29410.52</v>
      </c>
      <c r="I24" s="279">
        <f t="shared" si="0"/>
        <v>0</v>
      </c>
      <c r="J24" s="410">
        <f t="shared" si="2"/>
        <v>0</v>
      </c>
      <c r="K24" s="210">
        <v>0</v>
      </c>
      <c r="L24" s="412">
        <f t="shared" si="1"/>
        <v>0</v>
      </c>
      <c r="O24"/>
    </row>
    <row r="25" spans="1:16">
      <c r="A25" s="563" t="s">
        <v>1856</v>
      </c>
      <c r="B25" s="357" t="s">
        <v>476</v>
      </c>
      <c r="C25" s="141" t="s">
        <v>199</v>
      </c>
      <c r="D25" s="32" t="s">
        <v>2675</v>
      </c>
      <c r="E25" s="3" t="s">
        <v>3569</v>
      </c>
      <c r="F25" s="32" t="s">
        <v>129</v>
      </c>
      <c r="G25" s="409"/>
      <c r="H25" s="12">
        <v>30988.73</v>
      </c>
      <c r="I25" s="279">
        <f>H25*G25</f>
        <v>0</v>
      </c>
      <c r="J25" s="410">
        <f>L25-I25</f>
        <v>0</v>
      </c>
      <c r="K25" s="210">
        <v>0</v>
      </c>
      <c r="L25" s="412">
        <f>K25*G25</f>
        <v>0</v>
      </c>
      <c r="O25"/>
    </row>
    <row r="26" spans="1:16" s="226" customFormat="1">
      <c r="A26" s="407" t="s">
        <v>1857</v>
      </c>
      <c r="B26" s="529" t="s">
        <v>658</v>
      </c>
      <c r="C26" s="141"/>
      <c r="D26" s="141"/>
      <c r="E26" s="141"/>
      <c r="F26" s="141"/>
      <c r="G26" s="413"/>
      <c r="H26" s="142"/>
      <c r="I26" s="282"/>
      <c r="J26" s="414"/>
      <c r="K26" s="411"/>
      <c r="L26" s="415"/>
      <c r="N26"/>
      <c r="O26" s="490"/>
      <c r="P26" s="490"/>
    </row>
    <row r="27" spans="1:16">
      <c r="A27" s="563" t="s">
        <v>1858</v>
      </c>
      <c r="B27" s="357" t="s">
        <v>477</v>
      </c>
      <c r="C27" s="141" t="s">
        <v>199</v>
      </c>
      <c r="D27" s="32" t="s">
        <v>2675</v>
      </c>
      <c r="E27" s="3" t="s">
        <v>3570</v>
      </c>
      <c r="F27" s="32" t="s">
        <v>129</v>
      </c>
      <c r="G27" s="409"/>
      <c r="H27" s="12">
        <v>9132.23</v>
      </c>
      <c r="I27" s="279">
        <f t="shared" ref="I27:I52" si="3">H27*G27</f>
        <v>0</v>
      </c>
      <c r="J27" s="410">
        <f t="shared" ref="J27:J52" si="4">L27-I27</f>
        <v>0</v>
      </c>
      <c r="K27" s="210">
        <v>0</v>
      </c>
      <c r="L27" s="412">
        <f t="shared" ref="L27:L52" si="5">K27*G27</f>
        <v>0</v>
      </c>
      <c r="O27"/>
    </row>
    <row r="28" spans="1:16">
      <c r="A28" s="563" t="s">
        <v>1859</v>
      </c>
      <c r="B28" s="357" t="s">
        <v>478</v>
      </c>
      <c r="C28" s="141" t="s">
        <v>199</v>
      </c>
      <c r="D28" s="32" t="s">
        <v>2675</v>
      </c>
      <c r="E28" s="3" t="s">
        <v>3571</v>
      </c>
      <c r="F28" s="32" t="s">
        <v>129</v>
      </c>
      <c r="G28" s="409"/>
      <c r="H28" s="12">
        <v>12290.72</v>
      </c>
      <c r="I28" s="279">
        <f t="shared" si="3"/>
        <v>0</v>
      </c>
      <c r="J28" s="410">
        <f t="shared" si="4"/>
        <v>0</v>
      </c>
      <c r="K28" s="210">
        <v>0</v>
      </c>
      <c r="L28" s="412">
        <f t="shared" si="5"/>
        <v>0</v>
      </c>
      <c r="O28"/>
    </row>
    <row r="29" spans="1:16">
      <c r="A29" s="563" t="s">
        <v>1860</v>
      </c>
      <c r="B29" s="357" t="s">
        <v>479</v>
      </c>
      <c r="C29" s="141" t="s">
        <v>199</v>
      </c>
      <c r="D29" s="32" t="s">
        <v>2675</v>
      </c>
      <c r="E29" s="3" t="s">
        <v>3572</v>
      </c>
      <c r="F29" s="32" t="s">
        <v>129</v>
      </c>
      <c r="G29" s="409"/>
      <c r="H29" s="12">
        <v>13868.93</v>
      </c>
      <c r="I29" s="279">
        <f t="shared" si="3"/>
        <v>0</v>
      </c>
      <c r="J29" s="410">
        <f t="shared" si="4"/>
        <v>0</v>
      </c>
      <c r="K29" s="210">
        <v>0</v>
      </c>
      <c r="L29" s="412">
        <f t="shared" si="5"/>
        <v>0</v>
      </c>
      <c r="O29"/>
    </row>
    <row r="30" spans="1:16">
      <c r="A30" s="563" t="s">
        <v>1861</v>
      </c>
      <c r="B30" s="357" t="s">
        <v>480</v>
      </c>
      <c r="C30" s="141" t="s">
        <v>199</v>
      </c>
      <c r="D30" s="32" t="s">
        <v>2675</v>
      </c>
      <c r="E30" s="3" t="s">
        <v>3573</v>
      </c>
      <c r="F30" s="32" t="s">
        <v>129</v>
      </c>
      <c r="G30" s="409"/>
      <c r="H30" s="12">
        <v>18741.919999999998</v>
      </c>
      <c r="I30" s="279">
        <f t="shared" si="3"/>
        <v>0</v>
      </c>
      <c r="J30" s="410">
        <f t="shared" si="4"/>
        <v>0</v>
      </c>
      <c r="K30" s="210">
        <v>0</v>
      </c>
      <c r="L30" s="412">
        <f t="shared" si="5"/>
        <v>0</v>
      </c>
      <c r="O30"/>
    </row>
    <row r="31" spans="1:16">
      <c r="A31" s="563" t="s">
        <v>1862</v>
      </c>
      <c r="B31" s="357" t="s">
        <v>481</v>
      </c>
      <c r="C31" s="141" t="s">
        <v>199</v>
      </c>
      <c r="D31" s="32" t="s">
        <v>2675</v>
      </c>
      <c r="E31" s="3" t="s">
        <v>3574</v>
      </c>
      <c r="F31" s="32" t="s">
        <v>129</v>
      </c>
      <c r="G31" s="409"/>
      <c r="H31" s="12">
        <v>21900.41</v>
      </c>
      <c r="I31" s="279">
        <f t="shared" si="3"/>
        <v>0</v>
      </c>
      <c r="J31" s="410">
        <f t="shared" si="4"/>
        <v>0</v>
      </c>
      <c r="K31" s="210">
        <v>0</v>
      </c>
      <c r="L31" s="412">
        <f t="shared" si="5"/>
        <v>0</v>
      </c>
      <c r="O31"/>
    </row>
    <row r="32" spans="1:16">
      <c r="A32" s="563" t="s">
        <v>1863</v>
      </c>
      <c r="B32" s="357" t="s">
        <v>482</v>
      </c>
      <c r="C32" s="141" t="s">
        <v>199</v>
      </c>
      <c r="D32" s="32" t="s">
        <v>2675</v>
      </c>
      <c r="E32" s="3" t="s">
        <v>3575</v>
      </c>
      <c r="F32" s="32" t="s">
        <v>129</v>
      </c>
      <c r="G32" s="409"/>
      <c r="H32" s="12">
        <v>23478.62</v>
      </c>
      <c r="I32" s="279">
        <f t="shared" si="3"/>
        <v>0</v>
      </c>
      <c r="J32" s="410">
        <f t="shared" si="4"/>
        <v>0</v>
      </c>
      <c r="K32" s="210">
        <v>0</v>
      </c>
      <c r="L32" s="412">
        <f t="shared" si="5"/>
        <v>0</v>
      </c>
      <c r="O32"/>
    </row>
    <row r="33" spans="1:15">
      <c r="A33" s="407" t="s">
        <v>1864</v>
      </c>
      <c r="B33" s="529" t="s">
        <v>659</v>
      </c>
      <c r="C33" s="141"/>
      <c r="D33" s="141"/>
      <c r="E33" s="141"/>
      <c r="F33" s="141"/>
      <c r="G33" s="413"/>
      <c r="H33" s="142"/>
      <c r="I33" s="282"/>
      <c r="J33" s="414"/>
      <c r="K33" s="411"/>
      <c r="L33" s="415"/>
    </row>
    <row r="34" spans="1:15">
      <c r="A34" s="563" t="s">
        <v>1865</v>
      </c>
      <c r="B34" s="357" t="s">
        <v>483</v>
      </c>
      <c r="C34" s="141" t="s">
        <v>199</v>
      </c>
      <c r="D34" s="32" t="s">
        <v>2675</v>
      </c>
      <c r="E34" s="3" t="s">
        <v>3576</v>
      </c>
      <c r="F34" s="32" t="s">
        <v>129</v>
      </c>
      <c r="G34" s="409"/>
      <c r="H34" s="12">
        <v>17032.060000000001</v>
      </c>
      <c r="I34" s="279">
        <f t="shared" si="3"/>
        <v>0</v>
      </c>
      <c r="J34" s="410">
        <f t="shared" si="4"/>
        <v>0</v>
      </c>
      <c r="K34" s="210">
        <v>0</v>
      </c>
      <c r="L34" s="412">
        <f t="shared" si="5"/>
        <v>0</v>
      </c>
      <c r="O34"/>
    </row>
    <row r="35" spans="1:15">
      <c r="A35" s="563" t="s">
        <v>1866</v>
      </c>
      <c r="B35" s="357" t="s">
        <v>484</v>
      </c>
      <c r="C35" s="141" t="s">
        <v>199</v>
      </c>
      <c r="D35" s="32" t="s">
        <v>2675</v>
      </c>
      <c r="E35" s="3" t="s">
        <v>3577</v>
      </c>
      <c r="F35" s="32" t="s">
        <v>129</v>
      </c>
      <c r="G35" s="409"/>
      <c r="H35" s="12">
        <v>22534.34</v>
      </c>
      <c r="I35" s="279">
        <f t="shared" si="3"/>
        <v>0</v>
      </c>
      <c r="J35" s="410">
        <f t="shared" si="4"/>
        <v>0</v>
      </c>
      <c r="K35" s="210">
        <v>0</v>
      </c>
      <c r="L35" s="412">
        <f t="shared" si="5"/>
        <v>0</v>
      </c>
      <c r="O35"/>
    </row>
    <row r="36" spans="1:15">
      <c r="A36" s="563" t="s">
        <v>1867</v>
      </c>
      <c r="B36" s="357" t="s">
        <v>485</v>
      </c>
      <c r="C36" s="141" t="s">
        <v>199</v>
      </c>
      <c r="D36" s="32" t="s">
        <v>2675</v>
      </c>
      <c r="E36" s="3" t="s">
        <v>3578</v>
      </c>
      <c r="F36" s="32" t="s">
        <v>129</v>
      </c>
      <c r="G36" s="409"/>
      <c r="H36" s="12">
        <v>28036.62</v>
      </c>
      <c r="I36" s="279">
        <f t="shared" si="3"/>
        <v>0</v>
      </c>
      <c r="J36" s="410">
        <f t="shared" si="4"/>
        <v>0</v>
      </c>
      <c r="K36" s="210">
        <v>0</v>
      </c>
      <c r="L36" s="412">
        <f t="shared" si="5"/>
        <v>0</v>
      </c>
      <c r="O36"/>
    </row>
    <row r="37" spans="1:15">
      <c r="A37" s="563" t="s">
        <v>1868</v>
      </c>
      <c r="B37" s="357" t="s">
        <v>486</v>
      </c>
      <c r="C37" s="141" t="s">
        <v>199</v>
      </c>
      <c r="D37" s="32" t="s">
        <v>2675</v>
      </c>
      <c r="E37" s="3" t="s">
        <v>3579</v>
      </c>
      <c r="F37" s="32" t="s">
        <v>129</v>
      </c>
      <c r="G37" s="409"/>
      <c r="H37" s="12">
        <v>34939.629999999997</v>
      </c>
      <c r="I37" s="279">
        <f t="shared" si="3"/>
        <v>0</v>
      </c>
      <c r="J37" s="410">
        <f t="shared" si="4"/>
        <v>0</v>
      </c>
      <c r="K37" s="210">
        <v>0</v>
      </c>
      <c r="L37" s="412">
        <f t="shared" si="5"/>
        <v>0</v>
      </c>
      <c r="O37"/>
    </row>
    <row r="38" spans="1:15">
      <c r="A38" s="563" t="s">
        <v>1869</v>
      </c>
      <c r="B38" s="357" t="s">
        <v>487</v>
      </c>
      <c r="C38" s="141" t="s">
        <v>199</v>
      </c>
      <c r="D38" s="32" t="s">
        <v>2675</v>
      </c>
      <c r="E38" s="3" t="s">
        <v>3580</v>
      </c>
      <c r="F38" s="32" t="s">
        <v>129</v>
      </c>
      <c r="G38" s="409"/>
      <c r="H38" s="12">
        <v>40441.910000000003</v>
      </c>
      <c r="I38" s="279">
        <f t="shared" si="3"/>
        <v>0</v>
      </c>
      <c r="J38" s="410">
        <f t="shared" si="4"/>
        <v>0</v>
      </c>
      <c r="K38" s="210">
        <v>0</v>
      </c>
      <c r="L38" s="412">
        <f t="shared" si="5"/>
        <v>0</v>
      </c>
      <c r="O38"/>
    </row>
    <row r="39" spans="1:15">
      <c r="A39" s="563" t="s">
        <v>1870</v>
      </c>
      <c r="B39" s="357" t="s">
        <v>488</v>
      </c>
      <c r="C39" s="141" t="s">
        <v>199</v>
      </c>
      <c r="D39" s="32" t="s">
        <v>2675</v>
      </c>
      <c r="E39" s="3" t="s">
        <v>3581</v>
      </c>
      <c r="F39" s="32" t="s">
        <v>129</v>
      </c>
      <c r="G39" s="409"/>
      <c r="H39" s="12">
        <v>45944.19</v>
      </c>
      <c r="I39" s="279">
        <f t="shared" si="3"/>
        <v>0</v>
      </c>
      <c r="J39" s="410">
        <f t="shared" si="4"/>
        <v>0</v>
      </c>
      <c r="K39" s="210">
        <v>0</v>
      </c>
      <c r="L39" s="412">
        <f t="shared" si="5"/>
        <v>0</v>
      </c>
      <c r="O39"/>
    </row>
    <row r="40" spans="1:15">
      <c r="A40" s="563" t="s">
        <v>1871</v>
      </c>
      <c r="B40" s="357" t="s">
        <v>489</v>
      </c>
      <c r="C40" s="141" t="s">
        <v>199</v>
      </c>
      <c r="D40" s="32" t="s">
        <v>2675</v>
      </c>
      <c r="E40" s="3" t="s">
        <v>3582</v>
      </c>
      <c r="F40" s="32" t="s">
        <v>129</v>
      </c>
      <c r="G40" s="409"/>
      <c r="H40" s="12">
        <v>13579.12</v>
      </c>
      <c r="I40" s="279">
        <f t="shared" si="3"/>
        <v>0</v>
      </c>
      <c r="J40" s="410">
        <f t="shared" si="4"/>
        <v>0</v>
      </c>
      <c r="K40" s="210">
        <v>0</v>
      </c>
      <c r="L40" s="412">
        <f t="shared" si="5"/>
        <v>0</v>
      </c>
      <c r="O40"/>
    </row>
    <row r="41" spans="1:15">
      <c r="A41" s="563" t="s">
        <v>1872</v>
      </c>
      <c r="B41" s="357" t="s">
        <v>490</v>
      </c>
      <c r="C41" s="141" t="s">
        <v>199</v>
      </c>
      <c r="D41" s="32" t="s">
        <v>2675</v>
      </c>
      <c r="E41" s="3" t="s">
        <v>3583</v>
      </c>
      <c r="F41" s="32" t="s">
        <v>129</v>
      </c>
      <c r="G41" s="409"/>
      <c r="H41" s="12">
        <v>18800.060000000001</v>
      </c>
      <c r="I41" s="279">
        <f t="shared" si="3"/>
        <v>0</v>
      </c>
      <c r="J41" s="410">
        <f t="shared" si="4"/>
        <v>0</v>
      </c>
      <c r="K41" s="210">
        <v>0</v>
      </c>
      <c r="L41" s="412">
        <f t="shared" si="5"/>
        <v>0</v>
      </c>
      <c r="O41"/>
    </row>
    <row r="42" spans="1:15">
      <c r="A42" s="563" t="s">
        <v>1873</v>
      </c>
      <c r="B42" s="357" t="s">
        <v>491</v>
      </c>
      <c r="C42" s="141" t="s">
        <v>199</v>
      </c>
      <c r="D42" s="32" t="s">
        <v>2675</v>
      </c>
      <c r="E42" s="3" t="s">
        <v>3584</v>
      </c>
      <c r="F42" s="32" t="s">
        <v>129</v>
      </c>
      <c r="G42" s="409"/>
      <c r="H42" s="12">
        <v>24021.01</v>
      </c>
      <c r="I42" s="279">
        <f t="shared" si="3"/>
        <v>0</v>
      </c>
      <c r="J42" s="410">
        <f t="shared" si="4"/>
        <v>0</v>
      </c>
      <c r="K42" s="210">
        <v>0</v>
      </c>
      <c r="L42" s="412">
        <f t="shared" si="5"/>
        <v>0</v>
      </c>
      <c r="O42"/>
    </row>
    <row r="43" spans="1:15">
      <c r="A43" s="563" t="s">
        <v>1874</v>
      </c>
      <c r="B43" s="357" t="s">
        <v>492</v>
      </c>
      <c r="C43" s="141" t="s">
        <v>199</v>
      </c>
      <c r="D43" s="32" t="s">
        <v>2675</v>
      </c>
      <c r="E43" s="3" t="s">
        <v>3585</v>
      </c>
      <c r="F43" s="32" t="s">
        <v>129</v>
      </c>
      <c r="G43" s="409"/>
      <c r="H43" s="12">
        <v>30642.7</v>
      </c>
      <c r="I43" s="279">
        <f t="shared" si="3"/>
        <v>0</v>
      </c>
      <c r="J43" s="410">
        <f t="shared" si="4"/>
        <v>0</v>
      </c>
      <c r="K43" s="210">
        <v>0</v>
      </c>
      <c r="L43" s="412">
        <f t="shared" si="5"/>
        <v>0</v>
      </c>
      <c r="O43"/>
    </row>
    <row r="44" spans="1:15">
      <c r="A44" s="563" t="s">
        <v>1875</v>
      </c>
      <c r="B44" s="357" t="s">
        <v>493</v>
      </c>
      <c r="C44" s="141" t="s">
        <v>199</v>
      </c>
      <c r="D44" s="32" t="s">
        <v>2675</v>
      </c>
      <c r="E44" s="3" t="s">
        <v>3586</v>
      </c>
      <c r="F44" s="32" t="s">
        <v>129</v>
      </c>
      <c r="G44" s="409"/>
      <c r="H44" s="12">
        <v>35863.64</v>
      </c>
      <c r="I44" s="279">
        <f t="shared" si="3"/>
        <v>0</v>
      </c>
      <c r="J44" s="410">
        <f t="shared" si="4"/>
        <v>0</v>
      </c>
      <c r="K44" s="210">
        <v>0</v>
      </c>
      <c r="L44" s="412">
        <f t="shared" si="5"/>
        <v>0</v>
      </c>
      <c r="O44"/>
    </row>
    <row r="45" spans="1:15">
      <c r="A45" s="563" t="s">
        <v>1876</v>
      </c>
      <c r="B45" s="357" t="s">
        <v>494</v>
      </c>
      <c r="C45" s="141" t="s">
        <v>199</v>
      </c>
      <c r="D45" s="32" t="s">
        <v>2675</v>
      </c>
      <c r="E45" s="3" t="s">
        <v>3587</v>
      </c>
      <c r="F45" s="32" t="s">
        <v>129</v>
      </c>
      <c r="G45" s="409"/>
      <c r="H45" s="12">
        <v>41084.589999999997</v>
      </c>
      <c r="I45" s="279">
        <f t="shared" si="3"/>
        <v>0</v>
      </c>
      <c r="J45" s="410">
        <f t="shared" si="4"/>
        <v>0</v>
      </c>
      <c r="K45" s="210">
        <v>0</v>
      </c>
      <c r="L45" s="412">
        <f t="shared" si="5"/>
        <v>0</v>
      </c>
      <c r="O45"/>
    </row>
    <row r="46" spans="1:15">
      <c r="A46" s="407" t="s">
        <v>1877</v>
      </c>
      <c r="B46" s="529" t="s">
        <v>660</v>
      </c>
      <c r="C46" s="141"/>
      <c r="D46" s="141"/>
      <c r="E46" s="141"/>
      <c r="F46" s="141"/>
      <c r="G46" s="413"/>
      <c r="H46" s="142"/>
      <c r="I46" s="282"/>
      <c r="J46" s="414"/>
      <c r="K46" s="411"/>
      <c r="L46" s="415"/>
    </row>
    <row r="47" spans="1:15">
      <c r="A47" s="563" t="s">
        <v>1878</v>
      </c>
      <c r="B47" s="357" t="s">
        <v>495</v>
      </c>
      <c r="C47" s="141" t="s">
        <v>199</v>
      </c>
      <c r="D47" s="32" t="s">
        <v>2675</v>
      </c>
      <c r="E47" s="3" t="s">
        <v>3588</v>
      </c>
      <c r="F47" s="32" t="s">
        <v>129</v>
      </c>
      <c r="G47" s="409"/>
      <c r="H47" s="12">
        <v>8281.5499999999993</v>
      </c>
      <c r="I47" s="279">
        <f t="shared" si="3"/>
        <v>0</v>
      </c>
      <c r="J47" s="410">
        <f t="shared" si="4"/>
        <v>0</v>
      </c>
      <c r="K47" s="210">
        <v>0</v>
      </c>
      <c r="L47" s="412">
        <f t="shared" si="5"/>
        <v>0</v>
      </c>
      <c r="O47"/>
    </row>
    <row r="48" spans="1:15">
      <c r="A48" s="563" t="s">
        <v>1879</v>
      </c>
      <c r="B48" s="357" t="s">
        <v>496</v>
      </c>
      <c r="C48" s="141" t="s">
        <v>199</v>
      </c>
      <c r="D48" s="32" t="s">
        <v>2675</v>
      </c>
      <c r="E48" s="3" t="s">
        <v>3589</v>
      </c>
      <c r="F48" s="32" t="s">
        <v>129</v>
      </c>
      <c r="G48" s="409"/>
      <c r="H48" s="12">
        <v>13502.5</v>
      </c>
      <c r="I48" s="279">
        <f t="shared" si="3"/>
        <v>0</v>
      </c>
      <c r="J48" s="410">
        <f t="shared" si="4"/>
        <v>0</v>
      </c>
      <c r="K48" s="210">
        <v>0</v>
      </c>
      <c r="L48" s="412">
        <f t="shared" si="5"/>
        <v>0</v>
      </c>
      <c r="O48"/>
    </row>
    <row r="49" spans="1:16">
      <c r="A49" s="563" t="s">
        <v>1880</v>
      </c>
      <c r="B49" s="357" t="s">
        <v>497</v>
      </c>
      <c r="C49" s="141" t="s">
        <v>199</v>
      </c>
      <c r="D49" s="32" t="s">
        <v>2675</v>
      </c>
      <c r="E49" s="3" t="s">
        <v>3590</v>
      </c>
      <c r="F49" s="32" t="s">
        <v>129</v>
      </c>
      <c r="G49" s="409"/>
      <c r="H49" s="12">
        <v>18723.45</v>
      </c>
      <c r="I49" s="279">
        <f t="shared" si="3"/>
        <v>0</v>
      </c>
      <c r="J49" s="410">
        <f t="shared" si="4"/>
        <v>0</v>
      </c>
      <c r="K49" s="210">
        <v>0</v>
      </c>
      <c r="L49" s="412">
        <f t="shared" si="5"/>
        <v>0</v>
      </c>
      <c r="O49"/>
    </row>
    <row r="50" spans="1:16">
      <c r="A50" s="563" t="s">
        <v>1881</v>
      </c>
      <c r="B50" s="357" t="s">
        <v>498</v>
      </c>
      <c r="C50" s="141" t="s">
        <v>199</v>
      </c>
      <c r="D50" s="32" t="s">
        <v>2675</v>
      </c>
      <c r="E50" s="3" t="s">
        <v>3591</v>
      </c>
      <c r="F50" s="32" t="s">
        <v>129</v>
      </c>
      <c r="G50" s="409"/>
      <c r="H50" s="12">
        <v>25345.13</v>
      </c>
      <c r="I50" s="279">
        <f t="shared" si="3"/>
        <v>0</v>
      </c>
      <c r="J50" s="410">
        <f t="shared" si="4"/>
        <v>0</v>
      </c>
      <c r="K50" s="210">
        <v>0</v>
      </c>
      <c r="L50" s="412">
        <f t="shared" si="5"/>
        <v>0</v>
      </c>
      <c r="O50"/>
    </row>
    <row r="51" spans="1:16">
      <c r="A51" s="563" t="s">
        <v>1882</v>
      </c>
      <c r="B51" s="357" t="s">
        <v>499</v>
      </c>
      <c r="C51" s="141" t="s">
        <v>199</v>
      </c>
      <c r="D51" s="32" t="s">
        <v>2675</v>
      </c>
      <c r="E51" s="3" t="s">
        <v>3592</v>
      </c>
      <c r="F51" s="32" t="s">
        <v>129</v>
      </c>
      <c r="G51" s="409"/>
      <c r="H51" s="12">
        <v>30566.080000000002</v>
      </c>
      <c r="I51" s="279">
        <f t="shared" si="3"/>
        <v>0</v>
      </c>
      <c r="J51" s="410">
        <f t="shared" si="4"/>
        <v>0</v>
      </c>
      <c r="K51" s="210">
        <v>0</v>
      </c>
      <c r="L51" s="412">
        <f t="shared" si="5"/>
        <v>0</v>
      </c>
      <c r="O51"/>
    </row>
    <row r="52" spans="1:16">
      <c r="A52" s="563" t="s">
        <v>1883</v>
      </c>
      <c r="B52" s="357" t="s">
        <v>500</v>
      </c>
      <c r="C52" s="141" t="s">
        <v>199</v>
      </c>
      <c r="D52" s="32" t="s">
        <v>2675</v>
      </c>
      <c r="E52" s="3" t="s">
        <v>3593</v>
      </c>
      <c r="F52" s="32" t="s">
        <v>129</v>
      </c>
      <c r="G52" s="409"/>
      <c r="H52" s="12">
        <v>35787.03</v>
      </c>
      <c r="I52" s="279">
        <f t="shared" si="3"/>
        <v>0</v>
      </c>
      <c r="J52" s="410">
        <f t="shared" si="4"/>
        <v>0</v>
      </c>
      <c r="K52" s="210">
        <v>0</v>
      </c>
      <c r="L52" s="412">
        <f t="shared" si="5"/>
        <v>0</v>
      </c>
      <c r="O52"/>
    </row>
    <row r="53" spans="1:16">
      <c r="A53" s="408"/>
      <c r="B53" s="357"/>
      <c r="C53" s="141"/>
      <c r="D53" s="32"/>
      <c r="E53" s="141"/>
      <c r="F53" s="32"/>
      <c r="G53" s="409"/>
      <c r="H53" s="12"/>
      <c r="I53" s="279"/>
      <c r="J53" s="410"/>
      <c r="K53" s="411"/>
      <c r="L53" s="412"/>
    </row>
    <row r="54" spans="1:16">
      <c r="A54" s="515" t="s">
        <v>1884</v>
      </c>
      <c r="B54" s="530" t="s">
        <v>661</v>
      </c>
      <c r="C54" s="141"/>
      <c r="D54" s="428"/>
      <c r="E54" s="141"/>
      <c r="F54" s="141"/>
      <c r="G54" s="413"/>
      <c r="H54" s="142"/>
      <c r="I54" s="282"/>
      <c r="J54" s="414"/>
      <c r="K54" s="411"/>
      <c r="L54" s="415"/>
    </row>
    <row r="55" spans="1:16">
      <c r="A55" s="590" t="s">
        <v>1885</v>
      </c>
      <c r="B55" s="357" t="s">
        <v>1824</v>
      </c>
      <c r="C55" s="141" t="s">
        <v>199</v>
      </c>
      <c r="D55" s="32" t="s">
        <v>2675</v>
      </c>
      <c r="E55" s="3" t="s">
        <v>3594</v>
      </c>
      <c r="F55" s="32" t="s">
        <v>129</v>
      </c>
      <c r="G55" s="409"/>
      <c r="H55" s="12">
        <v>25428.09</v>
      </c>
      <c r="I55" s="279">
        <f t="shared" ref="I55:I60" si="6">H55*G55</f>
        <v>0</v>
      </c>
      <c r="J55" s="410">
        <f t="shared" ref="J55:J60" si="7">L55-I55</f>
        <v>0</v>
      </c>
      <c r="K55" s="411"/>
      <c r="L55" s="412">
        <f t="shared" ref="L55:L60" si="8">K55*G55</f>
        <v>0</v>
      </c>
      <c r="O55"/>
      <c r="P55" s="13"/>
    </row>
    <row r="56" spans="1:16" ht="30">
      <c r="A56" s="590" t="s">
        <v>1886</v>
      </c>
      <c r="B56" s="357" t="s">
        <v>1825</v>
      </c>
      <c r="C56" s="141" t="s">
        <v>199</v>
      </c>
      <c r="D56" s="32" t="s">
        <v>2675</v>
      </c>
      <c r="E56" s="3" t="s">
        <v>3595</v>
      </c>
      <c r="F56" s="32" t="s">
        <v>129</v>
      </c>
      <c r="G56" s="409"/>
      <c r="H56" s="12">
        <v>15616.36</v>
      </c>
      <c r="I56" s="279">
        <f t="shared" si="6"/>
        <v>0</v>
      </c>
      <c r="J56" s="410">
        <f t="shared" si="7"/>
        <v>0</v>
      </c>
      <c r="K56" s="411"/>
      <c r="L56" s="412">
        <f t="shared" si="8"/>
        <v>0</v>
      </c>
      <c r="O56"/>
      <c r="P56" s="13"/>
    </row>
    <row r="57" spans="1:16">
      <c r="A57" s="590" t="s">
        <v>1887</v>
      </c>
      <c r="B57" s="357" t="s">
        <v>49</v>
      </c>
      <c r="C57" s="141" t="s">
        <v>199</v>
      </c>
      <c r="D57" s="32" t="s">
        <v>2675</v>
      </c>
      <c r="E57" s="3" t="s">
        <v>3596</v>
      </c>
      <c r="F57" s="32" t="s">
        <v>129</v>
      </c>
      <c r="G57" s="409"/>
      <c r="H57" s="12">
        <v>35592.639999999999</v>
      </c>
      <c r="I57" s="279">
        <f t="shared" si="6"/>
        <v>0</v>
      </c>
      <c r="J57" s="410">
        <f t="shared" si="7"/>
        <v>0</v>
      </c>
      <c r="K57" s="411"/>
      <c r="L57" s="412">
        <f t="shared" si="8"/>
        <v>0</v>
      </c>
      <c r="O57"/>
      <c r="P57" s="13"/>
    </row>
    <row r="58" spans="1:16" ht="30">
      <c r="A58" s="590" t="s">
        <v>1888</v>
      </c>
      <c r="B58" s="357" t="s">
        <v>672</v>
      </c>
      <c r="C58" s="141" t="s">
        <v>199</v>
      </c>
      <c r="D58" s="141" t="s">
        <v>2675</v>
      </c>
      <c r="E58" s="3" t="s">
        <v>3597</v>
      </c>
      <c r="F58" s="141" t="s">
        <v>129</v>
      </c>
      <c r="G58" s="413"/>
      <c r="H58" s="142">
        <v>25780.91</v>
      </c>
      <c r="I58" s="282">
        <f t="shared" si="6"/>
        <v>0</v>
      </c>
      <c r="J58" s="414">
        <f t="shared" si="7"/>
        <v>0</v>
      </c>
      <c r="K58" s="411"/>
      <c r="L58" s="415">
        <f t="shared" si="8"/>
        <v>0</v>
      </c>
      <c r="O58"/>
      <c r="P58" s="13"/>
    </row>
    <row r="59" spans="1:16">
      <c r="A59" s="590" t="s">
        <v>1889</v>
      </c>
      <c r="B59" s="357" t="s">
        <v>50</v>
      </c>
      <c r="C59" s="141" t="s">
        <v>199</v>
      </c>
      <c r="D59" s="141" t="s">
        <v>2675</v>
      </c>
      <c r="E59" s="3" t="s">
        <v>3598</v>
      </c>
      <c r="F59" s="141" t="s">
        <v>129</v>
      </c>
      <c r="G59" s="413"/>
      <c r="H59" s="142">
        <v>41056.449999999997</v>
      </c>
      <c r="I59" s="282">
        <f t="shared" si="6"/>
        <v>0</v>
      </c>
      <c r="J59" s="414">
        <f t="shared" si="7"/>
        <v>0</v>
      </c>
      <c r="K59" s="411"/>
      <c r="L59" s="415">
        <f t="shared" si="8"/>
        <v>0</v>
      </c>
      <c r="O59"/>
      <c r="P59" s="13"/>
    </row>
    <row r="60" spans="1:16" ht="30">
      <c r="A60" s="590" t="s">
        <v>1890</v>
      </c>
      <c r="B60" s="357" t="s">
        <v>51</v>
      </c>
      <c r="C60" s="141" t="s">
        <v>199</v>
      </c>
      <c r="D60" s="141" t="s">
        <v>2675</v>
      </c>
      <c r="E60" s="3" t="s">
        <v>3599</v>
      </c>
      <c r="F60" s="141" t="s">
        <v>129</v>
      </c>
      <c r="G60" s="413"/>
      <c r="H60" s="142">
        <v>31244.720000000001</v>
      </c>
      <c r="I60" s="282">
        <f t="shared" si="6"/>
        <v>0</v>
      </c>
      <c r="J60" s="414">
        <f t="shared" si="7"/>
        <v>0</v>
      </c>
      <c r="K60" s="411"/>
      <c r="L60" s="415">
        <f t="shared" si="8"/>
        <v>0</v>
      </c>
      <c r="O60"/>
      <c r="P60" s="13"/>
    </row>
    <row r="61" spans="1:16">
      <c r="A61" s="515" t="s">
        <v>1891</v>
      </c>
      <c r="B61" s="531" t="s">
        <v>662</v>
      </c>
      <c r="C61" s="141"/>
      <c r="D61" s="428"/>
      <c r="E61" s="141"/>
      <c r="F61" s="141"/>
      <c r="G61" s="413"/>
      <c r="H61" s="142"/>
      <c r="I61" s="282"/>
      <c r="J61" s="414"/>
      <c r="K61" s="411"/>
      <c r="L61" s="415"/>
      <c r="O61"/>
      <c r="P61" s="13"/>
    </row>
    <row r="62" spans="1:16">
      <c r="A62" s="591" t="s">
        <v>1892</v>
      </c>
      <c r="B62" s="357" t="s">
        <v>1826</v>
      </c>
      <c r="C62" s="141" t="s">
        <v>199</v>
      </c>
      <c r="D62" s="141" t="s">
        <v>2675</v>
      </c>
      <c r="E62" s="3" t="s">
        <v>3600</v>
      </c>
      <c r="F62" s="141" t="s">
        <v>129</v>
      </c>
      <c r="G62" s="413"/>
      <c r="H62" s="142">
        <v>27147.4</v>
      </c>
      <c r="I62" s="282">
        <f>H62*G62</f>
        <v>0</v>
      </c>
      <c r="J62" s="414">
        <f>L62-I62</f>
        <v>0</v>
      </c>
      <c r="K62" s="411"/>
      <c r="L62" s="415">
        <f>K62*G62</f>
        <v>0</v>
      </c>
      <c r="O62"/>
      <c r="P62" s="13"/>
    </row>
    <row r="63" spans="1:16" ht="30">
      <c r="A63" s="591" t="s">
        <v>1893</v>
      </c>
      <c r="B63" s="357" t="s">
        <v>1827</v>
      </c>
      <c r="C63" s="141" t="s">
        <v>199</v>
      </c>
      <c r="D63" s="141" t="s">
        <v>2675</v>
      </c>
      <c r="E63" s="3" t="s">
        <v>3601</v>
      </c>
      <c r="F63" s="141" t="s">
        <v>129</v>
      </c>
      <c r="G63" s="413"/>
      <c r="H63" s="142">
        <v>19117.89</v>
      </c>
      <c r="I63" s="282">
        <f t="shared" ref="I63:I93" si="9">H63*G63</f>
        <v>0</v>
      </c>
      <c r="J63" s="414">
        <f t="shared" ref="J63:J93" si="10">L63-I63</f>
        <v>0</v>
      </c>
      <c r="K63" s="411"/>
      <c r="L63" s="415">
        <f t="shared" ref="L63:L93" si="11">K63*G63</f>
        <v>0</v>
      </c>
      <c r="O63"/>
      <c r="P63" s="13"/>
    </row>
    <row r="64" spans="1:16">
      <c r="A64" s="591" t="s">
        <v>1894</v>
      </c>
      <c r="B64" s="357" t="s">
        <v>52</v>
      </c>
      <c r="C64" s="141" t="s">
        <v>199</v>
      </c>
      <c r="D64" s="141" t="s">
        <v>2675</v>
      </c>
      <c r="E64" s="3" t="s">
        <v>3602</v>
      </c>
      <c r="F64" s="141" t="s">
        <v>129</v>
      </c>
      <c r="G64" s="413"/>
      <c r="H64" s="142">
        <v>37311.94</v>
      </c>
      <c r="I64" s="282">
        <f t="shared" si="9"/>
        <v>0</v>
      </c>
      <c r="J64" s="414">
        <f t="shared" si="10"/>
        <v>0</v>
      </c>
      <c r="K64" s="411"/>
      <c r="L64" s="415">
        <f t="shared" si="11"/>
        <v>0</v>
      </c>
      <c r="O64"/>
      <c r="P64" s="13"/>
    </row>
    <row r="65" spans="1:16" ht="30">
      <c r="A65" s="591" t="s">
        <v>1895</v>
      </c>
      <c r="B65" s="357" t="s">
        <v>53</v>
      </c>
      <c r="C65" s="141" t="s">
        <v>199</v>
      </c>
      <c r="D65" s="141" t="s">
        <v>2675</v>
      </c>
      <c r="E65" s="3" t="s">
        <v>3603</v>
      </c>
      <c r="F65" s="141" t="s">
        <v>129</v>
      </c>
      <c r="G65" s="413"/>
      <c r="H65" s="142">
        <v>29282.44</v>
      </c>
      <c r="I65" s="282">
        <f t="shared" si="9"/>
        <v>0</v>
      </c>
      <c r="J65" s="414">
        <f t="shared" si="10"/>
        <v>0</v>
      </c>
      <c r="K65" s="411"/>
      <c r="L65" s="415">
        <f t="shared" si="11"/>
        <v>0</v>
      </c>
      <c r="O65"/>
      <c r="P65" s="13"/>
    </row>
    <row r="66" spans="1:16">
      <c r="A66" s="591" t="s">
        <v>1896</v>
      </c>
      <c r="B66" s="357" t="s">
        <v>54</v>
      </c>
      <c r="C66" s="141" t="s">
        <v>199</v>
      </c>
      <c r="D66" s="141" t="s">
        <v>2675</v>
      </c>
      <c r="E66" s="3" t="s">
        <v>3604</v>
      </c>
      <c r="F66" s="141" t="s">
        <v>129</v>
      </c>
      <c r="G66" s="413"/>
      <c r="H66" s="142">
        <v>42775.75</v>
      </c>
      <c r="I66" s="282">
        <f t="shared" si="9"/>
        <v>0</v>
      </c>
      <c r="J66" s="414">
        <f t="shared" si="10"/>
        <v>0</v>
      </c>
      <c r="K66" s="411"/>
      <c r="L66" s="415">
        <f t="shared" si="11"/>
        <v>0</v>
      </c>
      <c r="O66"/>
      <c r="P66" s="13"/>
    </row>
    <row r="67" spans="1:16" ht="30">
      <c r="A67" s="591" t="s">
        <v>1897</v>
      </c>
      <c r="B67" s="357" t="s">
        <v>55</v>
      </c>
      <c r="C67" s="141" t="s">
        <v>199</v>
      </c>
      <c r="D67" s="141" t="s">
        <v>2675</v>
      </c>
      <c r="E67" s="3" t="s">
        <v>3605</v>
      </c>
      <c r="F67" s="141" t="s">
        <v>129</v>
      </c>
      <c r="G67" s="413"/>
      <c r="H67" s="142">
        <v>34746.25</v>
      </c>
      <c r="I67" s="282">
        <f t="shared" si="9"/>
        <v>0</v>
      </c>
      <c r="J67" s="414">
        <f t="shared" si="10"/>
        <v>0</v>
      </c>
      <c r="K67" s="411"/>
      <c r="L67" s="415">
        <f t="shared" si="11"/>
        <v>0</v>
      </c>
      <c r="O67"/>
      <c r="P67" s="13"/>
    </row>
    <row r="68" spans="1:16">
      <c r="A68" s="515" t="s">
        <v>1898</v>
      </c>
      <c r="B68" s="531" t="s">
        <v>663</v>
      </c>
      <c r="C68" s="141"/>
      <c r="D68" s="428"/>
      <c r="E68" s="141"/>
      <c r="F68" s="141"/>
      <c r="G68" s="413"/>
      <c r="H68" s="142"/>
      <c r="I68" s="282"/>
      <c r="J68" s="414"/>
      <c r="K68" s="411"/>
      <c r="L68" s="415"/>
      <c r="O68"/>
      <c r="P68" s="13"/>
    </row>
    <row r="69" spans="1:16">
      <c r="A69" s="560" t="s">
        <v>1899</v>
      </c>
      <c r="B69" s="357" t="s">
        <v>1828</v>
      </c>
      <c r="C69" s="141" t="s">
        <v>199</v>
      </c>
      <c r="D69" s="141" t="s">
        <v>2675</v>
      </c>
      <c r="E69" s="3" t="s">
        <v>3606</v>
      </c>
      <c r="F69" s="141" t="s">
        <v>129</v>
      </c>
      <c r="G69" s="413"/>
      <c r="H69" s="142">
        <v>20129.22</v>
      </c>
      <c r="I69" s="282">
        <f t="shared" si="9"/>
        <v>0</v>
      </c>
      <c r="J69" s="414">
        <f t="shared" si="10"/>
        <v>0</v>
      </c>
      <c r="K69" s="411"/>
      <c r="L69" s="415">
        <f t="shared" si="11"/>
        <v>0</v>
      </c>
      <c r="O69"/>
      <c r="P69" s="13"/>
    </row>
    <row r="70" spans="1:16" ht="30">
      <c r="A70" s="560" t="s">
        <v>1900</v>
      </c>
      <c r="B70" s="357" t="s">
        <v>1829</v>
      </c>
      <c r="C70" s="141" t="s">
        <v>199</v>
      </c>
      <c r="D70" s="141" t="s">
        <v>2675</v>
      </c>
      <c r="E70" s="3" t="s">
        <v>3607</v>
      </c>
      <c r="F70" s="141" t="s">
        <v>129</v>
      </c>
      <c r="G70" s="413"/>
      <c r="H70" s="142">
        <v>16714.5</v>
      </c>
      <c r="I70" s="282">
        <f t="shared" si="9"/>
        <v>0</v>
      </c>
      <c r="J70" s="414">
        <f t="shared" si="10"/>
        <v>0</v>
      </c>
      <c r="K70" s="411"/>
      <c r="L70" s="415">
        <f t="shared" si="11"/>
        <v>0</v>
      </c>
      <c r="O70"/>
      <c r="P70" s="13"/>
    </row>
    <row r="71" spans="1:16">
      <c r="A71" s="560" t="s">
        <v>1901</v>
      </c>
      <c r="B71" s="357" t="s">
        <v>56</v>
      </c>
      <c r="C71" s="141" t="s">
        <v>199</v>
      </c>
      <c r="D71" s="141" t="s">
        <v>2675</v>
      </c>
      <c r="E71" s="3" t="s">
        <v>3608</v>
      </c>
      <c r="F71" s="141" t="s">
        <v>129</v>
      </c>
      <c r="G71" s="413"/>
      <c r="H71" s="142">
        <v>30293.77</v>
      </c>
      <c r="I71" s="282">
        <f t="shared" si="9"/>
        <v>0</v>
      </c>
      <c r="J71" s="414">
        <f t="shared" si="10"/>
        <v>0</v>
      </c>
      <c r="K71" s="411"/>
      <c r="L71" s="415">
        <f t="shared" si="11"/>
        <v>0</v>
      </c>
      <c r="O71"/>
      <c r="P71" s="13"/>
    </row>
    <row r="72" spans="1:16" ht="30">
      <c r="A72" s="560" t="s">
        <v>1902</v>
      </c>
      <c r="B72" s="357" t="s">
        <v>57</v>
      </c>
      <c r="C72" s="141" t="s">
        <v>199</v>
      </c>
      <c r="D72" s="141" t="s">
        <v>2675</v>
      </c>
      <c r="E72" s="3" t="s">
        <v>3609</v>
      </c>
      <c r="F72" s="141" t="s">
        <v>129</v>
      </c>
      <c r="G72" s="413"/>
      <c r="H72" s="142">
        <v>26526.47</v>
      </c>
      <c r="I72" s="282">
        <f t="shared" si="9"/>
        <v>0</v>
      </c>
      <c r="J72" s="414">
        <f t="shared" si="10"/>
        <v>0</v>
      </c>
      <c r="K72" s="411"/>
      <c r="L72" s="415">
        <f t="shared" si="11"/>
        <v>0</v>
      </c>
      <c r="O72"/>
      <c r="P72" s="13"/>
    </row>
    <row r="73" spans="1:16">
      <c r="A73" s="560" t="s">
        <v>1903</v>
      </c>
      <c r="B73" s="357" t="s">
        <v>58</v>
      </c>
      <c r="C73" s="141" t="s">
        <v>199</v>
      </c>
      <c r="D73" s="141" t="s">
        <v>2675</v>
      </c>
      <c r="E73" s="3" t="s">
        <v>3610</v>
      </c>
      <c r="F73" s="141" t="s">
        <v>129</v>
      </c>
      <c r="G73" s="413"/>
      <c r="H73" s="142">
        <v>35757.58</v>
      </c>
      <c r="I73" s="282">
        <f t="shared" si="9"/>
        <v>0</v>
      </c>
      <c r="J73" s="414">
        <f t="shared" si="10"/>
        <v>0</v>
      </c>
      <c r="K73" s="411"/>
      <c r="L73" s="415">
        <f t="shared" si="11"/>
        <v>0</v>
      </c>
      <c r="O73"/>
      <c r="P73" s="13"/>
    </row>
    <row r="74" spans="1:16" ht="30">
      <c r="A74" s="560" t="s">
        <v>1904</v>
      </c>
      <c r="B74" s="357" t="s">
        <v>59</v>
      </c>
      <c r="C74" s="141" t="s">
        <v>199</v>
      </c>
      <c r="D74" s="141" t="s">
        <v>2675</v>
      </c>
      <c r="E74" s="3" t="s">
        <v>3611</v>
      </c>
      <c r="F74" s="141" t="s">
        <v>129</v>
      </c>
      <c r="G74" s="413"/>
      <c r="H74" s="142">
        <v>31990.28</v>
      </c>
      <c r="I74" s="282">
        <f t="shared" si="9"/>
        <v>0</v>
      </c>
      <c r="J74" s="414">
        <f t="shared" si="10"/>
        <v>0</v>
      </c>
      <c r="K74" s="411"/>
      <c r="L74" s="415">
        <f t="shared" si="11"/>
        <v>0</v>
      </c>
      <c r="O74"/>
      <c r="P74" s="13"/>
    </row>
    <row r="75" spans="1:16">
      <c r="A75" s="515" t="s">
        <v>1905</v>
      </c>
      <c r="B75" s="531" t="s">
        <v>664</v>
      </c>
      <c r="C75" s="141"/>
      <c r="D75" s="428"/>
      <c r="E75" s="141"/>
      <c r="F75" s="141"/>
      <c r="G75" s="413"/>
      <c r="H75" s="142"/>
      <c r="I75" s="282"/>
      <c r="J75" s="414"/>
      <c r="K75" s="411"/>
      <c r="L75" s="415"/>
      <c r="O75"/>
      <c r="P75" s="13"/>
    </row>
    <row r="76" spans="1:16">
      <c r="A76" s="560" t="s">
        <v>1906</v>
      </c>
      <c r="B76" s="357" t="s">
        <v>1830</v>
      </c>
      <c r="C76" s="141" t="s">
        <v>199</v>
      </c>
      <c r="D76" s="141" t="s">
        <v>2675</v>
      </c>
      <c r="E76" s="3" t="s">
        <v>3612</v>
      </c>
      <c r="F76" s="141" t="s">
        <v>129</v>
      </c>
      <c r="G76" s="413"/>
      <c r="H76" s="142">
        <v>27876.02</v>
      </c>
      <c r="I76" s="282">
        <f t="shared" si="9"/>
        <v>0</v>
      </c>
      <c r="J76" s="414">
        <f t="shared" si="10"/>
        <v>0</v>
      </c>
      <c r="K76" s="411"/>
      <c r="L76" s="415">
        <f t="shared" si="11"/>
        <v>0</v>
      </c>
      <c r="O76"/>
      <c r="P76" s="13"/>
    </row>
    <row r="77" spans="1:16">
      <c r="A77" s="560" t="s">
        <v>1907</v>
      </c>
      <c r="B77" s="357" t="s">
        <v>60</v>
      </c>
      <c r="C77" s="141" t="s">
        <v>199</v>
      </c>
      <c r="D77" s="141" t="s">
        <v>2675</v>
      </c>
      <c r="E77" s="3" t="s">
        <v>3613</v>
      </c>
      <c r="F77" s="141" t="s">
        <v>129</v>
      </c>
      <c r="G77" s="413"/>
      <c r="H77" s="142">
        <v>41082.730000000003</v>
      </c>
      <c r="I77" s="282">
        <f t="shared" si="9"/>
        <v>0</v>
      </c>
      <c r="J77" s="414">
        <f t="shared" si="10"/>
        <v>0</v>
      </c>
      <c r="K77" s="411"/>
      <c r="L77" s="415">
        <f t="shared" si="11"/>
        <v>0</v>
      </c>
      <c r="O77"/>
      <c r="P77" s="13"/>
    </row>
    <row r="78" spans="1:16">
      <c r="A78" s="560" t="s">
        <v>1908</v>
      </c>
      <c r="B78" s="357" t="s">
        <v>61</v>
      </c>
      <c r="C78" s="141" t="s">
        <v>199</v>
      </c>
      <c r="D78" s="141" t="s">
        <v>2675</v>
      </c>
      <c r="E78" s="3" t="s">
        <v>3614</v>
      </c>
      <c r="F78" s="141" t="s">
        <v>129</v>
      </c>
      <c r="G78" s="413"/>
      <c r="H78" s="142">
        <v>50934.45</v>
      </c>
      <c r="I78" s="282">
        <f t="shared" si="9"/>
        <v>0</v>
      </c>
      <c r="J78" s="414">
        <f t="shared" si="10"/>
        <v>0</v>
      </c>
      <c r="K78" s="411"/>
      <c r="L78" s="415">
        <f t="shared" si="11"/>
        <v>0</v>
      </c>
      <c r="O78"/>
      <c r="P78" s="13"/>
    </row>
    <row r="79" spans="1:16">
      <c r="A79" s="560" t="s">
        <v>1909</v>
      </c>
      <c r="B79" s="357" t="s">
        <v>1831</v>
      </c>
      <c r="C79" s="141" t="s">
        <v>199</v>
      </c>
      <c r="D79" s="141" t="s">
        <v>2675</v>
      </c>
      <c r="E79" s="3" t="s">
        <v>3615</v>
      </c>
      <c r="F79" s="141" t="s">
        <v>129</v>
      </c>
      <c r="G79" s="413"/>
      <c r="H79" s="142">
        <v>24423.07</v>
      </c>
      <c r="I79" s="282">
        <f t="shared" si="9"/>
        <v>0</v>
      </c>
      <c r="J79" s="414">
        <f t="shared" si="10"/>
        <v>0</v>
      </c>
      <c r="K79" s="411"/>
      <c r="L79" s="415">
        <f t="shared" si="11"/>
        <v>0</v>
      </c>
      <c r="O79"/>
      <c r="P79" s="13"/>
    </row>
    <row r="80" spans="1:16">
      <c r="A80" s="560" t="s">
        <v>1910</v>
      </c>
      <c r="B80" s="357" t="s">
        <v>1832</v>
      </c>
      <c r="C80" s="141" t="s">
        <v>199</v>
      </c>
      <c r="D80" s="141" t="s">
        <v>2675</v>
      </c>
      <c r="E80" s="3" t="s">
        <v>3616</v>
      </c>
      <c r="F80" s="141" t="s">
        <v>129</v>
      </c>
      <c r="G80" s="413"/>
      <c r="H80" s="142">
        <v>37348.449999999997</v>
      </c>
      <c r="I80" s="282">
        <f t="shared" si="9"/>
        <v>0</v>
      </c>
      <c r="J80" s="414">
        <f t="shared" si="10"/>
        <v>0</v>
      </c>
      <c r="K80" s="411"/>
      <c r="L80" s="415">
        <f t="shared" si="11"/>
        <v>0</v>
      </c>
      <c r="O80"/>
      <c r="P80" s="13"/>
    </row>
    <row r="81" spans="1:16">
      <c r="A81" s="560" t="s">
        <v>1911</v>
      </c>
      <c r="B81" s="357" t="s">
        <v>1833</v>
      </c>
      <c r="C81" s="141" t="s">
        <v>199</v>
      </c>
      <c r="D81" s="141" t="s">
        <v>2675</v>
      </c>
      <c r="E81" s="3" t="s">
        <v>3617</v>
      </c>
      <c r="F81" s="141" t="s">
        <v>129</v>
      </c>
      <c r="G81" s="413"/>
      <c r="H81" s="142">
        <v>46605.08</v>
      </c>
      <c r="I81" s="282">
        <f t="shared" si="9"/>
        <v>0</v>
      </c>
      <c r="J81" s="414">
        <f t="shared" si="10"/>
        <v>0</v>
      </c>
      <c r="K81" s="411"/>
      <c r="L81" s="415">
        <f t="shared" si="11"/>
        <v>0</v>
      </c>
      <c r="O81"/>
      <c r="P81" s="13"/>
    </row>
    <row r="82" spans="1:16">
      <c r="A82" s="515" t="s">
        <v>1912</v>
      </c>
      <c r="B82" s="531" t="s">
        <v>665</v>
      </c>
      <c r="C82" s="141"/>
      <c r="D82" s="428"/>
      <c r="E82" s="141"/>
      <c r="F82" s="141"/>
      <c r="G82" s="413"/>
      <c r="H82" s="142"/>
      <c r="I82" s="282"/>
      <c r="J82" s="414"/>
      <c r="K82" s="411"/>
      <c r="L82" s="415"/>
      <c r="O82"/>
      <c r="P82" s="13"/>
    </row>
    <row r="83" spans="1:16" ht="30">
      <c r="A83" s="591" t="s">
        <v>1913</v>
      </c>
      <c r="B83" s="357" t="s">
        <v>1834</v>
      </c>
      <c r="C83" s="141" t="s">
        <v>199</v>
      </c>
      <c r="D83" s="141" t="s">
        <v>2675</v>
      </c>
      <c r="E83" s="3" t="s">
        <v>3618</v>
      </c>
      <c r="F83" s="141" t="s">
        <v>129</v>
      </c>
      <c r="G83" s="413"/>
      <c r="H83" s="142">
        <v>19663.150000000001</v>
      </c>
      <c r="I83" s="282">
        <f t="shared" si="9"/>
        <v>0</v>
      </c>
      <c r="J83" s="414">
        <f t="shared" si="10"/>
        <v>0</v>
      </c>
      <c r="K83" s="411"/>
      <c r="L83" s="415">
        <f t="shared" si="11"/>
        <v>0</v>
      </c>
      <c r="O83"/>
      <c r="P83" s="13"/>
    </row>
    <row r="84" spans="1:16" ht="30">
      <c r="A84" s="591" t="s">
        <v>1914</v>
      </c>
      <c r="B84" s="357" t="s">
        <v>62</v>
      </c>
      <c r="C84" s="141" t="s">
        <v>199</v>
      </c>
      <c r="D84" s="141" t="s">
        <v>2675</v>
      </c>
      <c r="E84" s="3" t="s">
        <v>3619</v>
      </c>
      <c r="F84" s="141" t="s">
        <v>129</v>
      </c>
      <c r="G84" s="413"/>
      <c r="H84" s="142">
        <v>32588.53</v>
      </c>
      <c r="I84" s="282">
        <f t="shared" si="9"/>
        <v>0</v>
      </c>
      <c r="J84" s="414">
        <f t="shared" si="10"/>
        <v>0</v>
      </c>
      <c r="K84" s="411"/>
      <c r="L84" s="415">
        <f t="shared" si="11"/>
        <v>0</v>
      </c>
      <c r="O84"/>
      <c r="P84" s="13"/>
    </row>
    <row r="85" spans="1:16" ht="30">
      <c r="A85" s="591" t="s">
        <v>1915</v>
      </c>
      <c r="B85" s="357" t="s">
        <v>63</v>
      </c>
      <c r="C85" s="141" t="s">
        <v>199</v>
      </c>
      <c r="D85" s="32" t="s">
        <v>2675</v>
      </c>
      <c r="E85" s="3" t="s">
        <v>3620</v>
      </c>
      <c r="F85" s="32" t="s">
        <v>129</v>
      </c>
      <c r="G85" s="409"/>
      <c r="H85" s="12">
        <v>41845.160000000003</v>
      </c>
      <c r="I85" s="279">
        <f t="shared" si="9"/>
        <v>0</v>
      </c>
      <c r="J85" s="410">
        <f t="shared" si="10"/>
        <v>0</v>
      </c>
      <c r="K85" s="411"/>
      <c r="L85" s="412">
        <f t="shared" si="11"/>
        <v>0</v>
      </c>
      <c r="O85"/>
      <c r="P85" s="13"/>
    </row>
    <row r="86" spans="1:16">
      <c r="A86" s="591" t="s">
        <v>1916</v>
      </c>
      <c r="B86" s="357" t="s">
        <v>1835</v>
      </c>
      <c r="C86" s="141" t="s">
        <v>199</v>
      </c>
      <c r="D86" s="32" t="s">
        <v>2675</v>
      </c>
      <c r="E86" s="3" t="s">
        <v>3621</v>
      </c>
      <c r="F86" s="32" t="s">
        <v>129</v>
      </c>
      <c r="G86" s="409"/>
      <c r="H86" s="12">
        <v>11176.71</v>
      </c>
      <c r="I86" s="279">
        <f t="shared" si="9"/>
        <v>0</v>
      </c>
      <c r="J86" s="410">
        <f t="shared" si="10"/>
        <v>0</v>
      </c>
      <c r="K86" s="411"/>
      <c r="L86" s="412">
        <f t="shared" si="11"/>
        <v>0</v>
      </c>
      <c r="O86"/>
      <c r="P86" s="13"/>
    </row>
    <row r="87" spans="1:16">
      <c r="A87" s="591" t="s">
        <v>1917</v>
      </c>
      <c r="B87" s="357" t="s">
        <v>1836</v>
      </c>
      <c r="C87" s="141" t="s">
        <v>199</v>
      </c>
      <c r="D87" s="32" t="s">
        <v>2675</v>
      </c>
      <c r="E87" s="3" t="s">
        <v>3622</v>
      </c>
      <c r="F87" s="32" t="s">
        <v>129</v>
      </c>
      <c r="G87" s="409"/>
      <c r="H87" s="12">
        <v>15615.65</v>
      </c>
      <c r="I87" s="279">
        <f t="shared" si="9"/>
        <v>0</v>
      </c>
      <c r="J87" s="410">
        <f t="shared" si="10"/>
        <v>0</v>
      </c>
      <c r="K87" s="411"/>
      <c r="L87" s="412">
        <f t="shared" si="11"/>
        <v>0</v>
      </c>
      <c r="O87"/>
      <c r="P87" s="13"/>
    </row>
    <row r="88" spans="1:16">
      <c r="A88" s="591" t="s">
        <v>1918</v>
      </c>
      <c r="B88" s="357" t="s">
        <v>1837</v>
      </c>
      <c r="C88" s="141" t="s">
        <v>199</v>
      </c>
      <c r="D88" s="32" t="s">
        <v>2675</v>
      </c>
      <c r="E88" s="3" t="s">
        <v>3623</v>
      </c>
      <c r="F88" s="32" t="s">
        <v>129</v>
      </c>
      <c r="G88" s="409"/>
      <c r="H88" s="12">
        <v>16385.84</v>
      </c>
      <c r="I88" s="279">
        <f t="shared" si="9"/>
        <v>0</v>
      </c>
      <c r="J88" s="410">
        <f t="shared" si="10"/>
        <v>0</v>
      </c>
      <c r="K88" s="411"/>
      <c r="L88" s="412">
        <f t="shared" si="11"/>
        <v>0</v>
      </c>
      <c r="O88"/>
      <c r="P88" s="13"/>
    </row>
    <row r="89" spans="1:16">
      <c r="A89" s="515" t="s">
        <v>1919</v>
      </c>
      <c r="B89" s="531" t="s">
        <v>2324</v>
      </c>
      <c r="C89" s="141"/>
      <c r="D89" s="428"/>
      <c r="E89" s="141"/>
      <c r="F89" s="141"/>
      <c r="G89" s="413"/>
      <c r="H89" s="142"/>
      <c r="I89" s="282"/>
      <c r="J89" s="414"/>
      <c r="K89" s="411"/>
      <c r="L89" s="415"/>
      <c r="O89"/>
      <c r="P89" s="13"/>
    </row>
    <row r="90" spans="1:16">
      <c r="A90" s="590" t="s">
        <v>1919</v>
      </c>
      <c r="B90" s="357" t="s">
        <v>1838</v>
      </c>
      <c r="C90" s="141" t="s">
        <v>199</v>
      </c>
      <c r="D90" s="32" t="s">
        <v>2675</v>
      </c>
      <c r="E90" s="3" t="s">
        <v>3624</v>
      </c>
      <c r="F90" s="32" t="s">
        <v>129</v>
      </c>
      <c r="G90" s="409"/>
      <c r="H90" s="12">
        <v>24850.799999999999</v>
      </c>
      <c r="I90" s="279">
        <f t="shared" si="9"/>
        <v>0</v>
      </c>
      <c r="J90" s="410">
        <f t="shared" si="10"/>
        <v>0</v>
      </c>
      <c r="K90" s="411"/>
      <c r="L90" s="412">
        <f t="shared" si="11"/>
        <v>0</v>
      </c>
      <c r="O90"/>
      <c r="P90" s="13"/>
    </row>
    <row r="91" spans="1:16" ht="30">
      <c r="A91" s="590" t="s">
        <v>1920</v>
      </c>
      <c r="B91" s="357" t="s">
        <v>1839</v>
      </c>
      <c r="C91" s="141" t="s">
        <v>199</v>
      </c>
      <c r="D91" s="32" t="s">
        <v>2675</v>
      </c>
      <c r="E91" s="3" t="s">
        <v>3625</v>
      </c>
      <c r="F91" s="32" t="s">
        <v>129</v>
      </c>
      <c r="G91" s="409"/>
      <c r="H91" s="12">
        <v>34107.42</v>
      </c>
      <c r="I91" s="279">
        <f t="shared" si="9"/>
        <v>0</v>
      </c>
      <c r="J91" s="410">
        <f t="shared" si="10"/>
        <v>0</v>
      </c>
      <c r="K91" s="411"/>
      <c r="L91" s="412">
        <f t="shared" si="11"/>
        <v>0</v>
      </c>
      <c r="O91"/>
      <c r="P91" s="13"/>
    </row>
    <row r="92" spans="1:16" ht="30">
      <c r="A92" s="590" t="s">
        <v>1921</v>
      </c>
      <c r="B92" s="357" t="s">
        <v>1840</v>
      </c>
      <c r="C92" s="141" t="s">
        <v>199</v>
      </c>
      <c r="D92" s="32" t="s">
        <v>2675</v>
      </c>
      <c r="E92" s="3" t="s">
        <v>3626</v>
      </c>
      <c r="F92" s="32" t="s">
        <v>129</v>
      </c>
      <c r="G92" s="409"/>
      <c r="H92" s="12">
        <v>43364.05</v>
      </c>
      <c r="I92" s="279">
        <f t="shared" si="9"/>
        <v>0</v>
      </c>
      <c r="J92" s="410">
        <f t="shared" si="10"/>
        <v>0</v>
      </c>
      <c r="K92" s="411"/>
      <c r="L92" s="412">
        <f t="shared" si="11"/>
        <v>0</v>
      </c>
      <c r="O92"/>
      <c r="P92" s="13"/>
    </row>
    <row r="93" spans="1:16" ht="30">
      <c r="A93" s="590" t="s">
        <v>1922</v>
      </c>
      <c r="B93" s="357" t="s">
        <v>1841</v>
      </c>
      <c r="C93" s="141" t="s">
        <v>199</v>
      </c>
      <c r="D93" s="32" t="s">
        <v>2675</v>
      </c>
      <c r="E93" s="3" t="s">
        <v>3627</v>
      </c>
      <c r="F93" s="32" t="s">
        <v>129</v>
      </c>
      <c r="G93" s="409"/>
      <c r="H93" s="12">
        <v>52620.68</v>
      </c>
      <c r="I93" s="279">
        <f t="shared" si="9"/>
        <v>0</v>
      </c>
      <c r="J93" s="410">
        <f t="shared" si="10"/>
        <v>0</v>
      </c>
      <c r="K93" s="411"/>
      <c r="L93" s="412">
        <f t="shared" si="11"/>
        <v>0</v>
      </c>
      <c r="O93"/>
      <c r="P93" s="13"/>
    </row>
    <row r="94" spans="1:16" s="226" customFormat="1">
      <c r="A94" s="227"/>
      <c r="B94" s="532"/>
      <c r="C94" s="141"/>
      <c r="D94" s="141"/>
      <c r="E94" s="141"/>
      <c r="F94" s="141"/>
      <c r="G94" s="413"/>
      <c r="H94" s="142"/>
      <c r="I94" s="282"/>
      <c r="J94" s="414"/>
      <c r="K94" s="411"/>
      <c r="L94" s="415"/>
      <c r="N94"/>
      <c r="O94" s="490"/>
      <c r="P94" s="490"/>
    </row>
    <row r="95" spans="1:16">
      <c r="A95" s="487" t="s">
        <v>1920</v>
      </c>
      <c r="B95" s="531" t="s">
        <v>666</v>
      </c>
      <c r="C95" s="141"/>
      <c r="D95" s="428"/>
      <c r="E95" s="141"/>
      <c r="F95" s="141"/>
      <c r="G95" s="413"/>
      <c r="H95" s="142"/>
      <c r="I95" s="282"/>
      <c r="J95" s="414"/>
      <c r="K95" s="411"/>
      <c r="L95" s="415"/>
    </row>
    <row r="96" spans="1:16" ht="30">
      <c r="A96" s="590" t="s">
        <v>1923</v>
      </c>
      <c r="B96" s="357" t="s">
        <v>64</v>
      </c>
      <c r="C96" s="141" t="s">
        <v>199</v>
      </c>
      <c r="D96" s="32" t="s">
        <v>2675</v>
      </c>
      <c r="E96" s="3" t="s">
        <v>3628</v>
      </c>
      <c r="F96" s="32" t="s">
        <v>129</v>
      </c>
      <c r="G96" s="409"/>
      <c r="H96" s="12">
        <v>12513.52</v>
      </c>
      <c r="I96" s="279">
        <f>H96*G96</f>
        <v>0</v>
      </c>
      <c r="J96" s="410">
        <f>L96-I96</f>
        <v>0</v>
      </c>
      <c r="K96" s="411"/>
      <c r="L96" s="412">
        <f>K96*G96</f>
        <v>0</v>
      </c>
      <c r="O96"/>
    </row>
    <row r="97" spans="1:16" ht="30">
      <c r="A97" s="590" t="s">
        <v>1924</v>
      </c>
      <c r="B97" s="357" t="s">
        <v>65</v>
      </c>
      <c r="C97" s="141" t="s">
        <v>199</v>
      </c>
      <c r="D97" s="32" t="s">
        <v>2675</v>
      </c>
      <c r="E97" s="3" t="s">
        <v>3629</v>
      </c>
      <c r="F97" s="32" t="s">
        <v>129</v>
      </c>
      <c r="G97" s="409"/>
      <c r="H97" s="12">
        <v>15545.46</v>
      </c>
      <c r="I97" s="279">
        <f t="shared" ref="I97:I143" si="12">H97*G97</f>
        <v>0</v>
      </c>
      <c r="J97" s="410">
        <f t="shared" ref="J97:J143" si="13">L97-I97</f>
        <v>0</v>
      </c>
      <c r="K97" s="411"/>
      <c r="L97" s="412">
        <f t="shared" ref="L97:L143" si="14">K97*G97</f>
        <v>0</v>
      </c>
      <c r="O97"/>
    </row>
    <row r="98" spans="1:16" ht="30">
      <c r="A98" s="590" t="s">
        <v>1925</v>
      </c>
      <c r="B98" s="357" t="s">
        <v>66</v>
      </c>
      <c r="C98" s="141" t="s">
        <v>199</v>
      </c>
      <c r="D98" s="32" t="s">
        <v>2675</v>
      </c>
      <c r="E98" s="3" t="s">
        <v>3630</v>
      </c>
      <c r="F98" s="32" t="s">
        <v>129</v>
      </c>
      <c r="G98" s="409"/>
      <c r="H98" s="12">
        <v>14146.58</v>
      </c>
      <c r="I98" s="279">
        <f t="shared" si="12"/>
        <v>0</v>
      </c>
      <c r="J98" s="410">
        <f t="shared" si="13"/>
        <v>0</v>
      </c>
      <c r="K98" s="411"/>
      <c r="L98" s="412">
        <f t="shared" si="14"/>
        <v>0</v>
      </c>
      <c r="O98"/>
    </row>
    <row r="99" spans="1:16" ht="30">
      <c r="A99" s="590" t="s">
        <v>1926</v>
      </c>
      <c r="B99" s="357" t="s">
        <v>67</v>
      </c>
      <c r="C99" s="141" t="s">
        <v>199</v>
      </c>
      <c r="D99" s="32" t="s">
        <v>2675</v>
      </c>
      <c r="E99" s="3" t="s">
        <v>3631</v>
      </c>
      <c r="F99" s="32" t="s">
        <v>129</v>
      </c>
      <c r="G99" s="409"/>
      <c r="H99" s="12">
        <v>21016.16</v>
      </c>
      <c r="I99" s="279">
        <f t="shared" si="12"/>
        <v>0</v>
      </c>
      <c r="J99" s="410">
        <f t="shared" si="13"/>
        <v>0</v>
      </c>
      <c r="K99" s="411"/>
      <c r="L99" s="412">
        <f t="shared" si="14"/>
        <v>0</v>
      </c>
      <c r="O99"/>
    </row>
    <row r="100" spans="1:16" ht="30">
      <c r="A100" s="590" t="s">
        <v>1927</v>
      </c>
      <c r="B100" s="357" t="s">
        <v>68</v>
      </c>
      <c r="C100" s="141" t="s">
        <v>199</v>
      </c>
      <c r="D100" s="32" t="s">
        <v>2675</v>
      </c>
      <c r="E100" s="3" t="s">
        <v>3632</v>
      </c>
      <c r="F100" s="32" t="s">
        <v>129</v>
      </c>
      <c r="G100" s="409"/>
      <c r="H100" s="12">
        <v>15779.64</v>
      </c>
      <c r="I100" s="279">
        <f t="shared" si="12"/>
        <v>0</v>
      </c>
      <c r="J100" s="410">
        <f t="shared" si="13"/>
        <v>0</v>
      </c>
      <c r="K100" s="411"/>
      <c r="L100" s="412">
        <f t="shared" si="14"/>
        <v>0</v>
      </c>
      <c r="O100"/>
    </row>
    <row r="101" spans="1:16" ht="30">
      <c r="A101" s="590" t="s">
        <v>1928</v>
      </c>
      <c r="B101" s="357" t="s">
        <v>69</v>
      </c>
      <c r="C101" s="141" t="s">
        <v>199</v>
      </c>
      <c r="D101" s="32" t="s">
        <v>2675</v>
      </c>
      <c r="E101" s="3" t="s">
        <v>3633</v>
      </c>
      <c r="F101" s="32" t="s">
        <v>129</v>
      </c>
      <c r="G101" s="409"/>
      <c r="H101" s="12">
        <v>24649.17</v>
      </c>
      <c r="I101" s="279">
        <f t="shared" si="12"/>
        <v>0</v>
      </c>
      <c r="J101" s="410">
        <f t="shared" si="13"/>
        <v>0</v>
      </c>
      <c r="K101" s="411"/>
      <c r="L101" s="412">
        <f t="shared" si="14"/>
        <v>0</v>
      </c>
      <c r="O101"/>
    </row>
    <row r="102" spans="1:16">
      <c r="A102" s="487" t="s">
        <v>1921</v>
      </c>
      <c r="B102" s="531" t="s">
        <v>667</v>
      </c>
      <c r="C102" s="141"/>
      <c r="D102" s="141"/>
      <c r="E102" s="141"/>
      <c r="F102" s="141"/>
      <c r="G102" s="413"/>
      <c r="H102" s="142"/>
      <c r="I102" s="282"/>
      <c r="J102" s="414"/>
      <c r="K102" s="411"/>
      <c r="L102" s="415"/>
    </row>
    <row r="103" spans="1:16" ht="30">
      <c r="A103" s="590" t="s">
        <v>1929</v>
      </c>
      <c r="B103" s="357" t="s">
        <v>70</v>
      </c>
      <c r="C103" s="141" t="s">
        <v>199</v>
      </c>
      <c r="D103" s="32" t="s">
        <v>2675</v>
      </c>
      <c r="E103" s="3" t="s">
        <v>3634</v>
      </c>
      <c r="F103" s="32" t="s">
        <v>129</v>
      </c>
      <c r="G103" s="409"/>
      <c r="H103" s="12">
        <v>12513.52</v>
      </c>
      <c r="I103" s="279">
        <f t="shared" si="12"/>
        <v>0</v>
      </c>
      <c r="J103" s="410">
        <f t="shared" si="13"/>
        <v>0</v>
      </c>
      <c r="K103" s="411"/>
      <c r="L103" s="412">
        <f t="shared" si="14"/>
        <v>0</v>
      </c>
      <c r="O103"/>
    </row>
    <row r="104" spans="1:16" ht="30">
      <c r="A104" s="590" t="s">
        <v>1930</v>
      </c>
      <c r="B104" s="357" t="s">
        <v>71</v>
      </c>
      <c r="C104" s="141" t="s">
        <v>199</v>
      </c>
      <c r="D104" s="32" t="s">
        <v>2675</v>
      </c>
      <c r="E104" s="3" t="s">
        <v>3635</v>
      </c>
      <c r="F104" s="32" t="s">
        <v>129</v>
      </c>
      <c r="G104" s="409"/>
      <c r="H104" s="12">
        <v>15545.46</v>
      </c>
      <c r="I104" s="279">
        <f t="shared" si="12"/>
        <v>0</v>
      </c>
      <c r="J104" s="410">
        <f t="shared" si="13"/>
        <v>0</v>
      </c>
      <c r="K104" s="411"/>
      <c r="L104" s="412">
        <f t="shared" si="14"/>
        <v>0</v>
      </c>
      <c r="O104"/>
    </row>
    <row r="105" spans="1:16" ht="30">
      <c r="A105" s="590" t="s">
        <v>1931</v>
      </c>
      <c r="B105" s="357" t="s">
        <v>72</v>
      </c>
      <c r="C105" s="141" t="s">
        <v>199</v>
      </c>
      <c r="D105" s="32" t="s">
        <v>2675</v>
      </c>
      <c r="E105" s="3" t="s">
        <v>3636</v>
      </c>
      <c r="F105" s="32" t="s">
        <v>129</v>
      </c>
      <c r="G105" s="409"/>
      <c r="H105" s="12">
        <v>14146.58</v>
      </c>
      <c r="I105" s="279">
        <f t="shared" si="12"/>
        <v>0</v>
      </c>
      <c r="J105" s="410">
        <f t="shared" si="13"/>
        <v>0</v>
      </c>
      <c r="K105" s="411"/>
      <c r="L105" s="412">
        <f t="shared" si="14"/>
        <v>0</v>
      </c>
      <c r="O105"/>
    </row>
    <row r="106" spans="1:16" ht="30">
      <c r="A106" s="590" t="s">
        <v>1932</v>
      </c>
      <c r="B106" s="357" t="s">
        <v>73</v>
      </c>
      <c r="C106" s="141" t="s">
        <v>199</v>
      </c>
      <c r="D106" s="32" t="s">
        <v>2675</v>
      </c>
      <c r="E106" s="3" t="s">
        <v>3637</v>
      </c>
      <c r="F106" s="32" t="s">
        <v>129</v>
      </c>
      <c r="G106" s="409"/>
      <c r="H106" s="12">
        <v>20702.39</v>
      </c>
      <c r="I106" s="279">
        <f t="shared" si="12"/>
        <v>0</v>
      </c>
      <c r="J106" s="410">
        <f t="shared" si="13"/>
        <v>0</v>
      </c>
      <c r="K106" s="411"/>
      <c r="L106" s="412">
        <f t="shared" si="14"/>
        <v>0</v>
      </c>
      <c r="O106"/>
    </row>
    <row r="107" spans="1:16" ht="30">
      <c r="A107" s="590" t="s">
        <v>1933</v>
      </c>
      <c r="B107" s="357" t="s">
        <v>74</v>
      </c>
      <c r="C107" s="141" t="s">
        <v>199</v>
      </c>
      <c r="D107" s="32" t="s">
        <v>2675</v>
      </c>
      <c r="E107" s="3" t="s">
        <v>3638</v>
      </c>
      <c r="F107" s="32" t="s">
        <v>129</v>
      </c>
      <c r="G107" s="409"/>
      <c r="H107" s="12">
        <v>15779.64</v>
      </c>
      <c r="I107" s="279">
        <f t="shared" si="12"/>
        <v>0</v>
      </c>
      <c r="J107" s="410">
        <f t="shared" si="13"/>
        <v>0</v>
      </c>
      <c r="K107" s="411"/>
      <c r="L107" s="412">
        <f t="shared" si="14"/>
        <v>0</v>
      </c>
      <c r="O107"/>
    </row>
    <row r="108" spans="1:16" ht="30">
      <c r="A108" s="590" t="s">
        <v>1934</v>
      </c>
      <c r="B108" s="357" t="s">
        <v>75</v>
      </c>
      <c r="C108" s="141" t="s">
        <v>199</v>
      </c>
      <c r="D108" s="32" t="s">
        <v>2675</v>
      </c>
      <c r="E108" s="3" t="s">
        <v>3639</v>
      </c>
      <c r="F108" s="32" t="s">
        <v>129</v>
      </c>
      <c r="G108" s="409"/>
      <c r="H108" s="12">
        <v>24335.4</v>
      </c>
      <c r="I108" s="279">
        <f t="shared" si="12"/>
        <v>0</v>
      </c>
      <c r="J108" s="410">
        <f t="shared" si="13"/>
        <v>0</v>
      </c>
      <c r="K108" s="411"/>
      <c r="L108" s="412">
        <f t="shared" si="14"/>
        <v>0</v>
      </c>
      <c r="O108"/>
    </row>
    <row r="109" spans="1:16" s="226" customFormat="1">
      <c r="A109" s="487" t="s">
        <v>1922</v>
      </c>
      <c r="B109" s="531" t="s">
        <v>668</v>
      </c>
      <c r="C109" s="141"/>
      <c r="D109" s="141"/>
      <c r="E109" s="141"/>
      <c r="F109" s="141"/>
      <c r="G109" s="413"/>
      <c r="H109" s="142"/>
      <c r="I109" s="282"/>
      <c r="J109" s="414"/>
      <c r="K109" s="411"/>
      <c r="L109" s="415"/>
      <c r="N109"/>
      <c r="O109" s="490"/>
      <c r="P109" s="490"/>
    </row>
    <row r="110" spans="1:16" ht="30">
      <c r="A110" s="590" t="s">
        <v>1935</v>
      </c>
      <c r="B110" s="357" t="s">
        <v>76</v>
      </c>
      <c r="C110" s="141" t="s">
        <v>199</v>
      </c>
      <c r="D110" s="32" t="s">
        <v>2675</v>
      </c>
      <c r="E110" s="3" t="s">
        <v>3640</v>
      </c>
      <c r="F110" s="32" t="s">
        <v>129</v>
      </c>
      <c r="G110" s="409"/>
      <c r="H110" s="12">
        <v>12513.52</v>
      </c>
      <c r="I110" s="279">
        <f t="shared" si="12"/>
        <v>0</v>
      </c>
      <c r="J110" s="410">
        <f t="shared" si="13"/>
        <v>0</v>
      </c>
      <c r="K110" s="411"/>
      <c r="L110" s="412">
        <f t="shared" si="14"/>
        <v>0</v>
      </c>
      <c r="O110"/>
    </row>
    <row r="111" spans="1:16" ht="30">
      <c r="A111" s="590" t="s">
        <v>1936</v>
      </c>
      <c r="B111" s="357" t="s">
        <v>77</v>
      </c>
      <c r="C111" s="141" t="s">
        <v>199</v>
      </c>
      <c r="D111" s="32" t="s">
        <v>2675</v>
      </c>
      <c r="E111" s="3" t="s">
        <v>3641</v>
      </c>
      <c r="F111" s="32" t="s">
        <v>129</v>
      </c>
      <c r="G111" s="409"/>
      <c r="H111" s="12">
        <v>15545.46</v>
      </c>
      <c r="I111" s="279">
        <f t="shared" si="12"/>
        <v>0</v>
      </c>
      <c r="J111" s="410">
        <f t="shared" si="13"/>
        <v>0</v>
      </c>
      <c r="K111" s="411"/>
      <c r="L111" s="412">
        <f t="shared" si="14"/>
        <v>0</v>
      </c>
      <c r="O111"/>
    </row>
    <row r="112" spans="1:16" ht="30">
      <c r="A112" s="590" t="s">
        <v>1937</v>
      </c>
      <c r="B112" s="357" t="s">
        <v>78</v>
      </c>
      <c r="C112" s="141" t="s">
        <v>199</v>
      </c>
      <c r="D112" s="32" t="s">
        <v>2675</v>
      </c>
      <c r="E112" s="3" t="s">
        <v>3642</v>
      </c>
      <c r="F112" s="32" t="s">
        <v>129</v>
      </c>
      <c r="G112" s="409"/>
      <c r="H112" s="12">
        <v>14146.58</v>
      </c>
      <c r="I112" s="279">
        <f t="shared" si="12"/>
        <v>0</v>
      </c>
      <c r="J112" s="410">
        <f t="shared" si="13"/>
        <v>0</v>
      </c>
      <c r="K112" s="411"/>
      <c r="L112" s="412">
        <f t="shared" si="14"/>
        <v>0</v>
      </c>
      <c r="O112"/>
    </row>
    <row r="113" spans="1:15" ht="30">
      <c r="A113" s="590" t="s">
        <v>1938</v>
      </c>
      <c r="B113" s="357" t="s">
        <v>79</v>
      </c>
      <c r="C113" s="141" t="s">
        <v>199</v>
      </c>
      <c r="D113" s="32" t="s">
        <v>2675</v>
      </c>
      <c r="E113" s="3" t="s">
        <v>3643</v>
      </c>
      <c r="F113" s="32" t="s">
        <v>129</v>
      </c>
      <c r="G113" s="409"/>
      <c r="H113" s="12">
        <v>20524.22</v>
      </c>
      <c r="I113" s="279">
        <f t="shared" si="12"/>
        <v>0</v>
      </c>
      <c r="J113" s="410">
        <f t="shared" si="13"/>
        <v>0</v>
      </c>
      <c r="K113" s="411"/>
      <c r="L113" s="412">
        <f t="shared" si="14"/>
        <v>0</v>
      </c>
      <c r="O113"/>
    </row>
    <row r="114" spans="1:15" ht="30">
      <c r="A114" s="590" t="s">
        <v>1939</v>
      </c>
      <c r="B114" s="357" t="s">
        <v>80</v>
      </c>
      <c r="C114" s="141" t="s">
        <v>199</v>
      </c>
      <c r="D114" s="32" t="s">
        <v>2675</v>
      </c>
      <c r="E114" s="3" t="s">
        <v>3644</v>
      </c>
      <c r="F114" s="32" t="s">
        <v>129</v>
      </c>
      <c r="G114" s="409"/>
      <c r="H114" s="12">
        <v>15779.64</v>
      </c>
      <c r="I114" s="279">
        <f t="shared" si="12"/>
        <v>0</v>
      </c>
      <c r="J114" s="410">
        <f t="shared" si="13"/>
        <v>0</v>
      </c>
      <c r="K114" s="411"/>
      <c r="L114" s="412">
        <f t="shared" si="14"/>
        <v>0</v>
      </c>
      <c r="O114"/>
    </row>
    <row r="115" spans="1:15" ht="30">
      <c r="A115" s="590" t="s">
        <v>1940</v>
      </c>
      <c r="B115" s="357" t="s">
        <v>81</v>
      </c>
      <c r="C115" s="141" t="s">
        <v>199</v>
      </c>
      <c r="D115" s="32" t="s">
        <v>2675</v>
      </c>
      <c r="E115" s="3" t="s">
        <v>3645</v>
      </c>
      <c r="F115" s="32" t="s">
        <v>129</v>
      </c>
      <c r="G115" s="409"/>
      <c r="H115" s="12">
        <v>24157.23</v>
      </c>
      <c r="I115" s="279">
        <f t="shared" si="12"/>
        <v>0</v>
      </c>
      <c r="J115" s="410">
        <f t="shared" si="13"/>
        <v>0</v>
      </c>
      <c r="K115" s="411"/>
      <c r="L115" s="412">
        <f t="shared" si="14"/>
        <v>0</v>
      </c>
      <c r="O115"/>
    </row>
    <row r="116" spans="1:15">
      <c r="A116" s="487" t="s">
        <v>1941</v>
      </c>
      <c r="B116" s="531" t="s">
        <v>669</v>
      </c>
      <c r="C116" s="141"/>
      <c r="D116" s="141"/>
      <c r="E116" s="141"/>
      <c r="F116" s="141"/>
      <c r="G116" s="413"/>
      <c r="H116" s="142"/>
      <c r="I116" s="282"/>
      <c r="J116" s="414"/>
      <c r="K116" s="411"/>
      <c r="L116" s="415"/>
    </row>
    <row r="117" spans="1:15" ht="30">
      <c r="A117" s="590" t="s">
        <v>1942</v>
      </c>
      <c r="B117" s="357" t="s">
        <v>82</v>
      </c>
      <c r="C117" s="141" t="s">
        <v>199</v>
      </c>
      <c r="D117" s="32" t="s">
        <v>2675</v>
      </c>
      <c r="E117" s="3" t="s">
        <v>3646</v>
      </c>
      <c r="F117" s="32" t="s">
        <v>129</v>
      </c>
      <c r="G117" s="409"/>
      <c r="H117" s="12">
        <v>12513.52</v>
      </c>
      <c r="I117" s="279">
        <f t="shared" si="12"/>
        <v>0</v>
      </c>
      <c r="J117" s="410">
        <f t="shared" si="13"/>
        <v>0</v>
      </c>
      <c r="K117" s="411"/>
      <c r="L117" s="412">
        <f t="shared" si="14"/>
        <v>0</v>
      </c>
      <c r="O117"/>
    </row>
    <row r="118" spans="1:15" ht="30">
      <c r="A118" s="590" t="s">
        <v>1943</v>
      </c>
      <c r="B118" s="357" t="s">
        <v>83</v>
      </c>
      <c r="C118" s="141" t="s">
        <v>199</v>
      </c>
      <c r="D118" s="32" t="s">
        <v>2675</v>
      </c>
      <c r="E118" s="3" t="s">
        <v>3647</v>
      </c>
      <c r="F118" s="32" t="s">
        <v>129</v>
      </c>
      <c r="G118" s="409"/>
      <c r="H118" s="12">
        <v>14289.54</v>
      </c>
      <c r="I118" s="279">
        <f t="shared" si="12"/>
        <v>0</v>
      </c>
      <c r="J118" s="410">
        <f t="shared" si="13"/>
        <v>0</v>
      </c>
      <c r="K118" s="411"/>
      <c r="L118" s="412">
        <f t="shared" si="14"/>
        <v>0</v>
      </c>
      <c r="O118"/>
    </row>
    <row r="119" spans="1:15" ht="30">
      <c r="A119" s="590" t="s">
        <v>1944</v>
      </c>
      <c r="B119" s="357" t="s">
        <v>84</v>
      </c>
      <c r="C119" s="141" t="s">
        <v>199</v>
      </c>
      <c r="D119" s="32" t="s">
        <v>2675</v>
      </c>
      <c r="E119" s="3" t="s">
        <v>3648</v>
      </c>
      <c r="F119" s="32" t="s">
        <v>129</v>
      </c>
      <c r="G119" s="409"/>
      <c r="H119" s="12">
        <v>14146.58</v>
      </c>
      <c r="I119" s="279">
        <f t="shared" si="12"/>
        <v>0</v>
      </c>
      <c r="J119" s="410">
        <f t="shared" si="13"/>
        <v>0</v>
      </c>
      <c r="K119" s="411"/>
      <c r="L119" s="412">
        <f t="shared" si="14"/>
        <v>0</v>
      </c>
      <c r="O119"/>
    </row>
    <row r="120" spans="1:15" ht="30">
      <c r="A120" s="590" t="s">
        <v>1945</v>
      </c>
      <c r="B120" s="357" t="s">
        <v>85</v>
      </c>
      <c r="C120" s="141" t="s">
        <v>199</v>
      </c>
      <c r="D120" s="32" t="s">
        <v>2675</v>
      </c>
      <c r="E120" s="3" t="s">
        <v>3649</v>
      </c>
      <c r="F120" s="32" t="s">
        <v>129</v>
      </c>
      <c r="G120" s="409"/>
      <c r="H120" s="12">
        <v>25036.12</v>
      </c>
      <c r="I120" s="279">
        <f t="shared" si="12"/>
        <v>0</v>
      </c>
      <c r="J120" s="410">
        <f t="shared" si="13"/>
        <v>0</v>
      </c>
      <c r="K120" s="411"/>
      <c r="L120" s="412">
        <f t="shared" si="14"/>
        <v>0</v>
      </c>
      <c r="O120"/>
    </row>
    <row r="121" spans="1:15" ht="30">
      <c r="A121" s="590" t="s">
        <v>1946</v>
      </c>
      <c r="B121" s="357" t="s">
        <v>86</v>
      </c>
      <c r="C121" s="141" t="s">
        <v>199</v>
      </c>
      <c r="D121" s="32" t="s">
        <v>2675</v>
      </c>
      <c r="E121" s="3" t="s">
        <v>3650</v>
      </c>
      <c r="F121" s="32" t="s">
        <v>129</v>
      </c>
      <c r="G121" s="409"/>
      <c r="H121" s="12">
        <v>15779.64</v>
      </c>
      <c r="I121" s="279">
        <f t="shared" si="12"/>
        <v>0</v>
      </c>
      <c r="J121" s="410">
        <f t="shared" si="13"/>
        <v>0</v>
      </c>
      <c r="K121" s="411"/>
      <c r="L121" s="412">
        <f t="shared" si="14"/>
        <v>0</v>
      </c>
      <c r="O121"/>
    </row>
    <row r="122" spans="1:15" ht="30">
      <c r="A122" s="590" t="s">
        <v>1947</v>
      </c>
      <c r="B122" s="357" t="s">
        <v>87</v>
      </c>
      <c r="C122" s="141" t="s">
        <v>199</v>
      </c>
      <c r="D122" s="32" t="s">
        <v>2675</v>
      </c>
      <c r="E122" s="3" t="s">
        <v>3651</v>
      </c>
      <c r="F122" s="32" t="s">
        <v>129</v>
      </c>
      <c r="G122" s="409"/>
      <c r="H122" s="12">
        <v>32113.95</v>
      </c>
      <c r="I122" s="279">
        <f t="shared" si="12"/>
        <v>0</v>
      </c>
      <c r="J122" s="410">
        <f t="shared" si="13"/>
        <v>0</v>
      </c>
      <c r="K122" s="411"/>
      <c r="L122" s="412">
        <f t="shared" si="14"/>
        <v>0</v>
      </c>
      <c r="O122"/>
    </row>
    <row r="123" spans="1:15" ht="30">
      <c r="A123" s="590" t="s">
        <v>1948</v>
      </c>
      <c r="B123" s="357" t="s">
        <v>501</v>
      </c>
      <c r="C123" s="141" t="s">
        <v>199</v>
      </c>
      <c r="D123" s="32" t="s">
        <v>2675</v>
      </c>
      <c r="E123" s="3" t="s">
        <v>3652</v>
      </c>
      <c r="F123" s="32" t="s">
        <v>129</v>
      </c>
      <c r="G123" s="409"/>
      <c r="H123" s="12">
        <v>14008.21</v>
      </c>
      <c r="I123" s="279">
        <f t="shared" si="12"/>
        <v>0</v>
      </c>
      <c r="J123" s="410">
        <f t="shared" si="13"/>
        <v>0</v>
      </c>
      <c r="K123" s="411"/>
      <c r="L123" s="412">
        <f t="shared" si="14"/>
        <v>0</v>
      </c>
      <c r="O123"/>
    </row>
    <row r="124" spans="1:15" ht="30">
      <c r="A124" s="590" t="s">
        <v>1949</v>
      </c>
      <c r="B124" s="357" t="s">
        <v>502</v>
      </c>
      <c r="C124" s="141" t="s">
        <v>199</v>
      </c>
      <c r="D124" s="32" t="s">
        <v>2675</v>
      </c>
      <c r="E124" s="3" t="s">
        <v>3653</v>
      </c>
      <c r="F124" s="32" t="s">
        <v>129</v>
      </c>
      <c r="G124" s="409"/>
      <c r="H124" s="12">
        <v>24473.46</v>
      </c>
      <c r="I124" s="279">
        <f t="shared" si="12"/>
        <v>0</v>
      </c>
      <c r="J124" s="410">
        <f t="shared" si="13"/>
        <v>0</v>
      </c>
      <c r="K124" s="411"/>
      <c r="L124" s="412">
        <f t="shared" si="14"/>
        <v>0</v>
      </c>
      <c r="O124"/>
    </row>
    <row r="125" spans="1:15" ht="30">
      <c r="A125" s="590" t="s">
        <v>1950</v>
      </c>
      <c r="B125" s="357" t="s">
        <v>503</v>
      </c>
      <c r="C125" s="141" t="s">
        <v>199</v>
      </c>
      <c r="D125" s="32" t="s">
        <v>2675</v>
      </c>
      <c r="E125" s="3" t="s">
        <v>3654</v>
      </c>
      <c r="F125" s="32" t="s">
        <v>129</v>
      </c>
      <c r="G125" s="409"/>
      <c r="H125" s="12">
        <v>31269.96</v>
      </c>
      <c r="I125" s="279">
        <f t="shared" si="12"/>
        <v>0</v>
      </c>
      <c r="J125" s="410">
        <f t="shared" si="13"/>
        <v>0</v>
      </c>
      <c r="K125" s="411"/>
      <c r="L125" s="412">
        <f t="shared" si="14"/>
        <v>0</v>
      </c>
      <c r="O125"/>
    </row>
    <row r="126" spans="1:15">
      <c r="A126" s="487" t="s">
        <v>1951</v>
      </c>
      <c r="B126" s="531" t="s">
        <v>670</v>
      </c>
      <c r="C126" s="141"/>
      <c r="D126" s="141"/>
      <c r="E126" s="141"/>
      <c r="F126" s="141"/>
      <c r="G126" s="413"/>
      <c r="H126" s="142"/>
      <c r="I126" s="282"/>
      <c r="J126" s="414"/>
      <c r="K126" s="411"/>
      <c r="L126" s="415"/>
    </row>
    <row r="127" spans="1:15" ht="30">
      <c r="A127" s="590" t="s">
        <v>1952</v>
      </c>
      <c r="B127" s="357" t="s">
        <v>88</v>
      </c>
      <c r="C127" s="141" t="s">
        <v>199</v>
      </c>
      <c r="D127" s="32" t="s">
        <v>2675</v>
      </c>
      <c r="E127" s="3" t="s">
        <v>3655</v>
      </c>
      <c r="F127" s="32" t="s">
        <v>129</v>
      </c>
      <c r="G127" s="409"/>
      <c r="H127" s="12">
        <v>14622.28</v>
      </c>
      <c r="I127" s="279">
        <f t="shared" si="12"/>
        <v>0</v>
      </c>
      <c r="J127" s="410">
        <f t="shared" si="13"/>
        <v>0</v>
      </c>
      <c r="K127" s="411"/>
      <c r="L127" s="412">
        <f t="shared" si="14"/>
        <v>0</v>
      </c>
      <c r="O127"/>
    </row>
    <row r="128" spans="1:15" ht="30">
      <c r="A128" s="590" t="s">
        <v>1953</v>
      </c>
      <c r="B128" s="357" t="s">
        <v>89</v>
      </c>
      <c r="C128" s="141" t="s">
        <v>199</v>
      </c>
      <c r="D128" s="32" t="s">
        <v>2675</v>
      </c>
      <c r="E128" s="3" t="s">
        <v>3656</v>
      </c>
      <c r="F128" s="32" t="s">
        <v>129</v>
      </c>
      <c r="G128" s="409"/>
      <c r="H128" s="12">
        <v>16116.97</v>
      </c>
      <c r="I128" s="279">
        <f t="shared" si="12"/>
        <v>0</v>
      </c>
      <c r="J128" s="410">
        <f t="shared" si="13"/>
        <v>0</v>
      </c>
      <c r="K128" s="411"/>
      <c r="L128" s="412">
        <f t="shared" si="14"/>
        <v>0</v>
      </c>
      <c r="O128"/>
    </row>
    <row r="129" spans="1:15" ht="30">
      <c r="A129" s="590" t="s">
        <v>1954</v>
      </c>
      <c r="B129" s="357" t="s">
        <v>504</v>
      </c>
      <c r="C129" s="141" t="s">
        <v>199</v>
      </c>
      <c r="D129" s="32" t="s">
        <v>2675</v>
      </c>
      <c r="E129" s="3" t="s">
        <v>3657</v>
      </c>
      <c r="F129" s="32" t="s">
        <v>129</v>
      </c>
      <c r="G129" s="409"/>
      <c r="H129" s="12">
        <v>16255.34</v>
      </c>
      <c r="I129" s="279">
        <f t="shared" si="12"/>
        <v>0</v>
      </c>
      <c r="J129" s="410">
        <f t="shared" si="13"/>
        <v>0</v>
      </c>
      <c r="K129" s="411"/>
      <c r="L129" s="412">
        <f t="shared" si="14"/>
        <v>0</v>
      </c>
      <c r="O129"/>
    </row>
    <row r="130" spans="1:15" ht="30">
      <c r="A130" s="590" t="s">
        <v>1955</v>
      </c>
      <c r="B130" s="357" t="s">
        <v>505</v>
      </c>
      <c r="C130" s="141" t="s">
        <v>199</v>
      </c>
      <c r="D130" s="32" t="s">
        <v>2675</v>
      </c>
      <c r="E130" s="3" t="s">
        <v>3658</v>
      </c>
      <c r="F130" s="32" t="s">
        <v>129</v>
      </c>
      <c r="G130" s="409"/>
      <c r="H130" s="12">
        <v>26582.22</v>
      </c>
      <c r="I130" s="279">
        <f t="shared" si="12"/>
        <v>0</v>
      </c>
      <c r="J130" s="410">
        <f t="shared" si="13"/>
        <v>0</v>
      </c>
      <c r="K130" s="411"/>
      <c r="L130" s="412">
        <f t="shared" si="14"/>
        <v>0</v>
      </c>
      <c r="O130"/>
    </row>
    <row r="131" spans="1:15" ht="30">
      <c r="A131" s="590" t="s">
        <v>1956</v>
      </c>
      <c r="B131" s="357" t="s">
        <v>506</v>
      </c>
      <c r="C131" s="141" t="s">
        <v>199</v>
      </c>
      <c r="D131" s="32" t="s">
        <v>2675</v>
      </c>
      <c r="E131" s="3" t="s">
        <v>3659</v>
      </c>
      <c r="F131" s="32" t="s">
        <v>129</v>
      </c>
      <c r="G131" s="409"/>
      <c r="H131" s="12">
        <v>17888.39</v>
      </c>
      <c r="I131" s="279">
        <f t="shared" si="12"/>
        <v>0</v>
      </c>
      <c r="J131" s="410">
        <f t="shared" si="13"/>
        <v>0</v>
      </c>
      <c r="K131" s="411"/>
      <c r="L131" s="412">
        <f t="shared" si="14"/>
        <v>0</v>
      </c>
      <c r="O131"/>
    </row>
    <row r="132" spans="1:15" ht="30">
      <c r="A132" s="590" t="s">
        <v>1957</v>
      </c>
      <c r="B132" s="357" t="s">
        <v>507</v>
      </c>
      <c r="C132" s="141" t="s">
        <v>199</v>
      </c>
      <c r="D132" s="32" t="s">
        <v>2675</v>
      </c>
      <c r="E132" s="3" t="s">
        <v>3660</v>
      </c>
      <c r="F132" s="32" t="s">
        <v>129</v>
      </c>
      <c r="G132" s="409"/>
      <c r="H132" s="12">
        <v>33378.720000000001</v>
      </c>
      <c r="I132" s="279">
        <f t="shared" si="12"/>
        <v>0</v>
      </c>
      <c r="J132" s="410">
        <f t="shared" si="13"/>
        <v>0</v>
      </c>
      <c r="K132" s="411"/>
      <c r="L132" s="412">
        <f t="shared" si="14"/>
        <v>0</v>
      </c>
      <c r="O132"/>
    </row>
    <row r="133" spans="1:15">
      <c r="A133" s="590" t="s">
        <v>1958</v>
      </c>
      <c r="B133" s="357" t="s">
        <v>745</v>
      </c>
      <c r="C133" s="141" t="s">
        <v>199</v>
      </c>
      <c r="D133" s="32" t="s">
        <v>2675</v>
      </c>
      <c r="E133" s="3" t="s">
        <v>3661</v>
      </c>
      <c r="F133" s="32" t="s">
        <v>129</v>
      </c>
      <c r="G133" s="409"/>
      <c r="H133" s="12">
        <v>19122.740000000002</v>
      </c>
      <c r="I133" s="279">
        <f>H133*G133</f>
        <v>0</v>
      </c>
      <c r="J133" s="410">
        <f>L133-I133</f>
        <v>0</v>
      </c>
      <c r="K133" s="411"/>
      <c r="L133" s="412">
        <f>K133*G133</f>
        <v>0</v>
      </c>
      <c r="O133"/>
    </row>
    <row r="134" spans="1:15">
      <c r="A134" s="590" t="s">
        <v>1959</v>
      </c>
      <c r="B134" s="357" t="s">
        <v>746</v>
      </c>
      <c r="C134" s="141" t="s">
        <v>199</v>
      </c>
      <c r="D134" s="32" t="s">
        <v>2675</v>
      </c>
      <c r="E134" s="3" t="s">
        <v>3662</v>
      </c>
      <c r="F134" s="32" t="s">
        <v>129</v>
      </c>
      <c r="G134" s="409"/>
      <c r="H134" s="12">
        <v>21211.94</v>
      </c>
      <c r="I134" s="279">
        <f>H134*G134</f>
        <v>0</v>
      </c>
      <c r="J134" s="410">
        <f>L134-I134</f>
        <v>0</v>
      </c>
      <c r="K134" s="411"/>
      <c r="L134" s="412">
        <f>K134*G134</f>
        <v>0</v>
      </c>
      <c r="O134"/>
    </row>
    <row r="135" spans="1:15">
      <c r="A135" s="590" t="s">
        <v>1960</v>
      </c>
      <c r="B135" s="357" t="s">
        <v>747</v>
      </c>
      <c r="C135" s="141" t="s">
        <v>199</v>
      </c>
      <c r="D135" s="32" t="s">
        <v>2675</v>
      </c>
      <c r="E135" s="3" t="s">
        <v>3663</v>
      </c>
      <c r="F135" s="32" t="s">
        <v>129</v>
      </c>
      <c r="G135" s="409"/>
      <c r="H135" s="12">
        <v>23301.14</v>
      </c>
      <c r="I135" s="279">
        <f>H135*G135</f>
        <v>0</v>
      </c>
      <c r="J135" s="410">
        <f>L135-I135</f>
        <v>0</v>
      </c>
      <c r="K135" s="411"/>
      <c r="L135" s="412">
        <f>K135*G135</f>
        <v>0</v>
      </c>
      <c r="O135"/>
    </row>
    <row r="136" spans="1:15">
      <c r="A136" s="487" t="s">
        <v>1961</v>
      </c>
      <c r="B136" s="531" t="s">
        <v>671</v>
      </c>
      <c r="C136" s="141"/>
      <c r="D136" s="141"/>
      <c r="E136" s="141"/>
      <c r="F136" s="141"/>
      <c r="G136" s="413"/>
      <c r="H136" s="142"/>
      <c r="I136" s="282"/>
      <c r="J136" s="414"/>
      <c r="K136" s="411"/>
      <c r="L136" s="415"/>
    </row>
    <row r="137" spans="1:15">
      <c r="A137" s="590" t="s">
        <v>1962</v>
      </c>
      <c r="B137" s="357" t="s">
        <v>508</v>
      </c>
      <c r="C137" s="141" t="s">
        <v>199</v>
      </c>
      <c r="D137" s="32" t="s">
        <v>2675</v>
      </c>
      <c r="E137" s="3" t="s">
        <v>3664</v>
      </c>
      <c r="F137" s="32" t="s">
        <v>129</v>
      </c>
      <c r="G137" s="409"/>
      <c r="H137" s="12">
        <v>48166.65</v>
      </c>
      <c r="I137" s="279">
        <f t="shared" si="12"/>
        <v>0</v>
      </c>
      <c r="J137" s="410">
        <f t="shared" si="13"/>
        <v>0</v>
      </c>
      <c r="K137" s="411"/>
      <c r="L137" s="412">
        <f t="shared" si="14"/>
        <v>0</v>
      </c>
      <c r="O137"/>
    </row>
    <row r="138" spans="1:15" ht="30">
      <c r="A138" s="590" t="s">
        <v>1963</v>
      </c>
      <c r="B138" s="357" t="s">
        <v>509</v>
      </c>
      <c r="C138" s="141" t="s">
        <v>199</v>
      </c>
      <c r="D138" s="32" t="s">
        <v>2675</v>
      </c>
      <c r="E138" s="3" t="s">
        <v>3665</v>
      </c>
      <c r="F138" s="32" t="s">
        <v>129</v>
      </c>
      <c r="G138" s="409"/>
      <c r="H138" s="12">
        <v>25397.8</v>
      </c>
      <c r="I138" s="279">
        <f t="shared" si="12"/>
        <v>0</v>
      </c>
      <c r="J138" s="410">
        <f t="shared" si="13"/>
        <v>0</v>
      </c>
      <c r="K138" s="411"/>
      <c r="L138" s="412">
        <f t="shared" si="14"/>
        <v>0</v>
      </c>
      <c r="O138"/>
    </row>
    <row r="139" spans="1:15" ht="30">
      <c r="A139" s="590" t="s">
        <v>1964</v>
      </c>
      <c r="B139" s="357" t="s">
        <v>510</v>
      </c>
      <c r="C139" s="141" t="s">
        <v>199</v>
      </c>
      <c r="D139" s="32" t="s">
        <v>2675</v>
      </c>
      <c r="E139" s="3" t="s">
        <v>3666</v>
      </c>
      <c r="F139" s="32" t="s">
        <v>129</v>
      </c>
      <c r="G139" s="409"/>
      <c r="H139" s="12">
        <v>31190.57</v>
      </c>
      <c r="I139" s="279">
        <f t="shared" si="12"/>
        <v>0</v>
      </c>
      <c r="J139" s="410">
        <f t="shared" si="13"/>
        <v>0</v>
      </c>
      <c r="K139" s="411"/>
      <c r="L139" s="412">
        <f t="shared" si="14"/>
        <v>0</v>
      </c>
      <c r="O139"/>
    </row>
    <row r="140" spans="1:15" ht="30">
      <c r="A140" s="590" t="s">
        <v>1965</v>
      </c>
      <c r="B140" s="357" t="s">
        <v>511</v>
      </c>
      <c r="C140" s="141" t="s">
        <v>199</v>
      </c>
      <c r="D140" s="32" t="s">
        <v>2675</v>
      </c>
      <c r="E140" s="3" t="s">
        <v>3667</v>
      </c>
      <c r="F140" s="32" t="s">
        <v>129</v>
      </c>
      <c r="G140" s="409"/>
      <c r="H140" s="12">
        <v>27030.86</v>
      </c>
      <c r="I140" s="279">
        <f t="shared" si="12"/>
        <v>0</v>
      </c>
      <c r="J140" s="410">
        <f t="shared" si="13"/>
        <v>0</v>
      </c>
      <c r="K140" s="411"/>
      <c r="L140" s="412">
        <f t="shared" si="14"/>
        <v>0</v>
      </c>
      <c r="O140"/>
    </row>
    <row r="141" spans="1:15" ht="30">
      <c r="A141" s="590" t="s">
        <v>1966</v>
      </c>
      <c r="B141" s="357" t="s">
        <v>512</v>
      </c>
      <c r="C141" s="141" t="s">
        <v>199</v>
      </c>
      <c r="D141" s="32" t="s">
        <v>2675</v>
      </c>
      <c r="E141" s="3" t="s">
        <v>3668</v>
      </c>
      <c r="F141" s="32" t="s">
        <v>129</v>
      </c>
      <c r="G141" s="409"/>
      <c r="H141" s="12">
        <v>38616.39</v>
      </c>
      <c r="I141" s="279">
        <f t="shared" si="12"/>
        <v>0</v>
      </c>
      <c r="J141" s="410">
        <f t="shared" si="13"/>
        <v>0</v>
      </c>
      <c r="K141" s="411"/>
      <c r="L141" s="412">
        <f t="shared" si="14"/>
        <v>0</v>
      </c>
      <c r="O141"/>
    </row>
    <row r="142" spans="1:15" ht="30">
      <c r="A142" s="590" t="s">
        <v>1967</v>
      </c>
      <c r="B142" s="357" t="s">
        <v>513</v>
      </c>
      <c r="C142" s="141" t="s">
        <v>199</v>
      </c>
      <c r="D142" s="32" t="s">
        <v>2675</v>
      </c>
      <c r="E142" s="3" t="s">
        <v>3669</v>
      </c>
      <c r="F142" s="32" t="s">
        <v>129</v>
      </c>
      <c r="G142" s="409"/>
      <c r="H142" s="12">
        <v>28663.919999999998</v>
      </c>
      <c r="I142" s="279">
        <f t="shared" si="12"/>
        <v>0</v>
      </c>
      <c r="J142" s="410">
        <f t="shared" si="13"/>
        <v>0</v>
      </c>
      <c r="K142" s="411"/>
      <c r="L142" s="412">
        <f t="shared" si="14"/>
        <v>0</v>
      </c>
      <c r="O142"/>
    </row>
    <row r="143" spans="1:15" ht="30">
      <c r="A143" s="590" t="s">
        <v>1968</v>
      </c>
      <c r="B143" s="357" t="s">
        <v>514</v>
      </c>
      <c r="C143" s="141" t="s">
        <v>199</v>
      </c>
      <c r="D143" s="32" t="s">
        <v>2675</v>
      </c>
      <c r="E143" s="3" t="s">
        <v>3670</v>
      </c>
      <c r="F143" s="32" t="s">
        <v>129</v>
      </c>
      <c r="G143" s="409"/>
      <c r="H143" s="12">
        <v>46042.22</v>
      </c>
      <c r="I143" s="279">
        <f t="shared" si="12"/>
        <v>0</v>
      </c>
      <c r="J143" s="410">
        <f t="shared" si="13"/>
        <v>0</v>
      </c>
      <c r="K143" s="411"/>
      <c r="L143" s="412">
        <f t="shared" si="14"/>
        <v>0</v>
      </c>
      <c r="O143"/>
    </row>
    <row r="144" spans="1:15">
      <c r="A144" s="408"/>
      <c r="B144" s="357"/>
      <c r="C144" s="141"/>
      <c r="D144" s="32"/>
      <c r="E144" s="141"/>
      <c r="F144" s="32"/>
      <c r="G144" s="409"/>
      <c r="H144" s="12"/>
      <c r="I144" s="279"/>
      <c r="J144" s="410"/>
      <c r="K144" s="411"/>
      <c r="L144" s="412"/>
    </row>
    <row r="145" spans="1:16" s="316" customFormat="1">
      <c r="A145" s="461" t="s">
        <v>1969</v>
      </c>
      <c r="B145" s="533" t="s">
        <v>2325</v>
      </c>
      <c r="C145" s="364"/>
      <c r="D145" s="507"/>
      <c r="E145" s="364"/>
      <c r="F145" s="364"/>
      <c r="G145" s="365"/>
      <c r="H145" s="315"/>
      <c r="I145" s="384"/>
      <c r="J145" s="234"/>
      <c r="K145" s="223"/>
      <c r="L145" s="385"/>
    </row>
    <row r="146" spans="1:16" s="316" customFormat="1">
      <c r="A146" s="592" t="s">
        <v>1970</v>
      </c>
      <c r="B146" s="532" t="s">
        <v>298</v>
      </c>
      <c r="C146" s="364" t="s">
        <v>199</v>
      </c>
      <c r="D146" s="364" t="s">
        <v>2675</v>
      </c>
      <c r="E146" s="3" t="s">
        <v>3671</v>
      </c>
      <c r="F146" s="364" t="s">
        <v>129</v>
      </c>
      <c r="G146" s="413"/>
      <c r="H146" s="315">
        <v>30036.27</v>
      </c>
      <c r="I146" s="384">
        <f>H146*G146</f>
        <v>0</v>
      </c>
      <c r="J146" s="234">
        <f>L146-I146</f>
        <v>0</v>
      </c>
      <c r="K146" s="223"/>
      <c r="L146" s="385">
        <f>K146*G146</f>
        <v>0</v>
      </c>
      <c r="N146"/>
      <c r="O146"/>
      <c r="P146" s="510"/>
    </row>
    <row r="147" spans="1:16" s="316" customFormat="1">
      <c r="A147" s="592" t="s">
        <v>1971</v>
      </c>
      <c r="B147" s="532" t="s">
        <v>299</v>
      </c>
      <c r="C147" s="364" t="s">
        <v>199</v>
      </c>
      <c r="D147" s="364" t="s">
        <v>2675</v>
      </c>
      <c r="E147" s="3" t="s">
        <v>3672</v>
      </c>
      <c r="F147" s="364" t="s">
        <v>129</v>
      </c>
      <c r="G147" s="365"/>
      <c r="H147" s="315">
        <v>36313.129999999997</v>
      </c>
      <c r="I147" s="384">
        <f>H147*G147</f>
        <v>0</v>
      </c>
      <c r="J147" s="234">
        <f>L147-I147</f>
        <v>0</v>
      </c>
      <c r="K147" s="223"/>
      <c r="L147" s="385">
        <f>K147*G147</f>
        <v>0</v>
      </c>
      <c r="N147"/>
      <c r="O147"/>
      <c r="P147" s="510"/>
    </row>
    <row r="148" spans="1:16" s="316" customFormat="1">
      <c r="A148" s="592" t="s">
        <v>1972</v>
      </c>
      <c r="B148" s="532" t="s">
        <v>300</v>
      </c>
      <c r="C148" s="364" t="s">
        <v>199</v>
      </c>
      <c r="D148" s="364" t="s">
        <v>2675</v>
      </c>
      <c r="E148" s="3" t="s">
        <v>3673</v>
      </c>
      <c r="F148" s="364" t="s">
        <v>129</v>
      </c>
      <c r="G148" s="365"/>
      <c r="H148" s="315">
        <v>40943.24</v>
      </c>
      <c r="I148" s="384">
        <f>H148*G148</f>
        <v>0</v>
      </c>
      <c r="J148" s="234">
        <f>L148-I148</f>
        <v>0</v>
      </c>
      <c r="K148" s="223"/>
      <c r="L148" s="385">
        <f>K148*G148</f>
        <v>0</v>
      </c>
      <c r="N148"/>
      <c r="O148"/>
      <c r="P148" s="510"/>
    </row>
    <row r="149" spans="1:16" s="316" customFormat="1">
      <c r="A149" s="592"/>
      <c r="B149" s="532"/>
      <c r="C149" s="364"/>
      <c r="D149" s="364"/>
      <c r="E149" s="364"/>
      <c r="F149" s="364"/>
      <c r="G149" s="365"/>
      <c r="H149" s="315"/>
      <c r="I149" s="384"/>
      <c r="J149" s="234"/>
      <c r="K149" s="223"/>
      <c r="L149" s="385"/>
      <c r="N149" s="509"/>
      <c r="P149" s="510"/>
    </row>
    <row r="150" spans="1:16" s="316" customFormat="1">
      <c r="A150" s="592" t="s">
        <v>1973</v>
      </c>
      <c r="B150" s="532" t="s">
        <v>301</v>
      </c>
      <c r="C150" s="364" t="s">
        <v>199</v>
      </c>
      <c r="D150" s="364" t="s">
        <v>2675</v>
      </c>
      <c r="E150" s="3" t="s">
        <v>3674</v>
      </c>
      <c r="F150" s="364" t="s">
        <v>129</v>
      </c>
      <c r="G150" s="365"/>
      <c r="H150" s="315">
        <v>30332.560000000001</v>
      </c>
      <c r="I150" s="384">
        <f>H150*G150</f>
        <v>0</v>
      </c>
      <c r="J150" s="234">
        <f>L150-I150</f>
        <v>0</v>
      </c>
      <c r="K150" s="223"/>
      <c r="L150" s="385">
        <f>K150*G150</f>
        <v>0</v>
      </c>
      <c r="N150"/>
      <c r="O150"/>
      <c r="P150" s="510"/>
    </row>
    <row r="151" spans="1:16" s="316" customFormat="1">
      <c r="A151" s="592" t="s">
        <v>1974</v>
      </c>
      <c r="B151" s="532" t="s">
        <v>302</v>
      </c>
      <c r="C151" s="364" t="s">
        <v>199</v>
      </c>
      <c r="D151" s="364" t="s">
        <v>2675</v>
      </c>
      <c r="E151" s="3" t="s">
        <v>3675</v>
      </c>
      <c r="F151" s="364" t="s">
        <v>129</v>
      </c>
      <c r="G151" s="365"/>
      <c r="H151" s="315">
        <v>37998.080000000002</v>
      </c>
      <c r="I151" s="384">
        <f>H151*G151</f>
        <v>0</v>
      </c>
      <c r="J151" s="234">
        <f>L151-I151</f>
        <v>0</v>
      </c>
      <c r="K151" s="223"/>
      <c r="L151" s="385">
        <f>K151*G151</f>
        <v>0</v>
      </c>
      <c r="N151"/>
      <c r="O151"/>
      <c r="P151" s="510"/>
    </row>
    <row r="152" spans="1:16" s="316" customFormat="1">
      <c r="A152" s="592" t="s">
        <v>1975</v>
      </c>
      <c r="B152" s="532" t="s">
        <v>303</v>
      </c>
      <c r="C152" s="364" t="s">
        <v>199</v>
      </c>
      <c r="D152" s="364" t="s">
        <v>2675</v>
      </c>
      <c r="E152" s="3" t="s">
        <v>3676</v>
      </c>
      <c r="F152" s="364" t="s">
        <v>129</v>
      </c>
      <c r="G152" s="365"/>
      <c r="H152" s="315">
        <v>41520.300000000003</v>
      </c>
      <c r="I152" s="384">
        <f>H152*G152</f>
        <v>0</v>
      </c>
      <c r="J152" s="234">
        <f>L152-I152</f>
        <v>0</v>
      </c>
      <c r="K152" s="223"/>
      <c r="L152" s="385">
        <f>K152*G152</f>
        <v>0</v>
      </c>
      <c r="N152"/>
      <c r="O152"/>
      <c r="P152" s="510"/>
    </row>
    <row r="153" spans="1:16" s="316" customFormat="1">
      <c r="A153" s="592"/>
      <c r="B153" s="532"/>
      <c r="C153" s="364"/>
      <c r="D153" s="364"/>
      <c r="E153" s="364"/>
      <c r="F153" s="364"/>
      <c r="G153" s="365"/>
      <c r="H153" s="315"/>
      <c r="I153" s="384"/>
      <c r="J153" s="234"/>
      <c r="K153" s="223"/>
      <c r="L153" s="385"/>
      <c r="N153" s="509"/>
      <c r="P153" s="510"/>
    </row>
    <row r="154" spans="1:16" s="316" customFormat="1" ht="30">
      <c r="A154" s="592" t="s">
        <v>1976</v>
      </c>
      <c r="B154" s="532" t="s">
        <v>304</v>
      </c>
      <c r="C154" s="364" t="s">
        <v>199</v>
      </c>
      <c r="D154" s="364" t="s">
        <v>2675</v>
      </c>
      <c r="E154" s="3" t="s">
        <v>3677</v>
      </c>
      <c r="F154" s="364" t="s">
        <v>129</v>
      </c>
      <c r="G154" s="365"/>
      <c r="H154" s="315">
        <v>36624.97</v>
      </c>
      <c r="I154" s="384">
        <f>H154*G154</f>
        <v>0</v>
      </c>
      <c r="J154" s="234">
        <f>L154-I154</f>
        <v>0</v>
      </c>
      <c r="K154" s="223"/>
      <c r="L154" s="385">
        <f>K154*G154</f>
        <v>0</v>
      </c>
      <c r="N154"/>
      <c r="O154"/>
      <c r="P154" s="510"/>
    </row>
    <row r="155" spans="1:16" s="316" customFormat="1" ht="30">
      <c r="A155" s="592" t="s">
        <v>1977</v>
      </c>
      <c r="B155" s="532" t="s">
        <v>305</v>
      </c>
      <c r="C155" s="364" t="s">
        <v>199</v>
      </c>
      <c r="D155" s="364" t="s">
        <v>2675</v>
      </c>
      <c r="E155" s="3" t="s">
        <v>3678</v>
      </c>
      <c r="F155" s="364" t="s">
        <v>129</v>
      </c>
      <c r="G155" s="365"/>
      <c r="H155" s="315">
        <v>45523.02</v>
      </c>
      <c r="I155" s="384">
        <f>H155*G155</f>
        <v>0</v>
      </c>
      <c r="J155" s="234">
        <f>L155-I155</f>
        <v>0</v>
      </c>
      <c r="K155" s="223"/>
      <c r="L155" s="385">
        <f>K155*G155</f>
        <v>0</v>
      </c>
      <c r="N155"/>
      <c r="O155"/>
      <c r="P155" s="510"/>
    </row>
    <row r="156" spans="1:16" s="316" customFormat="1" ht="30">
      <c r="A156" s="592" t="s">
        <v>2294</v>
      </c>
      <c r="B156" s="532" t="s">
        <v>306</v>
      </c>
      <c r="C156" s="364" t="s">
        <v>199</v>
      </c>
      <c r="D156" s="364" t="s">
        <v>2675</v>
      </c>
      <c r="E156" s="3" t="s">
        <v>3679</v>
      </c>
      <c r="F156" s="364" t="s">
        <v>129</v>
      </c>
      <c r="G156" s="365"/>
      <c r="H156" s="315">
        <v>54421.07</v>
      </c>
      <c r="I156" s="384">
        <f>H156*G156</f>
        <v>0</v>
      </c>
      <c r="J156" s="234">
        <f>L156-I156</f>
        <v>0</v>
      </c>
      <c r="K156" s="223"/>
      <c r="L156" s="385">
        <f>K156*G156</f>
        <v>0</v>
      </c>
      <c r="N156"/>
      <c r="O156"/>
      <c r="P156" s="510"/>
    </row>
    <row r="157" spans="1:16" s="316" customFormat="1">
      <c r="A157" s="592"/>
      <c r="B157" s="532"/>
      <c r="C157" s="364"/>
      <c r="D157" s="364"/>
      <c r="E157" s="364"/>
      <c r="F157" s="364"/>
      <c r="G157" s="365"/>
      <c r="H157" s="315"/>
      <c r="I157" s="384"/>
      <c r="J157" s="234"/>
      <c r="K157" s="223"/>
      <c r="L157" s="385"/>
      <c r="N157" s="509"/>
      <c r="P157" s="510"/>
    </row>
    <row r="158" spans="1:16" s="316" customFormat="1" ht="30">
      <c r="A158" s="592" t="s">
        <v>2295</v>
      </c>
      <c r="B158" s="532" t="s">
        <v>307</v>
      </c>
      <c r="C158" s="364" t="s">
        <v>199</v>
      </c>
      <c r="D158" s="364" t="s">
        <v>2675</v>
      </c>
      <c r="E158" s="3" t="s">
        <v>3680</v>
      </c>
      <c r="F158" s="364" t="s">
        <v>129</v>
      </c>
      <c r="G158" s="365"/>
      <c r="H158" s="315">
        <v>37834.43</v>
      </c>
      <c r="I158" s="384">
        <f>H158*G158</f>
        <v>0</v>
      </c>
      <c r="J158" s="234">
        <f>L158-I158</f>
        <v>0</v>
      </c>
      <c r="K158" s="223"/>
      <c r="L158" s="385">
        <f>K158*G158</f>
        <v>0</v>
      </c>
      <c r="N158"/>
      <c r="O158"/>
      <c r="P158" s="510"/>
    </row>
    <row r="159" spans="1:16" s="316" customFormat="1" ht="30">
      <c r="A159" s="592" t="s">
        <v>2296</v>
      </c>
      <c r="B159" s="532" t="s">
        <v>308</v>
      </c>
      <c r="C159" s="364" t="s">
        <v>199</v>
      </c>
      <c r="D159" s="364" t="s">
        <v>2675</v>
      </c>
      <c r="E159" s="3" t="s">
        <v>3681</v>
      </c>
      <c r="F159" s="364" t="s">
        <v>129</v>
      </c>
      <c r="G159" s="365"/>
      <c r="H159" s="315">
        <v>47713.61</v>
      </c>
      <c r="I159" s="384">
        <f>H159*G159</f>
        <v>0</v>
      </c>
      <c r="J159" s="234">
        <f>L159-I159</f>
        <v>0</v>
      </c>
      <c r="K159" s="223"/>
      <c r="L159" s="385">
        <f>K159*G159</f>
        <v>0</v>
      </c>
      <c r="N159"/>
      <c r="O159"/>
      <c r="P159" s="510"/>
    </row>
    <row r="160" spans="1:16" s="316" customFormat="1" ht="30">
      <c r="A160" s="592" t="s">
        <v>2297</v>
      </c>
      <c r="B160" s="532" t="s">
        <v>309</v>
      </c>
      <c r="C160" s="364" t="s">
        <v>199</v>
      </c>
      <c r="D160" s="364" t="s">
        <v>2675</v>
      </c>
      <c r="E160" s="3" t="s">
        <v>3682</v>
      </c>
      <c r="F160" s="364" t="s">
        <v>129</v>
      </c>
      <c r="G160" s="365"/>
      <c r="H160" s="315">
        <v>57592.79</v>
      </c>
      <c r="I160" s="384">
        <f>H160*G160</f>
        <v>0</v>
      </c>
      <c r="J160" s="234">
        <f>L160-I160</f>
        <v>0</v>
      </c>
      <c r="K160" s="223"/>
      <c r="L160" s="385">
        <f>K160*G160</f>
        <v>0</v>
      </c>
      <c r="N160"/>
      <c r="O160"/>
      <c r="P160" s="510"/>
    </row>
    <row r="161" spans="1:16" s="316" customFormat="1">
      <c r="A161" s="508"/>
      <c r="B161" s="532"/>
      <c r="C161" s="364"/>
      <c r="D161" s="364"/>
      <c r="E161" s="364"/>
      <c r="F161" s="364"/>
      <c r="G161" s="365"/>
      <c r="H161" s="315"/>
      <c r="I161" s="384"/>
      <c r="J161" s="234"/>
      <c r="K161" s="223"/>
      <c r="L161" s="385"/>
      <c r="N161" s="509"/>
      <c r="P161" s="510"/>
    </row>
    <row r="162" spans="1:16" s="316" customFormat="1">
      <c r="A162" s="461" t="s">
        <v>2335</v>
      </c>
      <c r="B162" s="533" t="s">
        <v>2326</v>
      </c>
      <c r="C162" s="364"/>
      <c r="D162" s="364"/>
      <c r="E162" s="364"/>
      <c r="F162" s="364"/>
      <c r="G162" s="365"/>
      <c r="H162" s="315"/>
      <c r="I162" s="384"/>
      <c r="J162" s="234"/>
      <c r="K162" s="223"/>
      <c r="L162" s="385"/>
      <c r="N162" s="509"/>
      <c r="P162" s="510"/>
    </row>
    <row r="163" spans="1:16" s="316" customFormat="1">
      <c r="A163" s="592" t="s">
        <v>2336</v>
      </c>
      <c r="B163" s="532" t="s">
        <v>311</v>
      </c>
      <c r="C163" s="364" t="s">
        <v>199</v>
      </c>
      <c r="D163" s="364" t="s">
        <v>2675</v>
      </c>
      <c r="E163" s="3" t="s">
        <v>3683</v>
      </c>
      <c r="F163" s="364" t="s">
        <v>129</v>
      </c>
      <c r="G163" s="365"/>
      <c r="H163" s="315">
        <v>7665.52</v>
      </c>
      <c r="I163" s="384">
        <f>H163*G163</f>
        <v>0</v>
      </c>
      <c r="J163" s="234">
        <f>L163-I163</f>
        <v>0</v>
      </c>
      <c r="K163" s="223"/>
      <c r="L163" s="385">
        <f>K163*G163</f>
        <v>0</v>
      </c>
      <c r="N163"/>
      <c r="O163"/>
      <c r="P163" s="510"/>
    </row>
    <row r="164" spans="1:16" s="316" customFormat="1" ht="30">
      <c r="A164" s="592" t="s">
        <v>2337</v>
      </c>
      <c r="B164" s="532" t="s">
        <v>312</v>
      </c>
      <c r="C164" s="364" t="s">
        <v>199</v>
      </c>
      <c r="D164" s="364" t="s">
        <v>2675</v>
      </c>
      <c r="E164" s="3" t="s">
        <v>3684</v>
      </c>
      <c r="F164" s="364" t="s">
        <v>129</v>
      </c>
      <c r="G164" s="365"/>
      <c r="H164" s="315">
        <v>25449.61</v>
      </c>
      <c r="I164" s="384">
        <f>H164*G164</f>
        <v>0</v>
      </c>
      <c r="J164" s="234">
        <f>L164-I164</f>
        <v>0</v>
      </c>
      <c r="K164" s="223"/>
      <c r="L164" s="385">
        <f>K164*G164</f>
        <v>0</v>
      </c>
      <c r="N164"/>
      <c r="O164"/>
      <c r="P164" s="510"/>
    </row>
    <row r="165" spans="1:16" s="316" customFormat="1" ht="30">
      <c r="A165" s="592" t="s">
        <v>2338</v>
      </c>
      <c r="B165" s="532" t="s">
        <v>313</v>
      </c>
      <c r="C165" s="364" t="s">
        <v>199</v>
      </c>
      <c r="D165" s="364" t="s">
        <v>2675</v>
      </c>
      <c r="E165" s="3" t="s">
        <v>3685</v>
      </c>
      <c r="F165" s="364" t="s">
        <v>129</v>
      </c>
      <c r="G165" s="365"/>
      <c r="H165" s="315">
        <v>28971.83</v>
      </c>
      <c r="I165" s="384">
        <f>H165*G165</f>
        <v>0</v>
      </c>
      <c r="J165" s="234">
        <f>L165-I165</f>
        <v>0</v>
      </c>
      <c r="K165" s="223"/>
      <c r="L165" s="385">
        <f>K165*G165</f>
        <v>0</v>
      </c>
      <c r="N165"/>
      <c r="O165"/>
      <c r="P165" s="510"/>
    </row>
    <row r="166" spans="1:16" s="316" customFormat="1">
      <c r="A166" s="592"/>
      <c r="B166" s="532"/>
      <c r="C166" s="364"/>
      <c r="D166" s="364"/>
      <c r="E166" s="364"/>
      <c r="F166" s="364"/>
      <c r="G166" s="365"/>
      <c r="H166" s="315"/>
      <c r="I166" s="384"/>
      <c r="J166" s="234"/>
      <c r="K166" s="223"/>
      <c r="L166" s="385"/>
      <c r="N166" s="509"/>
      <c r="P166" s="510"/>
    </row>
    <row r="167" spans="1:16" s="316" customFormat="1">
      <c r="A167" s="592" t="s">
        <v>2339</v>
      </c>
      <c r="B167" s="532" t="s">
        <v>314</v>
      </c>
      <c r="C167" s="364" t="s">
        <v>199</v>
      </c>
      <c r="D167" s="364" t="s">
        <v>2675</v>
      </c>
      <c r="E167" s="3" t="s">
        <v>3686</v>
      </c>
      <c r="F167" s="364" t="s">
        <v>129</v>
      </c>
      <c r="G167" s="365"/>
      <c r="H167" s="315">
        <v>8257.25</v>
      </c>
      <c r="I167" s="384">
        <f>H167*G167</f>
        <v>0</v>
      </c>
      <c r="J167" s="234">
        <f>L167-I167</f>
        <v>0</v>
      </c>
      <c r="K167" s="223"/>
      <c r="L167" s="385">
        <f>K167*G167</f>
        <v>0</v>
      </c>
      <c r="N167"/>
      <c r="O167"/>
      <c r="P167" s="510"/>
    </row>
    <row r="168" spans="1:16" s="316" customFormat="1" ht="30">
      <c r="A168" s="592" t="s">
        <v>2340</v>
      </c>
      <c r="B168" s="532" t="s">
        <v>315</v>
      </c>
      <c r="C168" s="364" t="s">
        <v>199</v>
      </c>
      <c r="D168" s="364" t="s">
        <v>2675</v>
      </c>
      <c r="E168" s="3" t="s">
        <v>3687</v>
      </c>
      <c r="F168" s="364" t="s">
        <v>129</v>
      </c>
      <c r="G168" s="365"/>
      <c r="H168" s="315">
        <v>24652.69</v>
      </c>
      <c r="I168" s="384">
        <f>H168*G168</f>
        <v>0</v>
      </c>
      <c r="J168" s="234">
        <f>L168-I168</f>
        <v>0</v>
      </c>
      <c r="K168" s="223"/>
      <c r="L168" s="385">
        <f>K168*G168</f>
        <v>0</v>
      </c>
      <c r="N168"/>
      <c r="O168"/>
      <c r="P168" s="510"/>
    </row>
    <row r="169" spans="1:16" s="316" customFormat="1" ht="30">
      <c r="A169" s="592" t="s">
        <v>2341</v>
      </c>
      <c r="B169" s="532" t="s">
        <v>316</v>
      </c>
      <c r="C169" s="364" t="s">
        <v>199</v>
      </c>
      <c r="D169" s="364" t="s">
        <v>2675</v>
      </c>
      <c r="E169" s="3" t="s">
        <v>3688</v>
      </c>
      <c r="F169" s="364" t="s">
        <v>129</v>
      </c>
      <c r="G169" s="365"/>
      <c r="H169" s="315">
        <v>29282.81</v>
      </c>
      <c r="I169" s="384">
        <f>H169*G169</f>
        <v>0</v>
      </c>
      <c r="J169" s="234">
        <f>L169-I169</f>
        <v>0</v>
      </c>
      <c r="K169" s="223"/>
      <c r="L169" s="385">
        <f>K169*G169</f>
        <v>0</v>
      </c>
      <c r="N169"/>
      <c r="O169"/>
      <c r="P169" s="510"/>
    </row>
    <row r="170" spans="1:16" s="316" customFormat="1">
      <c r="A170" s="592"/>
      <c r="B170" s="532"/>
      <c r="C170" s="364"/>
      <c r="D170" s="364"/>
      <c r="E170" s="364"/>
      <c r="F170" s="364"/>
      <c r="G170" s="365"/>
      <c r="H170" s="315"/>
      <c r="I170" s="384"/>
      <c r="J170" s="234"/>
      <c r="K170" s="223"/>
      <c r="L170" s="385"/>
      <c r="N170" s="509"/>
      <c r="P170" s="510"/>
    </row>
    <row r="171" spans="1:16" s="512" customFormat="1" ht="30">
      <c r="A171" s="592" t="s">
        <v>2342</v>
      </c>
      <c r="B171" s="534" t="s">
        <v>317</v>
      </c>
      <c r="C171" s="228" t="s">
        <v>199</v>
      </c>
      <c r="D171" s="228" t="s">
        <v>2675</v>
      </c>
      <c r="E171" s="3" t="s">
        <v>3689</v>
      </c>
      <c r="F171" s="228" t="s">
        <v>129</v>
      </c>
      <c r="G171" s="365"/>
      <c r="H171" s="315">
        <v>25285.97</v>
      </c>
      <c r="I171" s="511">
        <f>H171*G171</f>
        <v>0</v>
      </c>
      <c r="J171" s="234">
        <f>L171-I171</f>
        <v>0</v>
      </c>
      <c r="K171" s="223"/>
      <c r="L171" s="385">
        <f>K171*G171</f>
        <v>0</v>
      </c>
      <c r="N171"/>
      <c r="O171"/>
      <c r="P171" s="510"/>
    </row>
    <row r="172" spans="1:16" s="512" customFormat="1">
      <c r="A172" s="591"/>
      <c r="B172" s="534"/>
      <c r="C172" s="228"/>
      <c r="D172" s="228"/>
      <c r="E172" s="228"/>
      <c r="F172" s="228"/>
      <c r="G172" s="365"/>
      <c r="H172" s="513"/>
      <c r="I172" s="511"/>
      <c r="J172" s="234"/>
      <c r="K172" s="223"/>
      <c r="L172" s="385"/>
      <c r="N172" s="509"/>
      <c r="P172" s="510"/>
    </row>
    <row r="173" spans="1:16" s="512" customFormat="1" ht="30">
      <c r="A173" s="592" t="s">
        <v>2343</v>
      </c>
      <c r="B173" s="534" t="s">
        <v>318</v>
      </c>
      <c r="C173" s="228" t="s">
        <v>199</v>
      </c>
      <c r="D173" s="228" t="s">
        <v>2675</v>
      </c>
      <c r="E173" s="3" t="s">
        <v>3690</v>
      </c>
      <c r="F173" s="228" t="s">
        <v>129</v>
      </c>
      <c r="G173" s="365"/>
      <c r="H173" s="315">
        <v>24964.54</v>
      </c>
      <c r="I173" s="511">
        <f>H173*G173</f>
        <v>0</v>
      </c>
      <c r="J173" s="234">
        <f>L173-I173</f>
        <v>0</v>
      </c>
      <c r="K173" s="223"/>
      <c r="L173" s="385">
        <f>K173*G173</f>
        <v>0</v>
      </c>
      <c r="N173"/>
      <c r="O173"/>
      <c r="P173" s="510"/>
    </row>
    <row r="174" spans="1:16" s="316" customFormat="1">
      <c r="A174" s="508"/>
      <c r="B174" s="532"/>
      <c r="C174" s="364"/>
      <c r="D174" s="364"/>
      <c r="E174" s="364"/>
      <c r="F174" s="364"/>
      <c r="G174" s="365"/>
      <c r="H174" s="315"/>
      <c r="I174" s="384"/>
      <c r="J174" s="234"/>
      <c r="K174" s="223"/>
      <c r="L174" s="385"/>
      <c r="N174" s="509"/>
      <c r="P174" s="510"/>
    </row>
    <row r="175" spans="1:16" s="316" customFormat="1">
      <c r="A175" s="461" t="s">
        <v>2344</v>
      </c>
      <c r="B175" s="533" t="s">
        <v>2334</v>
      </c>
      <c r="C175" s="364"/>
      <c r="D175" s="364"/>
      <c r="E175" s="364"/>
      <c r="F175" s="364"/>
      <c r="G175" s="365"/>
      <c r="H175" s="315"/>
      <c r="I175" s="384"/>
      <c r="J175" s="234"/>
      <c r="K175" s="223"/>
      <c r="L175" s="385"/>
      <c r="N175" s="509"/>
      <c r="P175" s="510"/>
    </row>
    <row r="176" spans="1:16" s="316" customFormat="1">
      <c r="A176" s="592" t="s">
        <v>2345</v>
      </c>
      <c r="B176" s="532" t="s">
        <v>320</v>
      </c>
      <c r="C176" s="364" t="s">
        <v>199</v>
      </c>
      <c r="D176" s="364" t="s">
        <v>2675</v>
      </c>
      <c r="E176" s="3" t="s">
        <v>3691</v>
      </c>
      <c r="F176" s="364" t="s">
        <v>129</v>
      </c>
      <c r="G176" s="365"/>
      <c r="H176" s="315">
        <v>35905.24</v>
      </c>
      <c r="I176" s="384">
        <f t="shared" ref="I176:I182" si="15">H176*G176</f>
        <v>0</v>
      </c>
      <c r="J176" s="234">
        <f t="shared" ref="J176:J182" si="16">L176-I176</f>
        <v>0</v>
      </c>
      <c r="K176" s="223"/>
      <c r="L176" s="385">
        <f t="shared" ref="L176:L182" si="17">K176*G176</f>
        <v>0</v>
      </c>
      <c r="N176"/>
      <c r="O176"/>
      <c r="P176" s="510"/>
    </row>
    <row r="177" spans="1:16" s="316" customFormat="1">
      <c r="A177" s="592" t="s">
        <v>2346</v>
      </c>
      <c r="B177" s="532" t="s">
        <v>321</v>
      </c>
      <c r="C177" s="364" t="s">
        <v>199</v>
      </c>
      <c r="D177" s="364" t="s">
        <v>2675</v>
      </c>
      <c r="E177" s="3" t="s">
        <v>3692</v>
      </c>
      <c r="F177" s="364" t="s">
        <v>129</v>
      </c>
      <c r="G177" s="365"/>
      <c r="H177" s="315">
        <v>42182.11</v>
      </c>
      <c r="I177" s="384">
        <f t="shared" si="15"/>
        <v>0</v>
      </c>
      <c r="J177" s="234">
        <f t="shared" si="16"/>
        <v>0</v>
      </c>
      <c r="K177" s="223"/>
      <c r="L177" s="385">
        <f t="shared" si="17"/>
        <v>0</v>
      </c>
      <c r="N177"/>
      <c r="O177"/>
      <c r="P177" s="510"/>
    </row>
    <row r="178" spans="1:16" s="316" customFormat="1">
      <c r="A178" s="592" t="s">
        <v>2347</v>
      </c>
      <c r="B178" s="532" t="s">
        <v>322</v>
      </c>
      <c r="C178" s="364" t="s">
        <v>199</v>
      </c>
      <c r="D178" s="364" t="s">
        <v>2675</v>
      </c>
      <c r="E178" s="3" t="s">
        <v>3693</v>
      </c>
      <c r="F178" s="364" t="s">
        <v>129</v>
      </c>
      <c r="G178" s="365"/>
      <c r="H178" s="315">
        <v>47125.99</v>
      </c>
      <c r="I178" s="384">
        <f t="shared" si="15"/>
        <v>0</v>
      </c>
      <c r="J178" s="234">
        <f t="shared" si="16"/>
        <v>0</v>
      </c>
      <c r="K178" s="223"/>
      <c r="L178" s="385">
        <f t="shared" si="17"/>
        <v>0</v>
      </c>
      <c r="N178"/>
      <c r="O178"/>
      <c r="P178" s="510"/>
    </row>
    <row r="179" spans="1:16" s="316" customFormat="1">
      <c r="A179" s="592"/>
      <c r="B179" s="532"/>
      <c r="C179" s="364"/>
      <c r="D179" s="364"/>
      <c r="E179" s="364"/>
      <c r="F179" s="364"/>
      <c r="G179" s="365"/>
      <c r="H179" s="315"/>
      <c r="I179" s="384"/>
      <c r="J179" s="234"/>
      <c r="K179" s="223"/>
      <c r="L179" s="385"/>
      <c r="N179" s="509"/>
      <c r="P179" s="510"/>
    </row>
    <row r="180" spans="1:16" s="316" customFormat="1">
      <c r="A180" s="592" t="s">
        <v>2348</v>
      </c>
      <c r="B180" s="532" t="s">
        <v>323</v>
      </c>
      <c r="C180" s="364" t="s">
        <v>199</v>
      </c>
      <c r="D180" s="364" t="s">
        <v>2675</v>
      </c>
      <c r="E180" s="3" t="s">
        <v>3694</v>
      </c>
      <c r="F180" s="364" t="s">
        <v>129</v>
      </c>
      <c r="G180" s="365"/>
      <c r="H180" s="315">
        <v>36055.89</v>
      </c>
      <c r="I180" s="384">
        <f t="shared" si="15"/>
        <v>0</v>
      </c>
      <c r="J180" s="234">
        <f t="shared" si="16"/>
        <v>0</v>
      </c>
      <c r="K180" s="223"/>
      <c r="L180" s="385">
        <f t="shared" si="17"/>
        <v>0</v>
      </c>
      <c r="N180"/>
      <c r="O180"/>
      <c r="P180" s="510"/>
    </row>
    <row r="181" spans="1:16" s="316" customFormat="1">
      <c r="A181" s="592" t="s">
        <v>2349</v>
      </c>
      <c r="B181" s="532" t="s">
        <v>324</v>
      </c>
      <c r="C181" s="364" t="s">
        <v>199</v>
      </c>
      <c r="D181" s="364" t="s">
        <v>2675</v>
      </c>
      <c r="E181" s="3" t="s">
        <v>3695</v>
      </c>
      <c r="F181" s="364" t="s">
        <v>129</v>
      </c>
      <c r="G181" s="365"/>
      <c r="H181" s="315">
        <v>43721.4</v>
      </c>
      <c r="I181" s="384">
        <f t="shared" si="15"/>
        <v>0</v>
      </c>
      <c r="J181" s="234">
        <f t="shared" si="16"/>
        <v>0</v>
      </c>
      <c r="K181" s="223"/>
      <c r="L181" s="385">
        <f t="shared" si="17"/>
        <v>0</v>
      </c>
      <c r="N181"/>
      <c r="O181"/>
      <c r="P181" s="510"/>
    </row>
    <row r="182" spans="1:16" s="316" customFormat="1">
      <c r="A182" s="592" t="s">
        <v>2350</v>
      </c>
      <c r="B182" s="532" t="s">
        <v>325</v>
      </c>
      <c r="C182" s="364" t="s">
        <v>199</v>
      </c>
      <c r="D182" s="364" t="s">
        <v>2675</v>
      </c>
      <c r="E182" s="3" t="s">
        <v>3696</v>
      </c>
      <c r="F182" s="364" t="s">
        <v>129</v>
      </c>
      <c r="G182" s="365"/>
      <c r="H182" s="315">
        <v>47557.39</v>
      </c>
      <c r="I182" s="384">
        <f t="shared" si="15"/>
        <v>0</v>
      </c>
      <c r="J182" s="234">
        <f t="shared" si="16"/>
        <v>0</v>
      </c>
      <c r="K182" s="223"/>
      <c r="L182" s="385">
        <f t="shared" si="17"/>
        <v>0</v>
      </c>
      <c r="N182"/>
      <c r="O182"/>
      <c r="P182" s="510"/>
    </row>
    <row r="183" spans="1:16" s="316" customFormat="1">
      <c r="A183" s="592"/>
      <c r="B183" s="532"/>
      <c r="C183" s="364"/>
      <c r="D183" s="364"/>
      <c r="E183" s="364"/>
      <c r="F183" s="364"/>
      <c r="G183" s="365"/>
      <c r="H183" s="315"/>
      <c r="I183" s="384"/>
      <c r="J183" s="234"/>
      <c r="K183" s="223"/>
      <c r="L183" s="385"/>
      <c r="N183" s="509"/>
      <c r="P183" s="510"/>
    </row>
    <row r="184" spans="1:16" s="316" customFormat="1" ht="30">
      <c r="A184" s="592" t="s">
        <v>2351</v>
      </c>
      <c r="B184" s="532" t="s">
        <v>326</v>
      </c>
      <c r="C184" s="364" t="s">
        <v>199</v>
      </c>
      <c r="D184" s="364" t="s">
        <v>2675</v>
      </c>
      <c r="E184" s="3" t="s">
        <v>3697</v>
      </c>
      <c r="F184" s="364" t="s">
        <v>129</v>
      </c>
      <c r="G184" s="365"/>
      <c r="H184" s="315">
        <v>42493.95</v>
      </c>
      <c r="I184" s="384">
        <f t="shared" ref="I184:I190" si="18">H184*G184</f>
        <v>0</v>
      </c>
      <c r="J184" s="234">
        <f t="shared" ref="J184:J190" si="19">L184-I184</f>
        <v>0</v>
      </c>
      <c r="K184" s="223"/>
      <c r="L184" s="385">
        <f t="shared" ref="L184:L190" si="20">K184*G184</f>
        <v>0</v>
      </c>
      <c r="N184"/>
      <c r="O184"/>
      <c r="P184" s="510"/>
    </row>
    <row r="185" spans="1:16" s="316" customFormat="1" ht="30">
      <c r="A185" s="592" t="s">
        <v>2352</v>
      </c>
      <c r="B185" s="532" t="s">
        <v>327</v>
      </c>
      <c r="C185" s="364" t="s">
        <v>199</v>
      </c>
      <c r="D185" s="364" t="s">
        <v>2675</v>
      </c>
      <c r="E185" s="3" t="s">
        <v>3698</v>
      </c>
      <c r="F185" s="364" t="s">
        <v>129</v>
      </c>
      <c r="G185" s="365"/>
      <c r="H185" s="315">
        <v>51705.77</v>
      </c>
      <c r="I185" s="384">
        <f t="shared" si="18"/>
        <v>0</v>
      </c>
      <c r="J185" s="234">
        <f t="shared" si="19"/>
        <v>0</v>
      </c>
      <c r="K185" s="223"/>
      <c r="L185" s="385">
        <f t="shared" si="20"/>
        <v>0</v>
      </c>
      <c r="N185"/>
      <c r="O185"/>
      <c r="P185" s="510"/>
    </row>
    <row r="186" spans="1:16" s="316" customFormat="1" ht="30">
      <c r="A186" s="592" t="s">
        <v>3774</v>
      </c>
      <c r="B186" s="532" t="s">
        <v>328</v>
      </c>
      <c r="C186" s="364" t="s">
        <v>199</v>
      </c>
      <c r="D186" s="364" t="s">
        <v>2675</v>
      </c>
      <c r="E186" s="3" t="s">
        <v>3699</v>
      </c>
      <c r="F186" s="364" t="s">
        <v>129</v>
      </c>
      <c r="G186" s="365"/>
      <c r="H186" s="315">
        <v>60917.58</v>
      </c>
      <c r="I186" s="384">
        <f t="shared" si="18"/>
        <v>0</v>
      </c>
      <c r="J186" s="234">
        <f t="shared" si="19"/>
        <v>0</v>
      </c>
      <c r="K186" s="223"/>
      <c r="L186" s="385">
        <f t="shared" si="20"/>
        <v>0</v>
      </c>
      <c r="N186"/>
      <c r="O186"/>
      <c r="P186" s="510"/>
    </row>
    <row r="187" spans="1:16" s="316" customFormat="1">
      <c r="A187" s="592"/>
      <c r="B187" s="532"/>
      <c r="C187" s="364"/>
      <c r="D187" s="364"/>
      <c r="E187" s="364"/>
      <c r="F187" s="364"/>
      <c r="G187" s="365"/>
      <c r="H187" s="315"/>
      <c r="I187" s="384"/>
      <c r="J187" s="234"/>
      <c r="K187" s="223"/>
      <c r="L187" s="385"/>
      <c r="N187" s="509"/>
      <c r="P187" s="510"/>
    </row>
    <row r="188" spans="1:16" s="316" customFormat="1" ht="30">
      <c r="A188" s="592" t="s">
        <v>3775</v>
      </c>
      <c r="B188" s="532" t="s">
        <v>329</v>
      </c>
      <c r="C188" s="364" t="s">
        <v>199</v>
      </c>
      <c r="D188" s="364" t="s">
        <v>2675</v>
      </c>
      <c r="E188" s="3" t="s">
        <v>3700</v>
      </c>
      <c r="F188" s="364" t="s">
        <v>129</v>
      </c>
      <c r="G188" s="365"/>
      <c r="H188" s="315">
        <v>43557.760000000002</v>
      </c>
      <c r="I188" s="384">
        <f t="shared" si="18"/>
        <v>0</v>
      </c>
      <c r="J188" s="234">
        <f t="shared" si="19"/>
        <v>0</v>
      </c>
      <c r="K188" s="223"/>
      <c r="L188" s="385">
        <f t="shared" si="20"/>
        <v>0</v>
      </c>
      <c r="N188"/>
      <c r="O188"/>
      <c r="P188" s="510"/>
    </row>
    <row r="189" spans="1:16" s="316" customFormat="1" ht="30">
      <c r="A189" s="592" t="s">
        <v>3776</v>
      </c>
      <c r="B189" s="532" t="s">
        <v>330</v>
      </c>
      <c r="C189" s="364" t="s">
        <v>199</v>
      </c>
      <c r="D189" s="364" t="s">
        <v>2675</v>
      </c>
      <c r="E189" s="3" t="s">
        <v>3701</v>
      </c>
      <c r="F189" s="364" t="s">
        <v>129</v>
      </c>
      <c r="G189" s="365"/>
      <c r="H189" s="315">
        <v>53750.7</v>
      </c>
      <c r="I189" s="384">
        <f t="shared" si="18"/>
        <v>0</v>
      </c>
      <c r="J189" s="234">
        <f t="shared" si="19"/>
        <v>0</v>
      </c>
      <c r="K189" s="223"/>
      <c r="L189" s="385">
        <f t="shared" si="20"/>
        <v>0</v>
      </c>
      <c r="N189"/>
      <c r="O189"/>
      <c r="P189" s="510"/>
    </row>
    <row r="190" spans="1:16" s="316" customFormat="1" ht="30">
      <c r="A190" s="592" t="s">
        <v>3777</v>
      </c>
      <c r="B190" s="532" t="s">
        <v>331</v>
      </c>
      <c r="C190" s="364" t="s">
        <v>199</v>
      </c>
      <c r="D190" s="364" t="s">
        <v>2675</v>
      </c>
      <c r="E190" s="3" t="s">
        <v>3702</v>
      </c>
      <c r="F190" s="364" t="s">
        <v>129</v>
      </c>
      <c r="G190" s="365"/>
      <c r="H190" s="315">
        <v>63943.65</v>
      </c>
      <c r="I190" s="384">
        <f t="shared" si="18"/>
        <v>0</v>
      </c>
      <c r="J190" s="234">
        <f t="shared" si="19"/>
        <v>0</v>
      </c>
      <c r="K190" s="223"/>
      <c r="L190" s="385">
        <f t="shared" si="20"/>
        <v>0</v>
      </c>
      <c r="N190"/>
      <c r="O190"/>
      <c r="P190" s="510"/>
    </row>
    <row r="191" spans="1:16" s="316" customFormat="1">
      <c r="A191" s="508"/>
      <c r="B191" s="532"/>
      <c r="C191" s="364"/>
      <c r="D191" s="364"/>
      <c r="E191" s="364"/>
      <c r="F191" s="364"/>
      <c r="G191" s="365"/>
      <c r="H191" s="315"/>
      <c r="I191" s="384"/>
      <c r="J191" s="234"/>
      <c r="K191" s="223"/>
      <c r="L191" s="385"/>
      <c r="N191" s="509"/>
      <c r="P191" s="510"/>
    </row>
    <row r="192" spans="1:16" s="316" customFormat="1">
      <c r="A192" s="461" t="s">
        <v>3778</v>
      </c>
      <c r="B192" s="533" t="s">
        <v>2327</v>
      </c>
      <c r="C192" s="364"/>
      <c r="D192" s="364"/>
      <c r="E192" s="364"/>
      <c r="F192" s="364"/>
      <c r="G192" s="365"/>
      <c r="H192" s="315"/>
      <c r="I192" s="384"/>
      <c r="J192" s="234"/>
      <c r="K192" s="223"/>
      <c r="L192" s="385"/>
      <c r="N192" s="509"/>
      <c r="P192" s="510"/>
    </row>
    <row r="193" spans="1:16" s="316" customFormat="1">
      <c r="A193" s="592" t="s">
        <v>3779</v>
      </c>
      <c r="B193" s="532" t="s">
        <v>333</v>
      </c>
      <c r="C193" s="364" t="s">
        <v>199</v>
      </c>
      <c r="D193" s="364" t="s">
        <v>2675</v>
      </c>
      <c r="E193" s="3" t="s">
        <v>3703</v>
      </c>
      <c r="F193" s="364" t="s">
        <v>129</v>
      </c>
      <c r="G193" s="365"/>
      <c r="H193" s="315">
        <v>7665.52</v>
      </c>
      <c r="I193" s="384">
        <f t="shared" ref="I193:I256" si="21">H193*G193</f>
        <v>0</v>
      </c>
      <c r="J193" s="234">
        <f t="shared" ref="J193:J256" si="22">L193-I193</f>
        <v>0</v>
      </c>
      <c r="K193" s="223"/>
      <c r="L193" s="385">
        <f t="shared" ref="L193:L256" si="23">K193*G193</f>
        <v>0</v>
      </c>
      <c r="N193"/>
      <c r="O193"/>
      <c r="P193" s="510"/>
    </row>
    <row r="194" spans="1:16" s="316" customFormat="1" ht="30">
      <c r="A194" s="592" t="s">
        <v>3780</v>
      </c>
      <c r="B194" s="532" t="s">
        <v>334</v>
      </c>
      <c r="C194" s="364" t="s">
        <v>199</v>
      </c>
      <c r="D194" s="364" t="s">
        <v>2675</v>
      </c>
      <c r="E194" s="3" t="s">
        <v>3704</v>
      </c>
      <c r="F194" s="364" t="s">
        <v>129</v>
      </c>
      <c r="G194" s="365"/>
      <c r="H194" s="315">
        <v>25449.61</v>
      </c>
      <c r="I194" s="384">
        <f t="shared" si="21"/>
        <v>0</v>
      </c>
      <c r="J194" s="234">
        <f t="shared" si="22"/>
        <v>0</v>
      </c>
      <c r="K194" s="223"/>
      <c r="L194" s="385">
        <f t="shared" si="23"/>
        <v>0</v>
      </c>
      <c r="N194"/>
      <c r="O194"/>
      <c r="P194" s="510"/>
    </row>
    <row r="195" spans="1:16" s="316" customFormat="1" ht="30">
      <c r="A195" s="592" t="s">
        <v>3781</v>
      </c>
      <c r="B195" s="532" t="s">
        <v>335</v>
      </c>
      <c r="C195" s="364" t="s">
        <v>199</v>
      </c>
      <c r="D195" s="364" t="s">
        <v>2675</v>
      </c>
      <c r="E195" s="3" t="s">
        <v>3705</v>
      </c>
      <c r="F195" s="364" t="s">
        <v>129</v>
      </c>
      <c r="G195" s="365"/>
      <c r="H195" s="315">
        <v>28971.83</v>
      </c>
      <c r="I195" s="384">
        <f t="shared" si="21"/>
        <v>0</v>
      </c>
      <c r="J195" s="234">
        <f t="shared" si="22"/>
        <v>0</v>
      </c>
      <c r="K195" s="223"/>
      <c r="L195" s="385">
        <f t="shared" si="23"/>
        <v>0</v>
      </c>
      <c r="N195"/>
      <c r="O195"/>
      <c r="P195" s="510"/>
    </row>
    <row r="196" spans="1:16" s="316" customFormat="1">
      <c r="A196" s="592"/>
      <c r="B196" s="532"/>
      <c r="C196" s="364"/>
      <c r="D196" s="364"/>
      <c r="E196" s="364"/>
      <c r="F196" s="364"/>
      <c r="G196" s="365"/>
      <c r="H196" s="315"/>
      <c r="I196" s="384"/>
      <c r="J196" s="234"/>
      <c r="K196" s="223"/>
      <c r="L196" s="385"/>
      <c r="N196" s="509"/>
      <c r="P196" s="510"/>
    </row>
    <row r="197" spans="1:16" s="316" customFormat="1">
      <c r="A197" s="592" t="s">
        <v>2353</v>
      </c>
      <c r="B197" s="532" t="s">
        <v>336</v>
      </c>
      <c r="C197" s="364" t="s">
        <v>199</v>
      </c>
      <c r="D197" s="364" t="s">
        <v>2675</v>
      </c>
      <c r="E197" s="3" t="s">
        <v>3706</v>
      </c>
      <c r="F197" s="364" t="s">
        <v>129</v>
      </c>
      <c r="G197" s="365"/>
      <c r="H197" s="315">
        <v>8257.25</v>
      </c>
      <c r="I197" s="384">
        <f t="shared" si="21"/>
        <v>0</v>
      </c>
      <c r="J197" s="234">
        <f t="shared" si="22"/>
        <v>0</v>
      </c>
      <c r="K197" s="223"/>
      <c r="L197" s="385">
        <f t="shared" si="23"/>
        <v>0</v>
      </c>
      <c r="N197"/>
      <c r="O197"/>
      <c r="P197" s="510"/>
    </row>
    <row r="198" spans="1:16" s="316" customFormat="1" ht="30">
      <c r="A198" s="592" t="s">
        <v>2354</v>
      </c>
      <c r="B198" s="532" t="s">
        <v>337</v>
      </c>
      <c r="C198" s="364" t="s">
        <v>199</v>
      </c>
      <c r="D198" s="364" t="s">
        <v>2675</v>
      </c>
      <c r="E198" s="3" t="s">
        <v>3707</v>
      </c>
      <c r="F198" s="364" t="s">
        <v>129</v>
      </c>
      <c r="G198" s="365"/>
      <c r="H198" s="315">
        <v>24652.69</v>
      </c>
      <c r="I198" s="384">
        <f t="shared" si="21"/>
        <v>0</v>
      </c>
      <c r="J198" s="234">
        <f t="shared" si="22"/>
        <v>0</v>
      </c>
      <c r="K198" s="223"/>
      <c r="L198" s="385">
        <f t="shared" si="23"/>
        <v>0</v>
      </c>
      <c r="N198"/>
      <c r="O198"/>
      <c r="P198" s="510"/>
    </row>
    <row r="199" spans="1:16" s="316" customFormat="1" ht="30">
      <c r="A199" s="592" t="s">
        <v>2355</v>
      </c>
      <c r="B199" s="532" t="s">
        <v>338</v>
      </c>
      <c r="C199" s="364" t="s">
        <v>199</v>
      </c>
      <c r="D199" s="364" t="s">
        <v>2675</v>
      </c>
      <c r="E199" s="3" t="s">
        <v>3708</v>
      </c>
      <c r="F199" s="364" t="s">
        <v>129</v>
      </c>
      <c r="G199" s="365"/>
      <c r="H199" s="315">
        <v>29282.81</v>
      </c>
      <c r="I199" s="384">
        <f t="shared" si="21"/>
        <v>0</v>
      </c>
      <c r="J199" s="234">
        <f t="shared" si="22"/>
        <v>0</v>
      </c>
      <c r="K199" s="223"/>
      <c r="L199" s="385">
        <f t="shared" si="23"/>
        <v>0</v>
      </c>
      <c r="N199"/>
      <c r="O199"/>
      <c r="P199" s="510"/>
    </row>
    <row r="200" spans="1:16" s="316" customFormat="1">
      <c r="A200" s="592"/>
      <c r="B200" s="532"/>
      <c r="C200" s="364"/>
      <c r="D200" s="364"/>
      <c r="E200" s="364"/>
      <c r="F200" s="364"/>
      <c r="G200" s="365"/>
      <c r="H200" s="315"/>
      <c r="I200" s="384"/>
      <c r="J200" s="234"/>
      <c r="K200" s="223"/>
      <c r="L200" s="385"/>
      <c r="N200" s="509"/>
      <c r="P200" s="510"/>
    </row>
    <row r="201" spans="1:16" s="316" customFormat="1" ht="30">
      <c r="A201" s="592" t="s">
        <v>2356</v>
      </c>
      <c r="B201" s="532" t="s">
        <v>339</v>
      </c>
      <c r="C201" s="364" t="s">
        <v>199</v>
      </c>
      <c r="D201" s="364" t="s">
        <v>2675</v>
      </c>
      <c r="E201" s="3" t="s">
        <v>3709</v>
      </c>
      <c r="F201" s="364" t="s">
        <v>129</v>
      </c>
      <c r="G201" s="365"/>
      <c r="H201" s="315">
        <v>24480.26</v>
      </c>
      <c r="I201" s="384">
        <f t="shared" si="21"/>
        <v>0</v>
      </c>
      <c r="J201" s="234">
        <f t="shared" si="22"/>
        <v>0</v>
      </c>
      <c r="K201" s="223"/>
      <c r="L201" s="385">
        <f t="shared" si="23"/>
        <v>0</v>
      </c>
      <c r="N201"/>
      <c r="O201"/>
      <c r="P201" s="510"/>
    </row>
    <row r="202" spans="1:16" s="316" customFormat="1" ht="30">
      <c r="A202" s="592" t="s">
        <v>2357</v>
      </c>
      <c r="B202" s="532" t="s">
        <v>340</v>
      </c>
      <c r="C202" s="364" t="s">
        <v>199</v>
      </c>
      <c r="D202" s="364" t="s">
        <v>2675</v>
      </c>
      <c r="E202" s="3" t="s">
        <v>3710</v>
      </c>
      <c r="F202" s="364" t="s">
        <v>129</v>
      </c>
      <c r="G202" s="365"/>
      <c r="H202" s="315">
        <v>38413.050000000003</v>
      </c>
      <c r="I202" s="384">
        <f t="shared" si="21"/>
        <v>0</v>
      </c>
      <c r="J202" s="234">
        <f t="shared" si="22"/>
        <v>0</v>
      </c>
      <c r="K202" s="223"/>
      <c r="L202" s="385">
        <f t="shared" si="23"/>
        <v>0</v>
      </c>
      <c r="N202"/>
      <c r="O202"/>
      <c r="P202" s="510"/>
    </row>
    <row r="203" spans="1:16" s="316" customFormat="1" ht="30">
      <c r="A203" s="592" t="s">
        <v>2358</v>
      </c>
      <c r="B203" s="532" t="s">
        <v>341</v>
      </c>
      <c r="C203" s="364" t="s">
        <v>199</v>
      </c>
      <c r="D203" s="364" t="s">
        <v>2675</v>
      </c>
      <c r="E203" s="3" t="s">
        <v>3711</v>
      </c>
      <c r="F203" s="364" t="s">
        <v>129</v>
      </c>
      <c r="G203" s="365"/>
      <c r="H203" s="315">
        <v>48292.23</v>
      </c>
      <c r="I203" s="384">
        <f t="shared" si="21"/>
        <v>0</v>
      </c>
      <c r="J203" s="234">
        <f t="shared" si="22"/>
        <v>0</v>
      </c>
      <c r="K203" s="223"/>
      <c r="L203" s="385">
        <f t="shared" si="23"/>
        <v>0</v>
      </c>
      <c r="N203"/>
      <c r="O203"/>
      <c r="P203" s="510"/>
    </row>
    <row r="204" spans="1:16" s="316" customFormat="1">
      <c r="A204" s="592"/>
      <c r="B204" s="532"/>
      <c r="C204" s="364"/>
      <c r="D204" s="364"/>
      <c r="E204" s="364"/>
      <c r="F204" s="364"/>
      <c r="G204" s="365"/>
      <c r="H204" s="315"/>
      <c r="I204" s="384"/>
      <c r="J204" s="234"/>
      <c r="K204" s="223"/>
      <c r="L204" s="385"/>
      <c r="N204" s="509"/>
      <c r="P204" s="510"/>
    </row>
    <row r="205" spans="1:16" s="316" customFormat="1" ht="30">
      <c r="A205" s="592" t="s">
        <v>2359</v>
      </c>
      <c r="B205" s="532" t="s">
        <v>342</v>
      </c>
      <c r="C205" s="364" t="s">
        <v>199</v>
      </c>
      <c r="D205" s="364" t="s">
        <v>2675</v>
      </c>
      <c r="E205" s="3" t="s">
        <v>3712</v>
      </c>
      <c r="F205" s="364" t="s">
        <v>129</v>
      </c>
      <c r="G205" s="365"/>
      <c r="H205" s="315">
        <v>26167.759999999998</v>
      </c>
      <c r="I205" s="384">
        <f t="shared" si="21"/>
        <v>0</v>
      </c>
      <c r="J205" s="234">
        <f t="shared" si="22"/>
        <v>0</v>
      </c>
      <c r="K205" s="223"/>
      <c r="L205" s="385">
        <f t="shared" si="23"/>
        <v>0</v>
      </c>
      <c r="N205"/>
      <c r="O205"/>
      <c r="P205" s="510"/>
    </row>
    <row r="206" spans="1:16" s="316" customFormat="1" ht="30">
      <c r="A206" s="592" t="s">
        <v>2360</v>
      </c>
      <c r="B206" s="532" t="s">
        <v>343</v>
      </c>
      <c r="C206" s="364" t="s">
        <v>199</v>
      </c>
      <c r="D206" s="364" t="s">
        <v>2675</v>
      </c>
      <c r="E206" s="3" t="s">
        <v>3713</v>
      </c>
      <c r="F206" s="364" t="s">
        <v>129</v>
      </c>
      <c r="G206" s="365"/>
      <c r="H206" s="315">
        <v>37110.49</v>
      </c>
      <c r="I206" s="384">
        <f t="shared" si="21"/>
        <v>0</v>
      </c>
      <c r="J206" s="234">
        <f t="shared" si="22"/>
        <v>0</v>
      </c>
      <c r="K206" s="223"/>
      <c r="L206" s="385">
        <f t="shared" si="23"/>
        <v>0</v>
      </c>
      <c r="N206"/>
      <c r="O206"/>
      <c r="P206" s="510"/>
    </row>
    <row r="207" spans="1:16" s="316" customFormat="1" ht="30">
      <c r="A207" s="592" t="s">
        <v>2361</v>
      </c>
      <c r="B207" s="532" t="s">
        <v>344</v>
      </c>
      <c r="C207" s="364" t="s">
        <v>199</v>
      </c>
      <c r="D207" s="364" t="s">
        <v>2675</v>
      </c>
      <c r="E207" s="3" t="s">
        <v>3714</v>
      </c>
      <c r="F207" s="364" t="s">
        <v>129</v>
      </c>
      <c r="G207" s="365"/>
      <c r="H207" s="315">
        <v>46008.54</v>
      </c>
      <c r="I207" s="384">
        <f t="shared" si="21"/>
        <v>0</v>
      </c>
      <c r="J207" s="234">
        <f t="shared" si="22"/>
        <v>0</v>
      </c>
      <c r="K207" s="223"/>
      <c r="L207" s="385">
        <f t="shared" si="23"/>
        <v>0</v>
      </c>
      <c r="N207"/>
      <c r="O207"/>
      <c r="P207" s="510"/>
    </row>
    <row r="208" spans="1:16" s="316" customFormat="1">
      <c r="A208" s="508"/>
      <c r="B208" s="532"/>
      <c r="C208" s="364"/>
      <c r="D208" s="364"/>
      <c r="E208" s="364"/>
      <c r="F208" s="364"/>
      <c r="G208" s="365"/>
      <c r="H208" s="315"/>
      <c r="I208" s="384"/>
      <c r="J208" s="234"/>
      <c r="K208" s="223"/>
      <c r="L208" s="385"/>
      <c r="N208" s="509"/>
      <c r="P208" s="510"/>
    </row>
    <row r="209" spans="1:16" s="316" customFormat="1">
      <c r="A209" s="461" t="s">
        <v>2362</v>
      </c>
      <c r="B209" s="533" t="s">
        <v>2333</v>
      </c>
      <c r="C209" s="364"/>
      <c r="D209" s="364"/>
      <c r="E209" s="364"/>
      <c r="F209" s="364"/>
      <c r="G209" s="365"/>
      <c r="H209" s="315"/>
      <c r="I209" s="384"/>
      <c r="J209" s="234"/>
      <c r="K209" s="223"/>
      <c r="L209" s="385"/>
      <c r="N209" s="509"/>
      <c r="P209" s="510"/>
    </row>
    <row r="210" spans="1:16" s="316" customFormat="1">
      <c r="A210" s="592" t="s">
        <v>2363</v>
      </c>
      <c r="B210" s="532" t="s">
        <v>346</v>
      </c>
      <c r="C210" s="364" t="s">
        <v>199</v>
      </c>
      <c r="D210" s="364" t="s">
        <v>2675</v>
      </c>
      <c r="E210" s="3" t="s">
        <v>3715</v>
      </c>
      <c r="F210" s="364" t="s">
        <v>129</v>
      </c>
      <c r="G210" s="365"/>
      <c r="H210" s="315">
        <v>23991.84</v>
      </c>
      <c r="I210" s="384">
        <f t="shared" si="21"/>
        <v>0</v>
      </c>
      <c r="J210" s="234">
        <f t="shared" si="22"/>
        <v>0</v>
      </c>
      <c r="K210" s="223"/>
      <c r="L210" s="385">
        <f t="shared" si="23"/>
        <v>0</v>
      </c>
      <c r="N210"/>
      <c r="O210"/>
      <c r="P210" s="510"/>
    </row>
    <row r="211" spans="1:16" s="316" customFormat="1">
      <c r="A211" s="592" t="s">
        <v>2364</v>
      </c>
      <c r="B211" s="532" t="s">
        <v>347</v>
      </c>
      <c r="C211" s="364" t="s">
        <v>199</v>
      </c>
      <c r="D211" s="364" t="s">
        <v>2675</v>
      </c>
      <c r="E211" s="3" t="s">
        <v>3716</v>
      </c>
      <c r="F211" s="364" t="s">
        <v>129</v>
      </c>
      <c r="G211" s="365"/>
      <c r="H211" s="315">
        <v>30268.7</v>
      </c>
      <c r="I211" s="384">
        <f t="shared" si="21"/>
        <v>0</v>
      </c>
      <c r="J211" s="234">
        <f t="shared" si="22"/>
        <v>0</v>
      </c>
      <c r="K211" s="223"/>
      <c r="L211" s="385">
        <f t="shared" si="23"/>
        <v>0</v>
      </c>
      <c r="N211"/>
      <c r="O211"/>
      <c r="P211" s="510"/>
    </row>
    <row r="212" spans="1:16" s="316" customFormat="1">
      <c r="A212" s="592" t="s">
        <v>2365</v>
      </c>
      <c r="B212" s="532" t="s">
        <v>348</v>
      </c>
      <c r="C212" s="364" t="s">
        <v>199</v>
      </c>
      <c r="D212" s="364" t="s">
        <v>2675</v>
      </c>
      <c r="E212" s="3" t="s">
        <v>3717</v>
      </c>
      <c r="F212" s="364" t="s">
        <v>129</v>
      </c>
      <c r="G212" s="365"/>
      <c r="H212" s="315">
        <v>35212.58</v>
      </c>
      <c r="I212" s="384">
        <f t="shared" si="21"/>
        <v>0</v>
      </c>
      <c r="J212" s="234">
        <f t="shared" si="22"/>
        <v>0</v>
      </c>
      <c r="K212" s="223"/>
      <c r="L212" s="385">
        <f t="shared" si="23"/>
        <v>0</v>
      </c>
      <c r="N212"/>
      <c r="O212"/>
      <c r="P212" s="510"/>
    </row>
    <row r="213" spans="1:16" s="316" customFormat="1">
      <c r="A213" s="592"/>
      <c r="B213" s="532"/>
      <c r="C213" s="364"/>
      <c r="D213" s="364"/>
      <c r="E213" s="364"/>
      <c r="F213" s="364"/>
      <c r="G213" s="365"/>
      <c r="H213" s="315"/>
      <c r="I213" s="384"/>
      <c r="J213" s="234"/>
      <c r="K213" s="223"/>
      <c r="L213" s="385"/>
      <c r="N213" s="509"/>
      <c r="P213" s="510"/>
    </row>
    <row r="214" spans="1:16" s="316" customFormat="1">
      <c r="A214" s="592" t="s">
        <v>2366</v>
      </c>
      <c r="B214" s="532" t="s">
        <v>349</v>
      </c>
      <c r="C214" s="364" t="s">
        <v>199</v>
      </c>
      <c r="D214" s="364" t="s">
        <v>2675</v>
      </c>
      <c r="E214" s="3" t="s">
        <v>3718</v>
      </c>
      <c r="F214" s="364" t="s">
        <v>129</v>
      </c>
      <c r="G214" s="365"/>
      <c r="H214" s="315">
        <v>24277.24</v>
      </c>
      <c r="I214" s="384">
        <f t="shared" si="21"/>
        <v>0</v>
      </c>
      <c r="J214" s="234">
        <f t="shared" si="22"/>
        <v>0</v>
      </c>
      <c r="K214" s="223"/>
      <c r="L214" s="385">
        <f t="shared" si="23"/>
        <v>0</v>
      </c>
      <c r="N214"/>
      <c r="O214"/>
      <c r="P214" s="510"/>
    </row>
    <row r="215" spans="1:16" s="316" customFormat="1">
      <c r="A215" s="592" t="s">
        <v>2367</v>
      </c>
      <c r="B215" s="532" t="s">
        <v>350</v>
      </c>
      <c r="C215" s="364" t="s">
        <v>199</v>
      </c>
      <c r="D215" s="364" t="s">
        <v>2675</v>
      </c>
      <c r="E215" s="3" t="s">
        <v>3719</v>
      </c>
      <c r="F215" s="364" t="s">
        <v>129</v>
      </c>
      <c r="G215" s="365"/>
      <c r="H215" s="315">
        <v>32643.13</v>
      </c>
      <c r="I215" s="384">
        <f t="shared" si="21"/>
        <v>0</v>
      </c>
      <c r="J215" s="234">
        <f t="shared" si="22"/>
        <v>0</v>
      </c>
      <c r="K215" s="223"/>
      <c r="L215" s="385">
        <f t="shared" si="23"/>
        <v>0</v>
      </c>
      <c r="N215"/>
      <c r="O215"/>
      <c r="P215" s="510"/>
    </row>
    <row r="216" spans="1:16" s="316" customFormat="1">
      <c r="A216" s="592" t="s">
        <v>2368</v>
      </c>
      <c r="B216" s="532" t="s">
        <v>351</v>
      </c>
      <c r="C216" s="364" t="s">
        <v>199</v>
      </c>
      <c r="D216" s="364" t="s">
        <v>2675</v>
      </c>
      <c r="E216" s="3" t="s">
        <v>3720</v>
      </c>
      <c r="F216" s="364" t="s">
        <v>129</v>
      </c>
      <c r="G216" s="365"/>
      <c r="H216" s="315">
        <v>37179.49</v>
      </c>
      <c r="I216" s="384">
        <f t="shared" si="21"/>
        <v>0</v>
      </c>
      <c r="J216" s="234">
        <f t="shared" si="22"/>
        <v>0</v>
      </c>
      <c r="K216" s="223"/>
      <c r="L216" s="385">
        <f t="shared" si="23"/>
        <v>0</v>
      </c>
      <c r="N216"/>
      <c r="O216"/>
      <c r="P216" s="510"/>
    </row>
    <row r="217" spans="1:16" s="316" customFormat="1">
      <c r="A217" s="592"/>
      <c r="B217" s="532"/>
      <c r="C217" s="364"/>
      <c r="D217" s="364"/>
      <c r="E217" s="364"/>
      <c r="F217" s="364"/>
      <c r="G217" s="365"/>
      <c r="H217" s="315"/>
      <c r="I217" s="384"/>
      <c r="J217" s="234"/>
      <c r="K217" s="223"/>
      <c r="L217" s="385"/>
      <c r="N217" s="509"/>
      <c r="P217" s="510"/>
    </row>
    <row r="218" spans="1:16" s="316" customFormat="1" ht="30">
      <c r="A218" s="592" t="s">
        <v>2369</v>
      </c>
      <c r="B218" s="532" t="s">
        <v>352</v>
      </c>
      <c r="C218" s="364" t="s">
        <v>199</v>
      </c>
      <c r="D218" s="364" t="s">
        <v>2675</v>
      </c>
      <c r="E218" s="3" t="s">
        <v>3721</v>
      </c>
      <c r="F218" s="364" t="s">
        <v>129</v>
      </c>
      <c r="G218" s="365"/>
      <c r="H218" s="315">
        <v>30580.54</v>
      </c>
      <c r="I218" s="384">
        <f t="shared" si="21"/>
        <v>0</v>
      </c>
      <c r="J218" s="234">
        <f t="shared" si="22"/>
        <v>0</v>
      </c>
      <c r="K218" s="223"/>
      <c r="L218" s="385">
        <f t="shared" si="23"/>
        <v>0</v>
      </c>
      <c r="N218"/>
      <c r="O218"/>
      <c r="P218" s="510"/>
    </row>
    <row r="219" spans="1:16" s="316" customFormat="1" ht="30">
      <c r="A219" s="592" t="s">
        <v>2370</v>
      </c>
      <c r="B219" s="532" t="s">
        <v>353</v>
      </c>
      <c r="C219" s="364" t="s">
        <v>199</v>
      </c>
      <c r="D219" s="364" t="s">
        <v>2675</v>
      </c>
      <c r="E219" s="3" t="s">
        <v>3722</v>
      </c>
      <c r="F219" s="364" t="s">
        <v>129</v>
      </c>
      <c r="G219" s="365"/>
      <c r="H219" s="315">
        <v>39792.36</v>
      </c>
      <c r="I219" s="384">
        <f t="shared" si="21"/>
        <v>0</v>
      </c>
      <c r="J219" s="234">
        <f t="shared" si="22"/>
        <v>0</v>
      </c>
      <c r="K219" s="223"/>
      <c r="L219" s="385">
        <f t="shared" si="23"/>
        <v>0</v>
      </c>
      <c r="N219"/>
      <c r="O219"/>
      <c r="P219" s="510"/>
    </row>
    <row r="220" spans="1:16" s="316" customFormat="1" ht="30">
      <c r="A220" s="592" t="s">
        <v>2371</v>
      </c>
      <c r="B220" s="532" t="s">
        <v>354</v>
      </c>
      <c r="C220" s="364" t="s">
        <v>199</v>
      </c>
      <c r="D220" s="364" t="s">
        <v>2675</v>
      </c>
      <c r="E220" s="3" t="s">
        <v>3723</v>
      </c>
      <c r="F220" s="364" t="s">
        <v>129</v>
      </c>
      <c r="G220" s="365"/>
      <c r="H220" s="315">
        <v>48690.41</v>
      </c>
      <c r="I220" s="384">
        <f t="shared" si="21"/>
        <v>0</v>
      </c>
      <c r="J220" s="234">
        <f t="shared" si="22"/>
        <v>0</v>
      </c>
      <c r="K220" s="223"/>
      <c r="L220" s="385">
        <f t="shared" si="23"/>
        <v>0</v>
      </c>
      <c r="N220"/>
      <c r="O220"/>
      <c r="P220" s="510"/>
    </row>
    <row r="221" spans="1:16" s="316" customFormat="1">
      <c r="A221" s="592"/>
      <c r="B221" s="532"/>
      <c r="C221" s="364"/>
      <c r="D221" s="364"/>
      <c r="E221" s="364"/>
      <c r="F221" s="364"/>
      <c r="G221" s="365"/>
      <c r="H221" s="315"/>
      <c r="I221" s="384"/>
      <c r="J221" s="234"/>
      <c r="K221" s="223"/>
      <c r="L221" s="385"/>
      <c r="N221" s="509"/>
      <c r="P221" s="510"/>
    </row>
    <row r="222" spans="1:16" s="316" customFormat="1" ht="30">
      <c r="A222" s="592" t="s">
        <v>2372</v>
      </c>
      <c r="B222" s="532" t="s">
        <v>355</v>
      </c>
      <c r="C222" s="364" t="s">
        <v>199</v>
      </c>
      <c r="D222" s="364" t="s">
        <v>2675</v>
      </c>
      <c r="E222" s="3" t="s">
        <v>3724</v>
      </c>
      <c r="F222" s="364" t="s">
        <v>129</v>
      </c>
      <c r="G222" s="365"/>
      <c r="H222" s="315">
        <v>31779.119999999999</v>
      </c>
      <c r="I222" s="384">
        <f t="shared" si="21"/>
        <v>0</v>
      </c>
      <c r="J222" s="234">
        <f t="shared" si="22"/>
        <v>0</v>
      </c>
      <c r="K222" s="223"/>
      <c r="L222" s="385">
        <f t="shared" si="23"/>
        <v>0</v>
      </c>
      <c r="N222"/>
      <c r="O222"/>
      <c r="P222" s="510"/>
    </row>
    <row r="223" spans="1:16" s="316" customFormat="1" ht="30">
      <c r="A223" s="592" t="s">
        <v>2373</v>
      </c>
      <c r="B223" s="532" t="s">
        <v>356</v>
      </c>
      <c r="C223" s="364" t="s">
        <v>199</v>
      </c>
      <c r="D223" s="364" t="s">
        <v>2675</v>
      </c>
      <c r="E223" s="3" t="s">
        <v>3725</v>
      </c>
      <c r="F223" s="364" t="s">
        <v>129</v>
      </c>
      <c r="G223" s="365"/>
      <c r="H223" s="315">
        <v>42672.43</v>
      </c>
      <c r="I223" s="384">
        <f t="shared" si="21"/>
        <v>0</v>
      </c>
      <c r="J223" s="234">
        <f t="shared" si="22"/>
        <v>0</v>
      </c>
      <c r="K223" s="223"/>
      <c r="L223" s="385">
        <f t="shared" si="23"/>
        <v>0</v>
      </c>
      <c r="N223"/>
      <c r="O223"/>
      <c r="P223" s="510"/>
    </row>
    <row r="224" spans="1:16" s="316" customFormat="1" ht="30">
      <c r="A224" s="592" t="s">
        <v>2374</v>
      </c>
      <c r="B224" s="532" t="s">
        <v>357</v>
      </c>
      <c r="C224" s="364" t="s">
        <v>199</v>
      </c>
      <c r="D224" s="364" t="s">
        <v>2675</v>
      </c>
      <c r="E224" s="3" t="s">
        <v>3726</v>
      </c>
      <c r="F224" s="364" t="s">
        <v>129</v>
      </c>
      <c r="G224" s="365"/>
      <c r="H224" s="315">
        <v>53251.98</v>
      </c>
      <c r="I224" s="384">
        <f t="shared" si="21"/>
        <v>0</v>
      </c>
      <c r="J224" s="234">
        <f t="shared" si="22"/>
        <v>0</v>
      </c>
      <c r="K224" s="223"/>
      <c r="L224" s="385">
        <f t="shared" si="23"/>
        <v>0</v>
      </c>
      <c r="N224"/>
      <c r="O224"/>
      <c r="P224" s="510"/>
    </row>
    <row r="225" spans="1:16" s="316" customFormat="1">
      <c r="A225" s="508"/>
      <c r="B225" s="532"/>
      <c r="C225" s="364"/>
      <c r="D225" s="364"/>
      <c r="E225" s="364"/>
      <c r="F225" s="364"/>
      <c r="G225" s="365"/>
      <c r="H225" s="315"/>
      <c r="I225" s="384"/>
      <c r="J225" s="234"/>
      <c r="K225" s="223"/>
      <c r="L225" s="385"/>
      <c r="N225" s="509"/>
      <c r="P225" s="510"/>
    </row>
    <row r="226" spans="1:16" s="316" customFormat="1">
      <c r="A226" s="461" t="s">
        <v>2375</v>
      </c>
      <c r="B226" s="533" t="s">
        <v>2328</v>
      </c>
      <c r="C226" s="364"/>
      <c r="D226" s="364"/>
      <c r="E226" s="364"/>
      <c r="F226" s="364"/>
      <c r="G226" s="365"/>
      <c r="H226" s="315"/>
      <c r="I226" s="384"/>
      <c r="J226" s="234"/>
      <c r="K226" s="223"/>
      <c r="L226" s="385"/>
      <c r="N226" s="509"/>
      <c r="P226" s="510"/>
    </row>
    <row r="227" spans="1:16" s="316" customFormat="1">
      <c r="A227" s="592" t="s">
        <v>2376</v>
      </c>
      <c r="B227" s="532" t="s">
        <v>359</v>
      </c>
      <c r="C227" s="364" t="s">
        <v>199</v>
      </c>
      <c r="D227" s="364" t="s">
        <v>2675</v>
      </c>
      <c r="E227" s="3" t="s">
        <v>3727</v>
      </c>
      <c r="F227" s="364" t="s">
        <v>129</v>
      </c>
      <c r="G227" s="365"/>
      <c r="H227" s="315">
        <v>7665.52</v>
      </c>
      <c r="I227" s="384">
        <f t="shared" si="21"/>
        <v>0</v>
      </c>
      <c r="J227" s="234">
        <f t="shared" si="22"/>
        <v>0</v>
      </c>
      <c r="K227" s="223"/>
      <c r="L227" s="385">
        <f t="shared" si="23"/>
        <v>0</v>
      </c>
      <c r="N227"/>
      <c r="O227"/>
      <c r="P227" s="510"/>
    </row>
    <row r="228" spans="1:16" s="316" customFormat="1" ht="30">
      <c r="A228" s="592" t="s">
        <v>2377</v>
      </c>
      <c r="B228" s="532" t="s">
        <v>360</v>
      </c>
      <c r="C228" s="364" t="s">
        <v>199</v>
      </c>
      <c r="D228" s="364" t="s">
        <v>2675</v>
      </c>
      <c r="E228" s="3" t="s">
        <v>3728</v>
      </c>
      <c r="F228" s="364" t="s">
        <v>129</v>
      </c>
      <c r="G228" s="365"/>
      <c r="H228" s="315">
        <v>25449.61</v>
      </c>
      <c r="I228" s="384">
        <f t="shared" si="21"/>
        <v>0</v>
      </c>
      <c r="J228" s="234">
        <f t="shared" si="22"/>
        <v>0</v>
      </c>
      <c r="K228" s="223"/>
      <c r="L228" s="385">
        <f t="shared" si="23"/>
        <v>0</v>
      </c>
      <c r="N228"/>
      <c r="O228"/>
      <c r="P228" s="510"/>
    </row>
    <row r="229" spans="1:16" s="316" customFormat="1" ht="30">
      <c r="A229" s="592" t="s">
        <v>2378</v>
      </c>
      <c r="B229" s="532" t="s">
        <v>361</v>
      </c>
      <c r="C229" s="364" t="s">
        <v>199</v>
      </c>
      <c r="D229" s="364" t="s">
        <v>2675</v>
      </c>
      <c r="E229" s="3" t="s">
        <v>3729</v>
      </c>
      <c r="F229" s="364" t="s">
        <v>129</v>
      </c>
      <c r="G229" s="365"/>
      <c r="H229" s="315">
        <v>28971.83</v>
      </c>
      <c r="I229" s="384">
        <f t="shared" si="21"/>
        <v>0</v>
      </c>
      <c r="J229" s="234">
        <f t="shared" si="22"/>
        <v>0</v>
      </c>
      <c r="K229" s="223"/>
      <c r="L229" s="385">
        <f t="shared" si="23"/>
        <v>0</v>
      </c>
      <c r="N229"/>
      <c r="O229"/>
      <c r="P229" s="510"/>
    </row>
    <row r="230" spans="1:16" s="316" customFormat="1">
      <c r="A230" s="592"/>
      <c r="B230" s="532"/>
      <c r="C230" s="364"/>
      <c r="D230" s="364"/>
      <c r="E230" s="364"/>
      <c r="F230" s="364"/>
      <c r="G230" s="365"/>
      <c r="H230" s="315"/>
      <c r="I230" s="384"/>
      <c r="J230" s="234"/>
      <c r="K230" s="223"/>
      <c r="L230" s="385"/>
      <c r="N230" s="509"/>
      <c r="P230" s="510"/>
    </row>
    <row r="231" spans="1:16" s="316" customFormat="1">
      <c r="A231" s="592" t="s">
        <v>2379</v>
      </c>
      <c r="B231" s="532" t="s">
        <v>362</v>
      </c>
      <c r="C231" s="364" t="s">
        <v>199</v>
      </c>
      <c r="D231" s="364" t="s">
        <v>2675</v>
      </c>
      <c r="E231" s="3" t="s">
        <v>3730</v>
      </c>
      <c r="F231" s="364" t="s">
        <v>129</v>
      </c>
      <c r="G231" s="365"/>
      <c r="H231" s="315">
        <v>8257.25</v>
      </c>
      <c r="I231" s="384">
        <f t="shared" si="21"/>
        <v>0</v>
      </c>
      <c r="J231" s="234">
        <f t="shared" si="22"/>
        <v>0</v>
      </c>
      <c r="K231" s="223"/>
      <c r="L231" s="385">
        <f t="shared" si="23"/>
        <v>0</v>
      </c>
      <c r="N231"/>
      <c r="O231"/>
      <c r="P231" s="510"/>
    </row>
    <row r="232" spans="1:16" s="316" customFormat="1" ht="30">
      <c r="A232" s="592" t="s">
        <v>2380</v>
      </c>
      <c r="B232" s="532" t="s">
        <v>363</v>
      </c>
      <c r="C232" s="364" t="s">
        <v>199</v>
      </c>
      <c r="D232" s="364" t="s">
        <v>2675</v>
      </c>
      <c r="E232" s="3" t="s">
        <v>3731</v>
      </c>
      <c r="F232" s="364" t="s">
        <v>129</v>
      </c>
      <c r="G232" s="365"/>
      <c r="H232" s="315">
        <v>24652.69</v>
      </c>
      <c r="I232" s="384">
        <f t="shared" si="21"/>
        <v>0</v>
      </c>
      <c r="J232" s="234">
        <f t="shared" si="22"/>
        <v>0</v>
      </c>
      <c r="K232" s="223"/>
      <c r="L232" s="385">
        <f t="shared" si="23"/>
        <v>0</v>
      </c>
      <c r="N232"/>
      <c r="O232"/>
      <c r="P232" s="510"/>
    </row>
    <row r="233" spans="1:16" s="316" customFormat="1" ht="30">
      <c r="A233" s="592" t="s">
        <v>2381</v>
      </c>
      <c r="B233" s="532" t="s">
        <v>364</v>
      </c>
      <c r="C233" s="364" t="s">
        <v>199</v>
      </c>
      <c r="D233" s="364" t="s">
        <v>2675</v>
      </c>
      <c r="E233" s="3" t="s">
        <v>3732</v>
      </c>
      <c r="F233" s="364" t="s">
        <v>129</v>
      </c>
      <c r="G233" s="365"/>
      <c r="H233" s="315">
        <v>29282.81</v>
      </c>
      <c r="I233" s="384">
        <f t="shared" si="21"/>
        <v>0</v>
      </c>
      <c r="J233" s="234">
        <f t="shared" si="22"/>
        <v>0</v>
      </c>
      <c r="K233" s="223"/>
      <c r="L233" s="385">
        <f t="shared" si="23"/>
        <v>0</v>
      </c>
      <c r="N233"/>
      <c r="O233"/>
      <c r="P233" s="510"/>
    </row>
    <row r="234" spans="1:16" s="316" customFormat="1">
      <c r="A234" s="592"/>
      <c r="B234" s="532"/>
      <c r="C234" s="364"/>
      <c r="D234" s="364"/>
      <c r="E234" s="364"/>
      <c r="F234" s="364"/>
      <c r="G234" s="365"/>
      <c r="H234" s="315"/>
      <c r="I234" s="384"/>
      <c r="J234" s="234"/>
      <c r="K234" s="223"/>
      <c r="L234" s="385"/>
      <c r="N234" s="509"/>
      <c r="P234" s="510"/>
    </row>
    <row r="235" spans="1:16" s="316" customFormat="1" ht="30">
      <c r="A235" s="592" t="s">
        <v>2382</v>
      </c>
      <c r="B235" s="532" t="s">
        <v>365</v>
      </c>
      <c r="C235" s="364" t="s">
        <v>199</v>
      </c>
      <c r="D235" s="364" t="s">
        <v>2675</v>
      </c>
      <c r="E235" s="3" t="s">
        <v>3733</v>
      </c>
      <c r="F235" s="364" t="s">
        <v>129</v>
      </c>
      <c r="G235" s="365"/>
      <c r="H235" s="315">
        <v>24480.26</v>
      </c>
      <c r="I235" s="384">
        <f t="shared" si="21"/>
        <v>0</v>
      </c>
      <c r="J235" s="234">
        <f t="shared" si="22"/>
        <v>0</v>
      </c>
      <c r="K235" s="223"/>
      <c r="L235" s="385">
        <f t="shared" si="23"/>
        <v>0</v>
      </c>
      <c r="N235"/>
      <c r="O235"/>
      <c r="P235" s="510"/>
    </row>
    <row r="236" spans="1:16" s="316" customFormat="1" ht="30">
      <c r="A236" s="592" t="s">
        <v>2383</v>
      </c>
      <c r="B236" s="532" t="s">
        <v>366</v>
      </c>
      <c r="C236" s="364" t="s">
        <v>199</v>
      </c>
      <c r="D236" s="364" t="s">
        <v>2675</v>
      </c>
      <c r="E236" s="3" t="s">
        <v>3734</v>
      </c>
      <c r="F236" s="364" t="s">
        <v>129</v>
      </c>
      <c r="G236" s="365"/>
      <c r="H236" s="315">
        <v>35831.49</v>
      </c>
      <c r="I236" s="384">
        <f t="shared" si="21"/>
        <v>0</v>
      </c>
      <c r="J236" s="234">
        <f t="shared" si="22"/>
        <v>0</v>
      </c>
      <c r="K236" s="223"/>
      <c r="L236" s="385">
        <f t="shared" si="23"/>
        <v>0</v>
      </c>
      <c r="N236"/>
      <c r="O236"/>
      <c r="P236" s="510"/>
    </row>
    <row r="237" spans="1:16" s="316" customFormat="1" ht="30">
      <c r="A237" s="592" t="s">
        <v>2384</v>
      </c>
      <c r="B237" s="532" t="s">
        <v>367</v>
      </c>
      <c r="C237" s="364" t="s">
        <v>199</v>
      </c>
      <c r="D237" s="364" t="s">
        <v>2675</v>
      </c>
      <c r="E237" s="3" t="s">
        <v>3735</v>
      </c>
      <c r="F237" s="364" t="s">
        <v>129</v>
      </c>
      <c r="G237" s="365"/>
      <c r="H237" s="315">
        <v>45710.67</v>
      </c>
      <c r="I237" s="384">
        <f t="shared" si="21"/>
        <v>0</v>
      </c>
      <c r="J237" s="234">
        <f t="shared" si="22"/>
        <v>0</v>
      </c>
      <c r="K237" s="223"/>
      <c r="L237" s="385">
        <f t="shared" si="23"/>
        <v>0</v>
      </c>
      <c r="N237"/>
      <c r="O237"/>
      <c r="P237" s="510"/>
    </row>
    <row r="238" spans="1:16" s="316" customFormat="1">
      <c r="A238" s="592"/>
      <c r="B238" s="532"/>
      <c r="C238" s="364"/>
      <c r="D238" s="364"/>
      <c r="E238" s="364"/>
      <c r="F238" s="364"/>
      <c r="G238" s="365"/>
      <c r="H238" s="315"/>
      <c r="I238" s="384"/>
      <c r="J238" s="234"/>
      <c r="K238" s="223"/>
      <c r="L238" s="385"/>
      <c r="N238" s="509"/>
      <c r="P238" s="510"/>
    </row>
    <row r="239" spans="1:16" s="316" customFormat="1" ht="30">
      <c r="A239" s="592" t="s">
        <v>2385</v>
      </c>
      <c r="B239" s="532" t="s">
        <v>368</v>
      </c>
      <c r="C239" s="364" t="s">
        <v>199</v>
      </c>
      <c r="D239" s="364" t="s">
        <v>2675</v>
      </c>
      <c r="E239" s="3" t="s">
        <v>3736</v>
      </c>
      <c r="F239" s="364" t="s">
        <v>129</v>
      </c>
      <c r="G239" s="365"/>
      <c r="H239" s="315">
        <v>26167.759999999998</v>
      </c>
      <c r="I239" s="384">
        <f t="shared" si="21"/>
        <v>0</v>
      </c>
      <c r="J239" s="234">
        <f t="shared" si="22"/>
        <v>0</v>
      </c>
      <c r="K239" s="223"/>
      <c r="L239" s="385">
        <f t="shared" si="23"/>
        <v>0</v>
      </c>
      <c r="N239"/>
      <c r="O239"/>
      <c r="P239" s="510"/>
    </row>
    <row r="240" spans="1:16" s="316" customFormat="1" ht="30">
      <c r="A240" s="592" t="s">
        <v>2386</v>
      </c>
      <c r="B240" s="532" t="s">
        <v>369</v>
      </c>
      <c r="C240" s="364" t="s">
        <v>199</v>
      </c>
      <c r="D240" s="364" t="s">
        <v>2675</v>
      </c>
      <c r="E240" s="3" t="s">
        <v>3737</v>
      </c>
      <c r="F240" s="364" t="s">
        <v>129</v>
      </c>
      <c r="G240" s="365"/>
      <c r="H240" s="315">
        <v>34528.93</v>
      </c>
      <c r="I240" s="384">
        <f t="shared" si="21"/>
        <v>0</v>
      </c>
      <c r="J240" s="234">
        <f t="shared" si="22"/>
        <v>0</v>
      </c>
      <c r="K240" s="223"/>
      <c r="L240" s="385">
        <f t="shared" si="23"/>
        <v>0</v>
      </c>
      <c r="N240"/>
      <c r="O240"/>
      <c r="P240" s="510"/>
    </row>
    <row r="241" spans="1:16" s="316" customFormat="1" ht="30">
      <c r="A241" s="592" t="s">
        <v>2387</v>
      </c>
      <c r="B241" s="532" t="s">
        <v>370</v>
      </c>
      <c r="C241" s="364" t="s">
        <v>199</v>
      </c>
      <c r="D241" s="364" t="s">
        <v>2675</v>
      </c>
      <c r="E241" s="3" t="s">
        <v>3738</v>
      </c>
      <c r="F241" s="364" t="s">
        <v>129</v>
      </c>
      <c r="G241" s="365"/>
      <c r="H241" s="315">
        <v>43426.98</v>
      </c>
      <c r="I241" s="384">
        <f t="shared" si="21"/>
        <v>0</v>
      </c>
      <c r="J241" s="234">
        <f t="shared" si="22"/>
        <v>0</v>
      </c>
      <c r="K241" s="223"/>
      <c r="L241" s="385">
        <f t="shared" si="23"/>
        <v>0</v>
      </c>
      <c r="N241"/>
      <c r="O241"/>
      <c r="P241" s="510"/>
    </row>
    <row r="242" spans="1:16" s="316" customFormat="1">
      <c r="A242" s="508"/>
      <c r="B242" s="532"/>
      <c r="C242" s="364"/>
      <c r="D242" s="364"/>
      <c r="E242" s="364"/>
      <c r="F242" s="364"/>
      <c r="G242" s="365"/>
      <c r="H242" s="315"/>
      <c r="I242" s="384"/>
      <c r="J242" s="234"/>
      <c r="K242" s="223"/>
      <c r="L242" s="385"/>
      <c r="N242" s="509"/>
      <c r="P242" s="510"/>
    </row>
    <row r="243" spans="1:16" s="316" customFormat="1">
      <c r="A243" s="461" t="s">
        <v>2388</v>
      </c>
      <c r="B243" s="533" t="s">
        <v>2332</v>
      </c>
      <c r="C243" s="364"/>
      <c r="D243" s="364"/>
      <c r="E243" s="364"/>
      <c r="F243" s="364"/>
      <c r="G243" s="365"/>
      <c r="H243" s="315"/>
      <c r="I243" s="384"/>
      <c r="J243" s="234"/>
      <c r="K243" s="223"/>
      <c r="L243" s="385"/>
      <c r="N243" s="509"/>
      <c r="P243" s="510"/>
    </row>
    <row r="244" spans="1:16" s="316" customFormat="1" ht="30">
      <c r="A244" s="592" t="s">
        <v>2389</v>
      </c>
      <c r="B244" s="532" t="s">
        <v>1749</v>
      </c>
      <c r="C244" s="364" t="s">
        <v>199</v>
      </c>
      <c r="D244" s="364" t="s">
        <v>2675</v>
      </c>
      <c r="E244" s="3" t="s">
        <v>3739</v>
      </c>
      <c r="F244" s="364" t="s">
        <v>129</v>
      </c>
      <c r="G244" s="365"/>
      <c r="H244" s="315">
        <v>36387.75</v>
      </c>
      <c r="I244" s="384">
        <f t="shared" si="21"/>
        <v>0</v>
      </c>
      <c r="J244" s="234">
        <f t="shared" si="22"/>
        <v>0</v>
      </c>
      <c r="K244" s="223"/>
      <c r="L244" s="385">
        <f t="shared" si="23"/>
        <v>0</v>
      </c>
      <c r="N244"/>
      <c r="O244"/>
      <c r="P244" s="510"/>
    </row>
    <row r="245" spans="1:16" s="316" customFormat="1" ht="30">
      <c r="A245" s="592" t="s">
        <v>2390</v>
      </c>
      <c r="B245" s="532" t="s">
        <v>1750</v>
      </c>
      <c r="C245" s="364" t="s">
        <v>199</v>
      </c>
      <c r="D245" s="364" t="s">
        <v>2675</v>
      </c>
      <c r="E245" s="3" t="s">
        <v>3740</v>
      </c>
      <c r="F245" s="364" t="s">
        <v>129</v>
      </c>
      <c r="G245" s="365"/>
      <c r="H245" s="315">
        <v>50042.12</v>
      </c>
      <c r="I245" s="384">
        <f t="shared" si="21"/>
        <v>0</v>
      </c>
      <c r="J245" s="234">
        <f t="shared" si="22"/>
        <v>0</v>
      </c>
      <c r="K245" s="223"/>
      <c r="L245" s="385">
        <f t="shared" si="23"/>
        <v>0</v>
      </c>
      <c r="N245"/>
      <c r="O245"/>
      <c r="P245" s="510"/>
    </row>
    <row r="246" spans="1:16" s="316" customFormat="1" ht="30">
      <c r="A246" s="592" t="s">
        <v>2391</v>
      </c>
      <c r="B246" s="532" t="s">
        <v>1751</v>
      </c>
      <c r="C246" s="364" t="s">
        <v>199</v>
      </c>
      <c r="D246" s="364" t="s">
        <v>2675</v>
      </c>
      <c r="E246" s="3" t="s">
        <v>3741</v>
      </c>
      <c r="F246" s="364" t="s">
        <v>129</v>
      </c>
      <c r="G246" s="365"/>
      <c r="H246" s="315">
        <v>63696.49</v>
      </c>
      <c r="I246" s="384">
        <f t="shared" si="21"/>
        <v>0</v>
      </c>
      <c r="J246" s="234">
        <f t="shared" si="22"/>
        <v>0</v>
      </c>
      <c r="K246" s="223"/>
      <c r="L246" s="385">
        <f t="shared" si="23"/>
        <v>0</v>
      </c>
      <c r="N246"/>
      <c r="O246"/>
      <c r="P246" s="510"/>
    </row>
    <row r="247" spans="1:16" s="316" customFormat="1">
      <c r="A247" s="592"/>
      <c r="B247" s="532"/>
      <c r="C247" s="364"/>
      <c r="D247" s="364"/>
      <c r="E247" s="364"/>
      <c r="F247" s="364"/>
      <c r="G247" s="365"/>
      <c r="H247" s="315"/>
      <c r="I247" s="384"/>
      <c r="J247" s="234"/>
      <c r="K247" s="223"/>
      <c r="L247" s="385"/>
      <c r="N247" s="509"/>
      <c r="P247" s="510"/>
    </row>
    <row r="248" spans="1:16" s="316" customFormat="1" ht="30">
      <c r="A248" s="592" t="s">
        <v>2392</v>
      </c>
      <c r="B248" s="532" t="s">
        <v>1752</v>
      </c>
      <c r="C248" s="364" t="s">
        <v>199</v>
      </c>
      <c r="D248" s="364" t="s">
        <v>2675</v>
      </c>
      <c r="E248" s="3" t="s">
        <v>3742</v>
      </c>
      <c r="F248" s="364" t="s">
        <v>129</v>
      </c>
      <c r="G248" s="365"/>
      <c r="H248" s="315">
        <v>32945.629999999997</v>
      </c>
      <c r="I248" s="384">
        <f t="shared" si="21"/>
        <v>0</v>
      </c>
      <c r="J248" s="234">
        <f t="shared" si="22"/>
        <v>0</v>
      </c>
      <c r="K248" s="223"/>
      <c r="L248" s="385">
        <f t="shared" si="23"/>
        <v>0</v>
      </c>
      <c r="N248"/>
      <c r="O248"/>
      <c r="P248" s="510"/>
    </row>
    <row r="249" spans="1:16" s="316" customFormat="1" ht="30">
      <c r="A249" s="592" t="s">
        <v>2393</v>
      </c>
      <c r="B249" s="532" t="s">
        <v>1753</v>
      </c>
      <c r="C249" s="364" t="s">
        <v>199</v>
      </c>
      <c r="D249" s="364" t="s">
        <v>2675</v>
      </c>
      <c r="E249" s="3" t="s">
        <v>3743</v>
      </c>
      <c r="F249" s="364" t="s">
        <v>129</v>
      </c>
      <c r="G249" s="365"/>
      <c r="H249" s="315">
        <v>45663.91</v>
      </c>
      <c r="I249" s="384">
        <f t="shared" si="21"/>
        <v>0</v>
      </c>
      <c r="J249" s="234">
        <f t="shared" si="22"/>
        <v>0</v>
      </c>
      <c r="K249" s="223"/>
      <c r="L249" s="385">
        <f t="shared" si="23"/>
        <v>0</v>
      </c>
      <c r="N249"/>
      <c r="O249"/>
      <c r="P249" s="510"/>
    </row>
    <row r="250" spans="1:16" s="316" customFormat="1" ht="30">
      <c r="A250" s="592" t="s">
        <v>2394</v>
      </c>
      <c r="B250" s="532" t="s">
        <v>1754</v>
      </c>
      <c r="C250" s="364" t="s">
        <v>199</v>
      </c>
      <c r="D250" s="364" t="s">
        <v>2675</v>
      </c>
      <c r="E250" s="3" t="s">
        <v>3744</v>
      </c>
      <c r="F250" s="364" t="s">
        <v>129</v>
      </c>
      <c r="G250" s="365"/>
      <c r="H250" s="315">
        <v>58382.18</v>
      </c>
      <c r="I250" s="384">
        <f t="shared" si="21"/>
        <v>0</v>
      </c>
      <c r="J250" s="234">
        <f t="shared" si="22"/>
        <v>0</v>
      </c>
      <c r="K250" s="223"/>
      <c r="L250" s="385">
        <f t="shared" si="23"/>
        <v>0</v>
      </c>
      <c r="N250"/>
      <c r="O250"/>
      <c r="P250" s="510"/>
    </row>
    <row r="251" spans="1:16" s="316" customFormat="1">
      <c r="A251" s="592"/>
      <c r="B251" s="532"/>
      <c r="C251" s="364"/>
      <c r="D251" s="364"/>
      <c r="E251" s="364"/>
      <c r="F251" s="364"/>
      <c r="G251" s="365"/>
      <c r="H251" s="315"/>
      <c r="I251" s="384"/>
      <c r="J251" s="234"/>
      <c r="K251" s="223"/>
      <c r="L251" s="385"/>
      <c r="N251" s="509"/>
      <c r="P251" s="510"/>
    </row>
    <row r="252" spans="1:16" s="316" customFormat="1" ht="30">
      <c r="A252" s="592" t="s">
        <v>2395</v>
      </c>
      <c r="B252" s="532" t="s">
        <v>1755</v>
      </c>
      <c r="C252" s="364" t="s">
        <v>199</v>
      </c>
      <c r="D252" s="364" t="s">
        <v>2675</v>
      </c>
      <c r="E252" s="3" t="s">
        <v>3745</v>
      </c>
      <c r="F252" s="364" t="s">
        <v>129</v>
      </c>
      <c r="G252" s="365"/>
      <c r="H252" s="315">
        <v>38708.519999999997</v>
      </c>
      <c r="I252" s="384">
        <f t="shared" si="21"/>
        <v>0</v>
      </c>
      <c r="J252" s="234">
        <f t="shared" si="22"/>
        <v>0</v>
      </c>
      <c r="K252" s="223"/>
      <c r="L252" s="385">
        <f t="shared" si="23"/>
        <v>0</v>
      </c>
      <c r="N252"/>
      <c r="O252"/>
      <c r="P252" s="510"/>
    </row>
    <row r="253" spans="1:16" s="316" customFormat="1" ht="30">
      <c r="A253" s="592" t="s">
        <v>2396</v>
      </c>
      <c r="B253" s="532" t="s">
        <v>1756</v>
      </c>
      <c r="C253" s="364" t="s">
        <v>199</v>
      </c>
      <c r="D253" s="364" t="s">
        <v>2675</v>
      </c>
      <c r="E253" s="3" t="s">
        <v>3746</v>
      </c>
      <c r="F253" s="364" t="s">
        <v>129</v>
      </c>
      <c r="G253" s="365"/>
      <c r="H253" s="315">
        <v>52362.89</v>
      </c>
      <c r="I253" s="384">
        <f t="shared" si="21"/>
        <v>0</v>
      </c>
      <c r="J253" s="234">
        <f t="shared" si="22"/>
        <v>0</v>
      </c>
      <c r="K253" s="223"/>
      <c r="L253" s="385">
        <f t="shared" si="23"/>
        <v>0</v>
      </c>
      <c r="N253"/>
      <c r="O253"/>
      <c r="P253" s="510"/>
    </row>
    <row r="254" spans="1:16" s="316" customFormat="1" ht="30">
      <c r="A254" s="592" t="s">
        <v>2397</v>
      </c>
      <c r="B254" s="532" t="s">
        <v>1757</v>
      </c>
      <c r="C254" s="364" t="s">
        <v>199</v>
      </c>
      <c r="D254" s="364" t="s">
        <v>2675</v>
      </c>
      <c r="E254" s="3" t="s">
        <v>3747</v>
      </c>
      <c r="F254" s="364" t="s">
        <v>129</v>
      </c>
      <c r="G254" s="365"/>
      <c r="H254" s="315">
        <v>66017.259999999995</v>
      </c>
      <c r="I254" s="384">
        <f t="shared" si="21"/>
        <v>0</v>
      </c>
      <c r="J254" s="234">
        <f t="shared" si="22"/>
        <v>0</v>
      </c>
      <c r="K254" s="223"/>
      <c r="L254" s="385">
        <f t="shared" si="23"/>
        <v>0</v>
      </c>
      <c r="N254"/>
      <c r="O254"/>
      <c r="P254" s="510"/>
    </row>
    <row r="255" spans="1:16" s="316" customFormat="1">
      <c r="A255" s="592"/>
      <c r="B255" s="532"/>
      <c r="C255" s="364"/>
      <c r="D255" s="364"/>
      <c r="E255" s="364"/>
      <c r="F255" s="364"/>
      <c r="G255" s="365"/>
      <c r="H255" s="315"/>
      <c r="I255" s="384"/>
      <c r="J255" s="234"/>
      <c r="K255" s="223"/>
      <c r="L255" s="385"/>
      <c r="N255" s="509"/>
      <c r="P255" s="510"/>
    </row>
    <row r="256" spans="1:16" s="316" customFormat="1" ht="30">
      <c r="A256" s="592" t="s">
        <v>2398</v>
      </c>
      <c r="B256" s="532" t="s">
        <v>1758</v>
      </c>
      <c r="C256" s="364" t="s">
        <v>199</v>
      </c>
      <c r="D256" s="364" t="s">
        <v>2675</v>
      </c>
      <c r="E256" s="3" t="s">
        <v>3748</v>
      </c>
      <c r="F256" s="364" t="s">
        <v>129</v>
      </c>
      <c r="G256" s="365"/>
      <c r="H256" s="315">
        <v>34090.550000000003</v>
      </c>
      <c r="I256" s="384">
        <f t="shared" si="21"/>
        <v>0</v>
      </c>
      <c r="J256" s="234">
        <f t="shared" si="22"/>
        <v>0</v>
      </c>
      <c r="K256" s="223"/>
      <c r="L256" s="385">
        <f t="shared" si="23"/>
        <v>0</v>
      </c>
      <c r="N256"/>
      <c r="O256"/>
      <c r="P256" s="510"/>
    </row>
    <row r="257" spans="1:16" s="316" customFormat="1" ht="30">
      <c r="A257" s="592" t="s">
        <v>2399</v>
      </c>
      <c r="B257" s="532" t="s">
        <v>1759</v>
      </c>
      <c r="C257" s="364" t="s">
        <v>199</v>
      </c>
      <c r="D257" s="364" t="s">
        <v>2675</v>
      </c>
      <c r="E257" s="3" t="s">
        <v>3749</v>
      </c>
      <c r="F257" s="364" t="s">
        <v>129</v>
      </c>
      <c r="G257" s="365"/>
      <c r="H257" s="315">
        <v>46808.82</v>
      </c>
      <c r="I257" s="384">
        <f t="shared" ref="I257:I320" si="24">H257*G257</f>
        <v>0</v>
      </c>
      <c r="J257" s="234">
        <f t="shared" ref="J257:J320" si="25">L257-I257</f>
        <v>0</v>
      </c>
      <c r="K257" s="223"/>
      <c r="L257" s="385">
        <f t="shared" ref="L257:L320" si="26">K257*G257</f>
        <v>0</v>
      </c>
      <c r="N257"/>
      <c r="O257"/>
      <c r="P257" s="510"/>
    </row>
    <row r="258" spans="1:16" s="316" customFormat="1" ht="30">
      <c r="A258" s="592" t="s">
        <v>2400</v>
      </c>
      <c r="B258" s="532" t="s">
        <v>1760</v>
      </c>
      <c r="C258" s="364" t="s">
        <v>199</v>
      </c>
      <c r="D258" s="364" t="s">
        <v>2675</v>
      </c>
      <c r="E258" s="3" t="s">
        <v>3750</v>
      </c>
      <c r="F258" s="364" t="s">
        <v>129</v>
      </c>
      <c r="G258" s="365"/>
      <c r="H258" s="315">
        <v>59527.09</v>
      </c>
      <c r="I258" s="384">
        <f t="shared" si="24"/>
        <v>0</v>
      </c>
      <c r="J258" s="234">
        <f t="shared" si="25"/>
        <v>0</v>
      </c>
      <c r="K258" s="223"/>
      <c r="L258" s="385">
        <f t="shared" si="26"/>
        <v>0</v>
      </c>
      <c r="N258"/>
      <c r="O258"/>
      <c r="P258" s="510"/>
    </row>
    <row r="259" spans="1:16" s="316" customFormat="1">
      <c r="A259" s="508"/>
      <c r="B259" s="532"/>
      <c r="C259" s="364"/>
      <c r="D259" s="364"/>
      <c r="E259" s="364"/>
      <c r="F259" s="364"/>
      <c r="G259" s="365"/>
      <c r="H259" s="315"/>
      <c r="I259" s="384"/>
      <c r="J259" s="234"/>
      <c r="K259" s="223"/>
      <c r="L259" s="385"/>
      <c r="N259" s="509"/>
      <c r="P259" s="510"/>
    </row>
    <row r="260" spans="1:16" s="316" customFormat="1">
      <c r="A260" s="461" t="s">
        <v>2401</v>
      </c>
      <c r="B260" s="533" t="s">
        <v>2331</v>
      </c>
      <c r="C260" s="364"/>
      <c r="D260" s="364"/>
      <c r="E260" s="364"/>
      <c r="F260" s="364"/>
      <c r="G260" s="365"/>
      <c r="H260" s="315"/>
      <c r="I260" s="384"/>
      <c r="J260" s="234"/>
      <c r="K260" s="223"/>
      <c r="L260" s="385"/>
      <c r="N260" s="509"/>
      <c r="P260" s="510"/>
    </row>
    <row r="261" spans="1:16" s="316" customFormat="1" ht="30">
      <c r="A261" s="592" t="s">
        <v>2402</v>
      </c>
      <c r="B261" s="532" t="s">
        <v>1761</v>
      </c>
      <c r="C261" s="364" t="s">
        <v>199</v>
      </c>
      <c r="D261" s="364" t="s">
        <v>2675</v>
      </c>
      <c r="E261" s="3" t="s">
        <v>3751</v>
      </c>
      <c r="F261" s="364" t="s">
        <v>129</v>
      </c>
      <c r="G261" s="365"/>
      <c r="H261" s="315">
        <v>32621.040000000001</v>
      </c>
      <c r="I261" s="384">
        <f t="shared" si="24"/>
        <v>0</v>
      </c>
      <c r="J261" s="234">
        <f t="shared" si="25"/>
        <v>0</v>
      </c>
      <c r="K261" s="223"/>
      <c r="L261" s="385">
        <f t="shared" si="26"/>
        <v>0</v>
      </c>
      <c r="N261"/>
      <c r="O261"/>
      <c r="P261" s="510"/>
    </row>
    <row r="262" spans="1:16" s="316" customFormat="1" ht="30">
      <c r="A262" s="592" t="s">
        <v>2403</v>
      </c>
      <c r="B262" s="532" t="s">
        <v>1762</v>
      </c>
      <c r="C262" s="364" t="s">
        <v>199</v>
      </c>
      <c r="D262" s="364" t="s">
        <v>2675</v>
      </c>
      <c r="E262" s="3" t="s">
        <v>3752</v>
      </c>
      <c r="F262" s="364" t="s">
        <v>129</v>
      </c>
      <c r="G262" s="365"/>
      <c r="H262" s="315">
        <v>45994.080000000002</v>
      </c>
      <c r="I262" s="384">
        <f t="shared" si="24"/>
        <v>0</v>
      </c>
      <c r="J262" s="234">
        <f t="shared" si="25"/>
        <v>0</v>
      </c>
      <c r="K262" s="223"/>
      <c r="L262" s="385">
        <f t="shared" si="26"/>
        <v>0</v>
      </c>
      <c r="N262"/>
      <c r="O262"/>
      <c r="P262" s="510"/>
    </row>
    <row r="263" spans="1:16" s="316" customFormat="1" ht="30">
      <c r="A263" s="592" t="s">
        <v>2404</v>
      </c>
      <c r="B263" s="532" t="s">
        <v>1763</v>
      </c>
      <c r="C263" s="364" t="s">
        <v>199</v>
      </c>
      <c r="D263" s="364" t="s">
        <v>2675</v>
      </c>
      <c r="E263" s="3" t="s">
        <v>3753</v>
      </c>
      <c r="F263" s="364" t="s">
        <v>129</v>
      </c>
      <c r="G263" s="365"/>
      <c r="H263" s="315">
        <v>59367.12</v>
      </c>
      <c r="I263" s="384">
        <f t="shared" si="24"/>
        <v>0</v>
      </c>
      <c r="J263" s="234">
        <f t="shared" si="25"/>
        <v>0</v>
      </c>
      <c r="K263" s="223"/>
      <c r="L263" s="385">
        <f t="shared" si="26"/>
        <v>0</v>
      </c>
      <c r="N263"/>
      <c r="O263"/>
      <c r="P263" s="510"/>
    </row>
    <row r="264" spans="1:16" s="316" customFormat="1">
      <c r="A264" s="592"/>
      <c r="B264" s="532"/>
      <c r="C264" s="364"/>
      <c r="D264" s="364"/>
      <c r="E264" s="364"/>
      <c r="F264" s="364"/>
      <c r="G264" s="365"/>
      <c r="H264" s="315"/>
      <c r="I264" s="384"/>
      <c r="J264" s="234"/>
      <c r="K264" s="223"/>
      <c r="L264" s="385"/>
      <c r="N264" s="509"/>
      <c r="P264" s="510"/>
    </row>
    <row r="265" spans="1:16" s="316" customFormat="1" ht="30">
      <c r="A265" s="592" t="s">
        <v>2405</v>
      </c>
      <c r="B265" s="532" t="s">
        <v>1764</v>
      </c>
      <c r="C265" s="364" t="s">
        <v>199</v>
      </c>
      <c r="D265" s="364" t="s">
        <v>2675</v>
      </c>
      <c r="E265" s="3" t="s">
        <v>3754</v>
      </c>
      <c r="F265" s="364" t="s">
        <v>129</v>
      </c>
      <c r="G265" s="365"/>
      <c r="H265" s="315">
        <v>29704.55</v>
      </c>
      <c r="I265" s="384">
        <f t="shared" si="24"/>
        <v>0</v>
      </c>
      <c r="J265" s="234">
        <f t="shared" si="25"/>
        <v>0</v>
      </c>
      <c r="K265" s="223"/>
      <c r="L265" s="385">
        <f t="shared" si="26"/>
        <v>0</v>
      </c>
      <c r="N265"/>
      <c r="O265"/>
      <c r="P265" s="510"/>
    </row>
    <row r="266" spans="1:16" s="316" customFormat="1" ht="30">
      <c r="A266" s="592" t="s">
        <v>2406</v>
      </c>
      <c r="B266" s="532" t="s">
        <v>1765</v>
      </c>
      <c r="C266" s="364" t="s">
        <v>199</v>
      </c>
      <c r="D266" s="364" t="s">
        <v>2675</v>
      </c>
      <c r="E266" s="3" t="s">
        <v>3755</v>
      </c>
      <c r="F266" s="364" t="s">
        <v>129</v>
      </c>
      <c r="G266" s="365"/>
      <c r="H266" s="315">
        <v>42141.49</v>
      </c>
      <c r="I266" s="384">
        <f t="shared" si="24"/>
        <v>0</v>
      </c>
      <c r="J266" s="234">
        <f t="shared" si="25"/>
        <v>0</v>
      </c>
      <c r="K266" s="223"/>
      <c r="L266" s="385">
        <f t="shared" si="26"/>
        <v>0</v>
      </c>
      <c r="N266"/>
      <c r="O266"/>
      <c r="P266" s="510"/>
    </row>
    <row r="267" spans="1:16" s="316" customFormat="1" ht="30">
      <c r="A267" s="592" t="s">
        <v>2407</v>
      </c>
      <c r="B267" s="532" t="s">
        <v>1766</v>
      </c>
      <c r="C267" s="364" t="s">
        <v>199</v>
      </c>
      <c r="D267" s="364" t="s">
        <v>2675</v>
      </c>
      <c r="E267" s="3" t="s">
        <v>3756</v>
      </c>
      <c r="F267" s="364" t="s">
        <v>129</v>
      </c>
      <c r="G267" s="365"/>
      <c r="H267" s="315">
        <v>54578.43</v>
      </c>
      <c r="I267" s="384">
        <f t="shared" si="24"/>
        <v>0</v>
      </c>
      <c r="J267" s="234">
        <f t="shared" si="25"/>
        <v>0</v>
      </c>
      <c r="K267" s="223"/>
      <c r="L267" s="385">
        <f t="shared" si="26"/>
        <v>0</v>
      </c>
      <c r="N267"/>
      <c r="O267"/>
      <c r="P267" s="510"/>
    </row>
    <row r="268" spans="1:16" s="316" customFormat="1">
      <c r="A268" s="592"/>
      <c r="B268" s="532"/>
      <c r="C268" s="364"/>
      <c r="D268" s="364"/>
      <c r="E268" s="364"/>
      <c r="F268" s="364"/>
      <c r="G268" s="365"/>
      <c r="H268" s="315"/>
      <c r="I268" s="384"/>
      <c r="J268" s="234"/>
      <c r="K268" s="223"/>
      <c r="L268" s="385"/>
      <c r="N268" s="509"/>
      <c r="P268" s="510"/>
    </row>
    <row r="269" spans="1:16" s="316" customFormat="1" ht="30">
      <c r="A269" s="592" t="s">
        <v>2408</v>
      </c>
      <c r="B269" s="532" t="s">
        <v>1767</v>
      </c>
      <c r="C269" s="364" t="s">
        <v>199</v>
      </c>
      <c r="D269" s="364" t="s">
        <v>2675</v>
      </c>
      <c r="E269" s="3" t="s">
        <v>3757</v>
      </c>
      <c r="F269" s="364" t="s">
        <v>129</v>
      </c>
      <c r="G269" s="365"/>
      <c r="H269" s="315">
        <v>34941.81</v>
      </c>
      <c r="I269" s="384">
        <f t="shared" si="24"/>
        <v>0</v>
      </c>
      <c r="J269" s="234">
        <f t="shared" si="25"/>
        <v>0</v>
      </c>
      <c r="K269" s="223"/>
      <c r="L269" s="385">
        <f t="shared" si="26"/>
        <v>0</v>
      </c>
      <c r="N269"/>
      <c r="O269"/>
      <c r="P269" s="510"/>
    </row>
    <row r="270" spans="1:16" s="316" customFormat="1" ht="30">
      <c r="A270" s="592" t="s">
        <v>2409</v>
      </c>
      <c r="B270" s="532" t="s">
        <v>1768</v>
      </c>
      <c r="C270" s="364" t="s">
        <v>199</v>
      </c>
      <c r="D270" s="364" t="s">
        <v>2675</v>
      </c>
      <c r="E270" s="3" t="s">
        <v>3758</v>
      </c>
      <c r="F270" s="364" t="s">
        <v>129</v>
      </c>
      <c r="G270" s="365"/>
      <c r="H270" s="315">
        <v>48314.85</v>
      </c>
      <c r="I270" s="384">
        <f t="shared" si="24"/>
        <v>0</v>
      </c>
      <c r="J270" s="234">
        <f t="shared" si="25"/>
        <v>0</v>
      </c>
      <c r="K270" s="223"/>
      <c r="L270" s="385">
        <f t="shared" si="26"/>
        <v>0</v>
      </c>
      <c r="N270"/>
      <c r="O270"/>
      <c r="P270" s="510"/>
    </row>
    <row r="271" spans="1:16" s="316" customFormat="1" ht="30">
      <c r="A271" s="592" t="s">
        <v>2410</v>
      </c>
      <c r="B271" s="532" t="s">
        <v>1769</v>
      </c>
      <c r="C271" s="364" t="s">
        <v>199</v>
      </c>
      <c r="D271" s="364" t="s">
        <v>2675</v>
      </c>
      <c r="E271" s="3" t="s">
        <v>3759</v>
      </c>
      <c r="F271" s="364" t="s">
        <v>129</v>
      </c>
      <c r="G271" s="365"/>
      <c r="H271" s="315">
        <v>61687.89</v>
      </c>
      <c r="I271" s="384">
        <f t="shared" si="24"/>
        <v>0</v>
      </c>
      <c r="J271" s="234">
        <f t="shared" si="25"/>
        <v>0</v>
      </c>
      <c r="K271" s="223"/>
      <c r="L271" s="385">
        <f t="shared" si="26"/>
        <v>0</v>
      </c>
      <c r="N271"/>
      <c r="O271"/>
      <c r="P271" s="510"/>
    </row>
    <row r="272" spans="1:16" s="316" customFormat="1">
      <c r="A272" s="592"/>
      <c r="B272" s="532"/>
      <c r="C272" s="364"/>
      <c r="D272" s="364"/>
      <c r="E272" s="364"/>
      <c r="F272" s="364"/>
      <c r="G272" s="365"/>
      <c r="H272" s="315"/>
      <c r="I272" s="384"/>
      <c r="J272" s="234"/>
      <c r="K272" s="223"/>
      <c r="L272" s="385"/>
      <c r="N272" s="509"/>
      <c r="P272" s="510"/>
    </row>
    <row r="273" spans="1:16" s="316" customFormat="1" ht="30">
      <c r="A273" s="592" t="s">
        <v>2411</v>
      </c>
      <c r="B273" s="532" t="s">
        <v>1770</v>
      </c>
      <c r="C273" s="364" t="s">
        <v>199</v>
      </c>
      <c r="D273" s="364" t="s">
        <v>2675</v>
      </c>
      <c r="E273" s="3" t="s">
        <v>3760</v>
      </c>
      <c r="F273" s="364" t="s">
        <v>129</v>
      </c>
      <c r="G273" s="365"/>
      <c r="H273" s="315">
        <v>30849.46</v>
      </c>
      <c r="I273" s="384">
        <f t="shared" si="24"/>
        <v>0</v>
      </c>
      <c r="J273" s="234">
        <f t="shared" si="25"/>
        <v>0</v>
      </c>
      <c r="K273" s="223"/>
      <c r="L273" s="385">
        <f t="shared" si="26"/>
        <v>0</v>
      </c>
      <c r="N273"/>
      <c r="O273"/>
      <c r="P273" s="510"/>
    </row>
    <row r="274" spans="1:16" s="316" customFormat="1" ht="30">
      <c r="A274" s="592" t="s">
        <v>2412</v>
      </c>
      <c r="B274" s="532" t="s">
        <v>1771</v>
      </c>
      <c r="C274" s="364" t="s">
        <v>199</v>
      </c>
      <c r="D274" s="364" t="s">
        <v>2675</v>
      </c>
      <c r="E274" s="3" t="s">
        <v>3761</v>
      </c>
      <c r="F274" s="364" t="s">
        <v>129</v>
      </c>
      <c r="G274" s="365"/>
      <c r="H274" s="315">
        <v>43286.400000000001</v>
      </c>
      <c r="I274" s="384">
        <f t="shared" si="24"/>
        <v>0</v>
      </c>
      <c r="J274" s="234">
        <f t="shared" si="25"/>
        <v>0</v>
      </c>
      <c r="K274" s="223"/>
      <c r="L274" s="385">
        <f t="shared" si="26"/>
        <v>0</v>
      </c>
      <c r="N274"/>
      <c r="O274"/>
      <c r="P274" s="510"/>
    </row>
    <row r="275" spans="1:16" s="316" customFormat="1" ht="30">
      <c r="A275" s="592" t="s">
        <v>2413</v>
      </c>
      <c r="B275" s="532" t="s">
        <v>1772</v>
      </c>
      <c r="C275" s="364" t="s">
        <v>199</v>
      </c>
      <c r="D275" s="364" t="s">
        <v>2675</v>
      </c>
      <c r="E275" s="3" t="s">
        <v>3762</v>
      </c>
      <c r="F275" s="364" t="s">
        <v>129</v>
      </c>
      <c r="G275" s="365"/>
      <c r="H275" s="315">
        <v>55723.34</v>
      </c>
      <c r="I275" s="384">
        <f t="shared" si="24"/>
        <v>0</v>
      </c>
      <c r="J275" s="234">
        <f t="shared" si="25"/>
        <v>0</v>
      </c>
      <c r="K275" s="223"/>
      <c r="L275" s="385">
        <f t="shared" si="26"/>
        <v>0</v>
      </c>
      <c r="N275"/>
      <c r="O275"/>
      <c r="P275" s="510"/>
    </row>
    <row r="276" spans="1:16" s="316" customFormat="1">
      <c r="A276" s="508"/>
      <c r="B276" s="532"/>
      <c r="C276" s="364"/>
      <c r="D276" s="364"/>
      <c r="E276" s="364"/>
      <c r="F276" s="364"/>
      <c r="G276" s="365"/>
      <c r="H276" s="315"/>
      <c r="I276" s="384"/>
      <c r="J276" s="234"/>
      <c r="K276" s="223"/>
      <c r="L276" s="385"/>
      <c r="N276" s="509"/>
      <c r="P276" s="510"/>
    </row>
    <row r="277" spans="1:16" s="316" customFormat="1">
      <c r="A277" s="461" t="s">
        <v>2414</v>
      </c>
      <c r="B277" s="533" t="s">
        <v>2330</v>
      </c>
      <c r="C277" s="364"/>
      <c r="D277" s="364"/>
      <c r="E277" s="364"/>
      <c r="F277" s="364"/>
      <c r="G277" s="365"/>
      <c r="H277" s="315"/>
      <c r="I277" s="384"/>
      <c r="J277" s="234"/>
      <c r="K277" s="223"/>
      <c r="L277" s="385"/>
      <c r="N277" s="509"/>
      <c r="P277" s="510"/>
    </row>
    <row r="278" spans="1:16" s="316" customFormat="1" ht="30">
      <c r="A278" s="592" t="s">
        <v>2415</v>
      </c>
      <c r="B278" s="532" t="s">
        <v>1773</v>
      </c>
      <c r="C278" s="364" t="s">
        <v>199</v>
      </c>
      <c r="D278" s="364" t="s">
        <v>2675</v>
      </c>
      <c r="E278" s="3" t="s">
        <v>3763</v>
      </c>
      <c r="F278" s="364" t="s">
        <v>129</v>
      </c>
      <c r="G278" s="365"/>
      <c r="H278" s="315">
        <v>27861.11</v>
      </c>
      <c r="I278" s="384">
        <f t="shared" si="24"/>
        <v>0</v>
      </c>
      <c r="J278" s="234">
        <f t="shared" si="25"/>
        <v>0</v>
      </c>
      <c r="K278" s="223"/>
      <c r="L278" s="385">
        <f t="shared" si="26"/>
        <v>0</v>
      </c>
      <c r="N278"/>
      <c r="O278"/>
      <c r="P278" s="510"/>
    </row>
    <row r="279" spans="1:16" s="316" customFormat="1" ht="30">
      <c r="A279" s="592" t="s">
        <v>2416</v>
      </c>
      <c r="B279" s="532" t="s">
        <v>1774</v>
      </c>
      <c r="C279" s="364" t="s">
        <v>199</v>
      </c>
      <c r="D279" s="364" t="s">
        <v>2675</v>
      </c>
      <c r="E279" s="3" t="s">
        <v>3764</v>
      </c>
      <c r="F279" s="364" t="s">
        <v>129</v>
      </c>
      <c r="G279" s="365"/>
      <c r="H279" s="315">
        <v>41234.160000000003</v>
      </c>
      <c r="I279" s="384">
        <f t="shared" si="24"/>
        <v>0</v>
      </c>
      <c r="J279" s="234">
        <f t="shared" si="25"/>
        <v>0</v>
      </c>
      <c r="K279" s="223"/>
      <c r="L279" s="385">
        <f t="shared" si="26"/>
        <v>0</v>
      </c>
      <c r="N279"/>
      <c r="O279"/>
      <c r="P279" s="510"/>
    </row>
    <row r="280" spans="1:16" s="316" customFormat="1" ht="30">
      <c r="A280" s="592" t="s">
        <v>2417</v>
      </c>
      <c r="B280" s="532" t="s">
        <v>1775</v>
      </c>
      <c r="C280" s="364" t="s">
        <v>199</v>
      </c>
      <c r="D280" s="364" t="s">
        <v>2675</v>
      </c>
      <c r="E280" s="3" t="s">
        <v>3765</v>
      </c>
      <c r="F280" s="364" t="s">
        <v>129</v>
      </c>
      <c r="G280" s="365"/>
      <c r="H280" s="315">
        <v>54607.199999999997</v>
      </c>
      <c r="I280" s="384">
        <f t="shared" si="24"/>
        <v>0</v>
      </c>
      <c r="J280" s="234">
        <f t="shared" si="25"/>
        <v>0</v>
      </c>
      <c r="K280" s="223"/>
      <c r="L280" s="385">
        <f t="shared" si="26"/>
        <v>0</v>
      </c>
      <c r="N280"/>
      <c r="O280"/>
      <c r="P280" s="510"/>
    </row>
    <row r="281" spans="1:16" s="316" customFormat="1">
      <c r="A281" s="592"/>
      <c r="B281" s="532"/>
      <c r="C281" s="364"/>
      <c r="D281" s="364"/>
      <c r="E281" s="364"/>
      <c r="F281" s="364"/>
      <c r="G281" s="365"/>
      <c r="H281" s="315"/>
      <c r="I281" s="384"/>
      <c r="J281" s="234"/>
      <c r="K281" s="223"/>
      <c r="L281" s="385"/>
      <c r="N281" s="509"/>
      <c r="P281" s="510"/>
    </row>
    <row r="282" spans="1:16" s="316" customFormat="1" ht="30">
      <c r="A282" s="592" t="s">
        <v>2418</v>
      </c>
      <c r="B282" s="532" t="s">
        <v>1776</v>
      </c>
      <c r="C282" s="364" t="s">
        <v>199</v>
      </c>
      <c r="D282" s="364" t="s">
        <v>2675</v>
      </c>
      <c r="E282" s="3" t="s">
        <v>3766</v>
      </c>
      <c r="F282" s="364" t="s">
        <v>129</v>
      </c>
      <c r="G282" s="365"/>
      <c r="H282" s="315">
        <v>24944.62</v>
      </c>
      <c r="I282" s="384">
        <f t="shared" si="24"/>
        <v>0</v>
      </c>
      <c r="J282" s="234">
        <f t="shared" si="25"/>
        <v>0</v>
      </c>
      <c r="K282" s="223"/>
      <c r="L282" s="385">
        <f t="shared" si="26"/>
        <v>0</v>
      </c>
      <c r="N282"/>
      <c r="O282"/>
      <c r="P282" s="510"/>
    </row>
    <row r="283" spans="1:16" s="316" customFormat="1" ht="30">
      <c r="A283" s="592" t="s">
        <v>2419</v>
      </c>
      <c r="B283" s="532" t="s">
        <v>1777</v>
      </c>
      <c r="C283" s="364" t="s">
        <v>199</v>
      </c>
      <c r="D283" s="364" t="s">
        <v>2675</v>
      </c>
      <c r="E283" s="3" t="s">
        <v>3767</v>
      </c>
      <c r="F283" s="364" t="s">
        <v>129</v>
      </c>
      <c r="G283" s="365"/>
      <c r="H283" s="315">
        <v>37381.56</v>
      </c>
      <c r="I283" s="384">
        <f t="shared" si="24"/>
        <v>0</v>
      </c>
      <c r="J283" s="234">
        <f t="shared" si="25"/>
        <v>0</v>
      </c>
      <c r="K283" s="223"/>
      <c r="L283" s="385">
        <f t="shared" si="26"/>
        <v>0</v>
      </c>
      <c r="N283"/>
      <c r="O283"/>
      <c r="P283" s="510"/>
    </row>
    <row r="284" spans="1:16" s="316" customFormat="1" ht="30">
      <c r="A284" s="592" t="s">
        <v>2420</v>
      </c>
      <c r="B284" s="532" t="s">
        <v>1778</v>
      </c>
      <c r="C284" s="364" t="s">
        <v>199</v>
      </c>
      <c r="D284" s="364" t="s">
        <v>2675</v>
      </c>
      <c r="E284" s="3" t="s">
        <v>3768</v>
      </c>
      <c r="F284" s="364" t="s">
        <v>129</v>
      </c>
      <c r="G284" s="365"/>
      <c r="H284" s="315">
        <v>49818.51</v>
      </c>
      <c r="I284" s="384">
        <f t="shared" si="24"/>
        <v>0</v>
      </c>
      <c r="J284" s="234">
        <f t="shared" si="25"/>
        <v>0</v>
      </c>
      <c r="K284" s="223"/>
      <c r="L284" s="385">
        <f t="shared" si="26"/>
        <v>0</v>
      </c>
      <c r="N284"/>
      <c r="O284"/>
      <c r="P284" s="510"/>
    </row>
    <row r="285" spans="1:16" s="316" customFormat="1">
      <c r="A285" s="592"/>
      <c r="B285" s="532"/>
      <c r="C285" s="364"/>
      <c r="D285" s="364"/>
      <c r="E285" s="364"/>
      <c r="F285" s="364"/>
      <c r="G285" s="365"/>
      <c r="H285" s="315"/>
      <c r="I285" s="384"/>
      <c r="J285" s="234"/>
      <c r="K285" s="223"/>
      <c r="L285" s="385"/>
      <c r="N285" s="509"/>
      <c r="P285" s="510"/>
    </row>
    <row r="286" spans="1:16" s="316" customFormat="1" ht="30">
      <c r="A286" s="592" t="s">
        <v>2421</v>
      </c>
      <c r="B286" s="532" t="s">
        <v>1779</v>
      </c>
      <c r="C286" s="364" t="s">
        <v>199</v>
      </c>
      <c r="D286" s="364" t="s">
        <v>2675</v>
      </c>
      <c r="E286" s="3" t="s">
        <v>3769</v>
      </c>
      <c r="F286" s="364" t="s">
        <v>129</v>
      </c>
      <c r="G286" s="365"/>
      <c r="H286" s="315">
        <v>30181.88</v>
      </c>
      <c r="I286" s="384">
        <f t="shared" si="24"/>
        <v>0</v>
      </c>
      <c r="J286" s="234">
        <f t="shared" si="25"/>
        <v>0</v>
      </c>
      <c r="K286" s="223"/>
      <c r="L286" s="385">
        <f t="shared" si="26"/>
        <v>0</v>
      </c>
      <c r="N286"/>
      <c r="O286"/>
      <c r="P286" s="510"/>
    </row>
    <row r="287" spans="1:16" s="316" customFormat="1" ht="30">
      <c r="A287" s="592" t="s">
        <v>2422</v>
      </c>
      <c r="B287" s="532" t="s">
        <v>1780</v>
      </c>
      <c r="C287" s="364" t="s">
        <v>199</v>
      </c>
      <c r="D287" s="364" t="s">
        <v>2675</v>
      </c>
      <c r="E287" s="3" t="s">
        <v>3770</v>
      </c>
      <c r="F287" s="364" t="s">
        <v>129</v>
      </c>
      <c r="G287" s="365"/>
      <c r="H287" s="315">
        <v>43554.92</v>
      </c>
      <c r="I287" s="384">
        <f t="shared" si="24"/>
        <v>0</v>
      </c>
      <c r="J287" s="234">
        <f t="shared" si="25"/>
        <v>0</v>
      </c>
      <c r="K287" s="223"/>
      <c r="L287" s="385">
        <f t="shared" si="26"/>
        <v>0</v>
      </c>
      <c r="N287"/>
      <c r="O287"/>
      <c r="P287" s="510"/>
    </row>
    <row r="288" spans="1:16" s="316" customFormat="1" ht="30">
      <c r="A288" s="592" t="s">
        <v>2423</v>
      </c>
      <c r="B288" s="532" t="s">
        <v>1781</v>
      </c>
      <c r="C288" s="364" t="s">
        <v>199</v>
      </c>
      <c r="D288" s="364" t="s">
        <v>2675</v>
      </c>
      <c r="E288" s="3" t="s">
        <v>3771</v>
      </c>
      <c r="F288" s="364" t="s">
        <v>129</v>
      </c>
      <c r="G288" s="365"/>
      <c r="H288" s="315">
        <v>56927.97</v>
      </c>
      <c r="I288" s="384">
        <f t="shared" si="24"/>
        <v>0</v>
      </c>
      <c r="J288" s="234">
        <f t="shared" si="25"/>
        <v>0</v>
      </c>
      <c r="K288" s="223"/>
      <c r="L288" s="385">
        <f t="shared" si="26"/>
        <v>0</v>
      </c>
      <c r="N288"/>
      <c r="O288"/>
      <c r="P288" s="510"/>
    </row>
    <row r="289" spans="1:16" s="316" customFormat="1">
      <c r="A289" s="592"/>
      <c r="B289" s="532"/>
      <c r="C289" s="364"/>
      <c r="D289" s="364"/>
      <c r="E289" s="364"/>
      <c r="F289" s="364"/>
      <c r="G289" s="365"/>
      <c r="H289" s="315"/>
      <c r="I289" s="384"/>
      <c r="J289" s="234"/>
      <c r="K289" s="223"/>
      <c r="L289" s="385"/>
      <c r="N289" s="509"/>
      <c r="P289" s="510"/>
    </row>
    <row r="290" spans="1:16" s="316" customFormat="1" ht="30">
      <c r="A290" s="592" t="s">
        <v>2424</v>
      </c>
      <c r="B290" s="532" t="s">
        <v>1782</v>
      </c>
      <c r="C290" s="364" t="s">
        <v>199</v>
      </c>
      <c r="D290" s="364" t="s">
        <v>2675</v>
      </c>
      <c r="E290" s="3" t="s">
        <v>3772</v>
      </c>
      <c r="F290" s="364" t="s">
        <v>129</v>
      </c>
      <c r="G290" s="365"/>
      <c r="H290" s="315">
        <v>26089.54</v>
      </c>
      <c r="I290" s="384">
        <f t="shared" si="24"/>
        <v>0</v>
      </c>
      <c r="J290" s="234">
        <f t="shared" si="25"/>
        <v>0</v>
      </c>
      <c r="K290" s="223"/>
      <c r="L290" s="385">
        <f t="shared" si="26"/>
        <v>0</v>
      </c>
      <c r="N290"/>
      <c r="O290"/>
      <c r="P290" s="510"/>
    </row>
    <row r="291" spans="1:16" s="316" customFormat="1" ht="30">
      <c r="A291" s="592" t="s">
        <v>2425</v>
      </c>
      <c r="B291" s="532" t="s">
        <v>1783</v>
      </c>
      <c r="C291" s="364" t="s">
        <v>199</v>
      </c>
      <c r="D291" s="364" t="s">
        <v>2675</v>
      </c>
      <c r="E291" s="3" t="s">
        <v>3773</v>
      </c>
      <c r="F291" s="364" t="s">
        <v>129</v>
      </c>
      <c r="G291" s="365"/>
      <c r="H291" s="315">
        <v>38526.480000000003</v>
      </c>
      <c r="I291" s="384">
        <f t="shared" si="24"/>
        <v>0</v>
      </c>
      <c r="J291" s="234">
        <f t="shared" si="25"/>
        <v>0</v>
      </c>
      <c r="K291" s="223"/>
      <c r="L291" s="385">
        <f t="shared" si="26"/>
        <v>0</v>
      </c>
      <c r="N291"/>
      <c r="O291"/>
      <c r="P291" s="510"/>
    </row>
    <row r="292" spans="1:16" s="316" customFormat="1" ht="30">
      <c r="A292" s="592" t="s">
        <v>2426</v>
      </c>
      <c r="B292" s="532" t="s">
        <v>1784</v>
      </c>
      <c r="C292" s="364" t="s">
        <v>199</v>
      </c>
      <c r="D292" s="364" t="s">
        <v>2675</v>
      </c>
      <c r="E292" s="3" t="s">
        <v>3782</v>
      </c>
      <c r="F292" s="364" t="s">
        <v>129</v>
      </c>
      <c r="G292" s="365"/>
      <c r="H292" s="315">
        <v>50963.42</v>
      </c>
      <c r="I292" s="384">
        <f t="shared" si="24"/>
        <v>0</v>
      </c>
      <c r="J292" s="234">
        <f t="shared" si="25"/>
        <v>0</v>
      </c>
      <c r="K292" s="223"/>
      <c r="L292" s="385">
        <f t="shared" si="26"/>
        <v>0</v>
      </c>
      <c r="N292"/>
      <c r="O292"/>
      <c r="P292" s="510"/>
    </row>
    <row r="293" spans="1:16" s="316" customFormat="1">
      <c r="A293" s="508"/>
      <c r="B293" s="532"/>
      <c r="C293" s="364"/>
      <c r="D293" s="364"/>
      <c r="E293" s="364"/>
      <c r="F293" s="364"/>
      <c r="G293" s="365"/>
      <c r="H293" s="315"/>
      <c r="I293" s="384"/>
      <c r="J293" s="234"/>
      <c r="K293" s="223"/>
      <c r="L293" s="385"/>
      <c r="N293" s="509"/>
      <c r="P293" s="510"/>
    </row>
    <row r="294" spans="1:16" s="316" customFormat="1">
      <c r="A294" s="461" t="s">
        <v>2427</v>
      </c>
      <c r="B294" s="533" t="s">
        <v>2329</v>
      </c>
      <c r="C294" s="364"/>
      <c r="D294" s="364"/>
      <c r="E294" s="364"/>
      <c r="F294" s="364"/>
      <c r="G294" s="365"/>
      <c r="H294" s="315"/>
      <c r="I294" s="384"/>
      <c r="J294" s="234"/>
      <c r="K294" s="223"/>
      <c r="L294" s="385"/>
      <c r="N294" s="509"/>
      <c r="P294" s="510"/>
    </row>
    <row r="295" spans="1:16" s="514" customFormat="1">
      <c r="A295" s="591" t="s">
        <v>2428</v>
      </c>
      <c r="B295" s="534" t="s">
        <v>375</v>
      </c>
      <c r="C295" s="228" t="s">
        <v>199</v>
      </c>
      <c r="D295" s="228" t="s">
        <v>2675</v>
      </c>
      <c r="E295" s="3" t="s">
        <v>3783</v>
      </c>
      <c r="F295" s="228" t="s">
        <v>129</v>
      </c>
      <c r="G295" s="365"/>
      <c r="H295" s="315">
        <v>13373.04</v>
      </c>
      <c r="I295" s="511">
        <f t="shared" si="24"/>
        <v>0</v>
      </c>
      <c r="J295" s="234">
        <f t="shared" si="25"/>
        <v>0</v>
      </c>
      <c r="K295" s="223"/>
      <c r="L295" s="385">
        <f t="shared" si="26"/>
        <v>0</v>
      </c>
      <c r="N295"/>
      <c r="O295"/>
      <c r="P295" s="510"/>
    </row>
    <row r="296" spans="1:16" s="514" customFormat="1">
      <c r="A296" s="591" t="s">
        <v>2429</v>
      </c>
      <c r="B296" s="534" t="s">
        <v>376</v>
      </c>
      <c r="C296" s="228" t="s">
        <v>199</v>
      </c>
      <c r="D296" s="228" t="s">
        <v>2675</v>
      </c>
      <c r="E296" s="3" t="s">
        <v>3784</v>
      </c>
      <c r="F296" s="228" t="s">
        <v>129</v>
      </c>
      <c r="G296" s="365"/>
      <c r="H296" s="315">
        <v>38039.35</v>
      </c>
      <c r="I296" s="511">
        <f t="shared" si="24"/>
        <v>0</v>
      </c>
      <c r="J296" s="234">
        <f t="shared" si="25"/>
        <v>0</v>
      </c>
      <c r="K296" s="223"/>
      <c r="L296" s="385">
        <f t="shared" si="26"/>
        <v>0</v>
      </c>
      <c r="N296"/>
      <c r="O296"/>
      <c r="P296" s="510"/>
    </row>
    <row r="297" spans="1:16" s="514" customFormat="1">
      <c r="A297" s="591" t="s">
        <v>2430</v>
      </c>
      <c r="B297" s="534" t="s">
        <v>377</v>
      </c>
      <c r="C297" s="228" t="s">
        <v>199</v>
      </c>
      <c r="D297" s="228" t="s">
        <v>2675</v>
      </c>
      <c r="E297" s="3" t="s">
        <v>3785</v>
      </c>
      <c r="F297" s="228" t="s">
        <v>129</v>
      </c>
      <c r="G297" s="365"/>
      <c r="H297" s="315">
        <v>51412.39</v>
      </c>
      <c r="I297" s="511">
        <f t="shared" si="24"/>
        <v>0</v>
      </c>
      <c r="J297" s="234">
        <f t="shared" si="25"/>
        <v>0</v>
      </c>
      <c r="K297" s="223"/>
      <c r="L297" s="385">
        <f t="shared" si="26"/>
        <v>0</v>
      </c>
      <c r="N297"/>
      <c r="O297"/>
      <c r="P297" s="510"/>
    </row>
    <row r="298" spans="1:16" s="514" customFormat="1">
      <c r="A298" s="591"/>
      <c r="B298" s="534"/>
      <c r="C298" s="228"/>
      <c r="D298" s="228"/>
      <c r="E298" s="228"/>
      <c r="F298" s="228"/>
      <c r="G298" s="365"/>
      <c r="H298" s="513"/>
      <c r="I298" s="511"/>
      <c r="J298" s="234"/>
      <c r="K298" s="223"/>
      <c r="L298" s="385"/>
      <c r="N298" s="509"/>
      <c r="P298" s="510"/>
    </row>
    <row r="299" spans="1:16" s="514" customFormat="1" ht="30">
      <c r="A299" s="591" t="s">
        <v>2431</v>
      </c>
      <c r="B299" s="534" t="s">
        <v>378</v>
      </c>
      <c r="C299" s="228" t="s">
        <v>199</v>
      </c>
      <c r="D299" s="228" t="s">
        <v>2675</v>
      </c>
      <c r="E299" s="3" t="s">
        <v>3786</v>
      </c>
      <c r="F299" s="228" t="s">
        <v>129</v>
      </c>
      <c r="G299" s="365"/>
      <c r="H299" s="315">
        <v>25203.95</v>
      </c>
      <c r="I299" s="511">
        <f t="shared" si="24"/>
        <v>0</v>
      </c>
      <c r="J299" s="234">
        <f t="shared" si="25"/>
        <v>0</v>
      </c>
      <c r="K299" s="223"/>
      <c r="L299" s="385">
        <f t="shared" si="26"/>
        <v>0</v>
      </c>
      <c r="N299"/>
      <c r="O299"/>
      <c r="P299" s="510"/>
    </row>
    <row r="300" spans="1:16" s="514" customFormat="1" ht="30">
      <c r="A300" s="591" t="s">
        <v>2432</v>
      </c>
      <c r="B300" s="534" t="s">
        <v>379</v>
      </c>
      <c r="C300" s="228" t="s">
        <v>199</v>
      </c>
      <c r="D300" s="228" t="s">
        <v>2675</v>
      </c>
      <c r="E300" s="3" t="s">
        <v>3787</v>
      </c>
      <c r="F300" s="228" t="s">
        <v>129</v>
      </c>
      <c r="G300" s="365"/>
      <c r="H300" s="315">
        <v>38576.99</v>
      </c>
      <c r="I300" s="511">
        <f t="shared" si="24"/>
        <v>0</v>
      </c>
      <c r="J300" s="234">
        <f t="shared" si="25"/>
        <v>0</v>
      </c>
      <c r="K300" s="223"/>
      <c r="L300" s="385">
        <f t="shared" si="26"/>
        <v>0</v>
      </c>
      <c r="N300"/>
      <c r="O300"/>
      <c r="P300" s="510"/>
    </row>
    <row r="301" spans="1:16" s="514" customFormat="1" ht="30">
      <c r="A301" s="591" t="s">
        <v>2433</v>
      </c>
      <c r="B301" s="534" t="s">
        <v>380</v>
      </c>
      <c r="C301" s="228" t="s">
        <v>199</v>
      </c>
      <c r="D301" s="228" t="s">
        <v>2675</v>
      </c>
      <c r="E301" s="3" t="s">
        <v>3788</v>
      </c>
      <c r="F301" s="228" t="s">
        <v>129</v>
      </c>
      <c r="G301" s="365"/>
      <c r="H301" s="315">
        <v>51950.03</v>
      </c>
      <c r="I301" s="511">
        <f t="shared" si="24"/>
        <v>0</v>
      </c>
      <c r="J301" s="234">
        <f t="shared" si="25"/>
        <v>0</v>
      </c>
      <c r="K301" s="223"/>
      <c r="L301" s="385">
        <f t="shared" si="26"/>
        <v>0</v>
      </c>
      <c r="N301"/>
      <c r="O301"/>
      <c r="P301" s="510"/>
    </row>
    <row r="302" spans="1:16" s="514" customFormat="1">
      <c r="A302" s="591"/>
      <c r="B302" s="534"/>
      <c r="C302" s="228"/>
      <c r="D302" s="228"/>
      <c r="E302" s="228"/>
      <c r="F302" s="228"/>
      <c r="G302" s="365"/>
      <c r="H302" s="513"/>
      <c r="I302" s="511"/>
      <c r="J302" s="234"/>
      <c r="K302" s="223"/>
      <c r="L302" s="385"/>
      <c r="N302" s="509"/>
      <c r="P302" s="510"/>
    </row>
    <row r="303" spans="1:16" s="514" customFormat="1" ht="30">
      <c r="A303" s="591" t="s">
        <v>2434</v>
      </c>
      <c r="B303" s="534" t="s">
        <v>381</v>
      </c>
      <c r="C303" s="228" t="s">
        <v>199</v>
      </c>
      <c r="D303" s="228" t="s">
        <v>2675</v>
      </c>
      <c r="E303" s="3" t="s">
        <v>3789</v>
      </c>
      <c r="F303" s="228" t="s">
        <v>129</v>
      </c>
      <c r="G303" s="365"/>
      <c r="H303" s="315">
        <v>26987.08</v>
      </c>
      <c r="I303" s="511">
        <f t="shared" si="24"/>
        <v>0</v>
      </c>
      <c r="J303" s="234">
        <f t="shared" si="25"/>
        <v>0</v>
      </c>
      <c r="K303" s="223"/>
      <c r="L303" s="385">
        <f t="shared" si="26"/>
        <v>0</v>
      </c>
      <c r="N303"/>
      <c r="O303"/>
      <c r="P303" s="510"/>
    </row>
    <row r="304" spans="1:16" s="514" customFormat="1" ht="30">
      <c r="A304" s="591" t="s">
        <v>2435</v>
      </c>
      <c r="B304" s="534" t="s">
        <v>382</v>
      </c>
      <c r="C304" s="228" t="s">
        <v>199</v>
      </c>
      <c r="D304" s="228" t="s">
        <v>2675</v>
      </c>
      <c r="E304" s="3" t="s">
        <v>3790</v>
      </c>
      <c r="F304" s="228" t="s">
        <v>129</v>
      </c>
      <c r="G304" s="365"/>
      <c r="H304" s="315">
        <v>40360.120000000003</v>
      </c>
      <c r="I304" s="511">
        <f t="shared" si="24"/>
        <v>0</v>
      </c>
      <c r="J304" s="234">
        <f t="shared" si="25"/>
        <v>0</v>
      </c>
      <c r="K304" s="223"/>
      <c r="L304" s="385">
        <f t="shared" si="26"/>
        <v>0</v>
      </c>
      <c r="N304"/>
      <c r="O304"/>
      <c r="P304" s="510"/>
    </row>
    <row r="305" spans="1:16" s="514" customFormat="1" ht="30">
      <c r="A305" s="591" t="s">
        <v>2436</v>
      </c>
      <c r="B305" s="534" t="s">
        <v>383</v>
      </c>
      <c r="C305" s="228" t="s">
        <v>199</v>
      </c>
      <c r="D305" s="228" t="s">
        <v>2675</v>
      </c>
      <c r="E305" s="3" t="s">
        <v>3791</v>
      </c>
      <c r="F305" s="228" t="s">
        <v>129</v>
      </c>
      <c r="G305" s="365"/>
      <c r="H305" s="315">
        <v>53733.16</v>
      </c>
      <c r="I305" s="511">
        <f t="shared" si="24"/>
        <v>0</v>
      </c>
      <c r="J305" s="234">
        <f t="shared" si="25"/>
        <v>0</v>
      </c>
      <c r="K305" s="223"/>
      <c r="L305" s="385">
        <f t="shared" si="26"/>
        <v>0</v>
      </c>
      <c r="N305"/>
      <c r="O305"/>
      <c r="P305" s="510"/>
    </row>
    <row r="306" spans="1:16" s="514" customFormat="1">
      <c r="A306" s="591"/>
      <c r="B306" s="534"/>
      <c r="C306" s="228"/>
      <c r="D306" s="228"/>
      <c r="E306" s="228"/>
      <c r="F306" s="228"/>
      <c r="G306" s="365"/>
      <c r="H306" s="513"/>
      <c r="I306" s="511"/>
      <c r="J306" s="234"/>
      <c r="K306" s="223"/>
      <c r="L306" s="385"/>
      <c r="N306" s="509"/>
      <c r="P306" s="510"/>
    </row>
    <row r="307" spans="1:16" s="514" customFormat="1" ht="30">
      <c r="A307" s="591" t="s">
        <v>2437</v>
      </c>
      <c r="B307" s="534" t="s">
        <v>384</v>
      </c>
      <c r="C307" s="228" t="s">
        <v>199</v>
      </c>
      <c r="D307" s="228" t="s">
        <v>2675</v>
      </c>
      <c r="E307" s="3" t="s">
        <v>3792</v>
      </c>
      <c r="F307" s="228" t="s">
        <v>129</v>
      </c>
      <c r="G307" s="365"/>
      <c r="H307" s="315">
        <v>27524.720000000001</v>
      </c>
      <c r="I307" s="511">
        <f t="shared" si="24"/>
        <v>0</v>
      </c>
      <c r="J307" s="234">
        <f t="shared" si="25"/>
        <v>0</v>
      </c>
      <c r="K307" s="223"/>
      <c r="L307" s="385">
        <f t="shared" si="26"/>
        <v>0</v>
      </c>
      <c r="N307"/>
      <c r="O307"/>
      <c r="P307" s="510"/>
    </row>
    <row r="308" spans="1:16" s="514" customFormat="1" ht="30">
      <c r="A308" s="591" t="s">
        <v>2438</v>
      </c>
      <c r="B308" s="534" t="s">
        <v>385</v>
      </c>
      <c r="C308" s="228" t="s">
        <v>199</v>
      </c>
      <c r="D308" s="228" t="s">
        <v>2675</v>
      </c>
      <c r="E308" s="3" t="s">
        <v>3793</v>
      </c>
      <c r="F308" s="228" t="s">
        <v>129</v>
      </c>
      <c r="G308" s="365"/>
      <c r="H308" s="315">
        <v>40897.760000000002</v>
      </c>
      <c r="I308" s="511">
        <f t="shared" si="24"/>
        <v>0</v>
      </c>
      <c r="J308" s="234">
        <f t="shared" si="25"/>
        <v>0</v>
      </c>
      <c r="K308" s="223"/>
      <c r="L308" s="385">
        <f t="shared" si="26"/>
        <v>0</v>
      </c>
      <c r="N308"/>
      <c r="O308"/>
      <c r="P308" s="510"/>
    </row>
    <row r="309" spans="1:16" s="514" customFormat="1" ht="30">
      <c r="A309" s="591" t="s">
        <v>2439</v>
      </c>
      <c r="B309" s="534" t="s">
        <v>386</v>
      </c>
      <c r="C309" s="228" t="s">
        <v>199</v>
      </c>
      <c r="D309" s="228" t="s">
        <v>2675</v>
      </c>
      <c r="E309" s="3" t="s">
        <v>3794</v>
      </c>
      <c r="F309" s="228" t="s">
        <v>129</v>
      </c>
      <c r="G309" s="365"/>
      <c r="H309" s="315">
        <v>54270.8</v>
      </c>
      <c r="I309" s="511">
        <f t="shared" si="24"/>
        <v>0</v>
      </c>
      <c r="J309" s="234">
        <f t="shared" si="25"/>
        <v>0</v>
      </c>
      <c r="K309" s="223"/>
      <c r="L309" s="385">
        <f t="shared" si="26"/>
        <v>0</v>
      </c>
      <c r="N309"/>
      <c r="O309"/>
      <c r="P309" s="510"/>
    </row>
    <row r="310" spans="1:16" s="514" customFormat="1">
      <c r="A310" s="591"/>
      <c r="B310" s="534"/>
      <c r="C310" s="228"/>
      <c r="D310" s="228"/>
      <c r="E310" s="228"/>
      <c r="F310" s="228"/>
      <c r="G310" s="365"/>
      <c r="H310" s="513"/>
      <c r="I310" s="511"/>
      <c r="J310" s="234"/>
      <c r="K310" s="223"/>
      <c r="L310" s="385"/>
      <c r="N310" s="509"/>
      <c r="P310" s="510"/>
    </row>
    <row r="311" spans="1:16" s="514" customFormat="1">
      <c r="A311" s="591" t="s">
        <v>2440</v>
      </c>
      <c r="B311" s="534" t="s">
        <v>387</v>
      </c>
      <c r="C311" s="228" t="s">
        <v>199</v>
      </c>
      <c r="D311" s="228" t="s">
        <v>2675</v>
      </c>
      <c r="E311" s="3" t="s">
        <v>3795</v>
      </c>
      <c r="F311" s="228" t="s">
        <v>129</v>
      </c>
      <c r="G311" s="365"/>
      <c r="H311" s="315">
        <v>12436.94</v>
      </c>
      <c r="I311" s="511">
        <f t="shared" si="24"/>
        <v>0</v>
      </c>
      <c r="J311" s="234">
        <f t="shared" si="25"/>
        <v>0</v>
      </c>
      <c r="K311" s="223"/>
      <c r="L311" s="385">
        <f t="shared" si="26"/>
        <v>0</v>
      </c>
      <c r="N311"/>
      <c r="O311"/>
      <c r="P311" s="510"/>
    </row>
    <row r="312" spans="1:16" s="514" customFormat="1">
      <c r="A312" s="591" t="s">
        <v>2441</v>
      </c>
      <c r="B312" s="534" t="s">
        <v>388</v>
      </c>
      <c r="C312" s="228" t="s">
        <v>199</v>
      </c>
      <c r="D312" s="228" t="s">
        <v>2675</v>
      </c>
      <c r="E312" s="3" t="s">
        <v>3796</v>
      </c>
      <c r="F312" s="228" t="s">
        <v>129</v>
      </c>
      <c r="G312" s="365"/>
      <c r="H312" s="315">
        <v>24026.31</v>
      </c>
      <c r="I312" s="511">
        <f t="shared" si="24"/>
        <v>0</v>
      </c>
      <c r="J312" s="234">
        <f t="shared" si="25"/>
        <v>0</v>
      </c>
      <c r="K312" s="223"/>
      <c r="L312" s="385">
        <f t="shared" si="26"/>
        <v>0</v>
      </c>
      <c r="N312"/>
      <c r="O312"/>
      <c r="P312" s="510"/>
    </row>
    <row r="313" spans="1:16" s="514" customFormat="1">
      <c r="A313" s="591" t="s">
        <v>2442</v>
      </c>
      <c r="B313" s="534" t="s">
        <v>389</v>
      </c>
      <c r="C313" s="228" t="s">
        <v>199</v>
      </c>
      <c r="D313" s="228" t="s">
        <v>2675</v>
      </c>
      <c r="E313" s="3" t="s">
        <v>3797</v>
      </c>
      <c r="F313" s="228" t="s">
        <v>129</v>
      </c>
      <c r="G313" s="365"/>
      <c r="H313" s="315">
        <v>26302.799999999999</v>
      </c>
      <c r="I313" s="511">
        <f t="shared" si="24"/>
        <v>0</v>
      </c>
      <c r="J313" s="234">
        <f t="shared" si="25"/>
        <v>0</v>
      </c>
      <c r="K313" s="223"/>
      <c r="L313" s="385">
        <f t="shared" si="26"/>
        <v>0</v>
      </c>
      <c r="N313"/>
      <c r="O313"/>
      <c r="P313" s="510"/>
    </row>
    <row r="314" spans="1:16" s="514" customFormat="1">
      <c r="A314" s="591"/>
      <c r="B314" s="534"/>
      <c r="C314" s="228"/>
      <c r="D314" s="228"/>
      <c r="E314" s="228"/>
      <c r="F314" s="228"/>
      <c r="G314" s="365"/>
      <c r="H314" s="513"/>
      <c r="I314" s="511"/>
      <c r="J314" s="234"/>
      <c r="K314" s="223"/>
      <c r="L314" s="385"/>
      <c r="N314" s="509"/>
      <c r="P314" s="510"/>
    </row>
    <row r="315" spans="1:16" s="514" customFormat="1" ht="30">
      <c r="A315" s="591" t="s">
        <v>2443</v>
      </c>
      <c r="B315" s="534" t="s">
        <v>390</v>
      </c>
      <c r="C315" s="228" t="s">
        <v>199</v>
      </c>
      <c r="D315" s="228" t="s">
        <v>2675</v>
      </c>
      <c r="E315" s="3" t="s">
        <v>3798</v>
      </c>
      <c r="F315" s="228" t="s">
        <v>129</v>
      </c>
      <c r="G315" s="365"/>
      <c r="H315" s="315">
        <v>22287.46</v>
      </c>
      <c r="I315" s="511">
        <f t="shared" si="24"/>
        <v>0</v>
      </c>
      <c r="J315" s="234">
        <f t="shared" si="25"/>
        <v>0</v>
      </c>
      <c r="K315" s="223"/>
      <c r="L315" s="385">
        <f t="shared" si="26"/>
        <v>0</v>
      </c>
      <c r="N315"/>
      <c r="O315"/>
      <c r="P315" s="510"/>
    </row>
    <row r="316" spans="1:16" s="514" customFormat="1" ht="30">
      <c r="A316" s="591" t="s">
        <v>2444</v>
      </c>
      <c r="B316" s="534" t="s">
        <v>391</v>
      </c>
      <c r="C316" s="228" t="s">
        <v>199</v>
      </c>
      <c r="D316" s="228" t="s">
        <v>2675</v>
      </c>
      <c r="E316" s="3" t="s">
        <v>3799</v>
      </c>
      <c r="F316" s="228" t="s">
        <v>129</v>
      </c>
      <c r="G316" s="365"/>
      <c r="H316" s="315">
        <v>24563.95</v>
      </c>
      <c r="I316" s="511">
        <f t="shared" si="24"/>
        <v>0</v>
      </c>
      <c r="J316" s="234">
        <f t="shared" si="25"/>
        <v>0</v>
      </c>
      <c r="K316" s="223"/>
      <c r="L316" s="385">
        <f t="shared" si="26"/>
        <v>0</v>
      </c>
      <c r="N316"/>
      <c r="O316"/>
      <c r="P316" s="510"/>
    </row>
    <row r="317" spans="1:16" s="514" customFormat="1" ht="30">
      <c r="A317" s="591" t="s">
        <v>2445</v>
      </c>
      <c r="B317" s="534" t="s">
        <v>392</v>
      </c>
      <c r="C317" s="228" t="s">
        <v>199</v>
      </c>
      <c r="D317" s="228" t="s">
        <v>2675</v>
      </c>
      <c r="E317" s="3" t="s">
        <v>3800</v>
      </c>
      <c r="F317" s="228" t="s">
        <v>129</v>
      </c>
      <c r="G317" s="365"/>
      <c r="H317" s="315">
        <v>26840.44</v>
      </c>
      <c r="I317" s="511">
        <f t="shared" si="24"/>
        <v>0</v>
      </c>
      <c r="J317" s="234">
        <f t="shared" si="25"/>
        <v>0</v>
      </c>
      <c r="K317" s="223"/>
      <c r="L317" s="385">
        <f t="shared" si="26"/>
        <v>0</v>
      </c>
      <c r="N317"/>
      <c r="O317"/>
      <c r="P317" s="510"/>
    </row>
    <row r="318" spans="1:16" s="514" customFormat="1">
      <c r="A318" s="591"/>
      <c r="B318" s="534"/>
      <c r="C318" s="228"/>
      <c r="D318" s="228"/>
      <c r="E318" s="228"/>
      <c r="F318" s="228"/>
      <c r="G318" s="365"/>
      <c r="H318" s="513"/>
      <c r="I318" s="511"/>
      <c r="J318" s="234"/>
      <c r="K318" s="223"/>
      <c r="L318" s="385"/>
      <c r="N318" s="509"/>
      <c r="P318" s="510"/>
    </row>
    <row r="319" spans="1:16" s="514" customFormat="1" ht="30">
      <c r="A319" s="591" t="s">
        <v>2446</v>
      </c>
      <c r="B319" s="534" t="s">
        <v>393</v>
      </c>
      <c r="C319" s="228" t="s">
        <v>199</v>
      </c>
      <c r="D319" s="228" t="s">
        <v>2675</v>
      </c>
      <c r="E319" s="3" t="s">
        <v>3801</v>
      </c>
      <c r="F319" s="228" t="s">
        <v>129</v>
      </c>
      <c r="G319" s="365"/>
      <c r="H319" s="315">
        <v>22894.73</v>
      </c>
      <c r="I319" s="511">
        <f t="shared" si="24"/>
        <v>0</v>
      </c>
      <c r="J319" s="234">
        <f t="shared" si="25"/>
        <v>0</v>
      </c>
      <c r="K319" s="223"/>
      <c r="L319" s="385">
        <f t="shared" si="26"/>
        <v>0</v>
      </c>
      <c r="N319"/>
      <c r="O319"/>
      <c r="P319" s="510"/>
    </row>
    <row r="320" spans="1:16" s="514" customFormat="1" ht="30">
      <c r="A320" s="591" t="s">
        <v>2447</v>
      </c>
      <c r="B320" s="534" t="s">
        <v>394</v>
      </c>
      <c r="C320" s="228" t="s">
        <v>199</v>
      </c>
      <c r="D320" s="228" t="s">
        <v>2675</v>
      </c>
      <c r="E320" s="3" t="s">
        <v>3802</v>
      </c>
      <c r="F320" s="228" t="s">
        <v>129</v>
      </c>
      <c r="G320" s="365"/>
      <c r="H320" s="315">
        <v>25171.22</v>
      </c>
      <c r="I320" s="511">
        <f t="shared" si="24"/>
        <v>0</v>
      </c>
      <c r="J320" s="234">
        <f t="shared" si="25"/>
        <v>0</v>
      </c>
      <c r="K320" s="223"/>
      <c r="L320" s="385">
        <f t="shared" si="26"/>
        <v>0</v>
      </c>
      <c r="N320"/>
      <c r="O320"/>
      <c r="P320" s="510"/>
    </row>
    <row r="321" spans="1:16" s="514" customFormat="1" ht="30">
      <c r="A321" s="591" t="s">
        <v>2448</v>
      </c>
      <c r="B321" s="534" t="s">
        <v>395</v>
      </c>
      <c r="C321" s="228" t="s">
        <v>199</v>
      </c>
      <c r="D321" s="228" t="s">
        <v>2675</v>
      </c>
      <c r="E321" s="3" t="s">
        <v>3803</v>
      </c>
      <c r="F321" s="228" t="s">
        <v>129</v>
      </c>
      <c r="G321" s="365"/>
      <c r="H321" s="315">
        <v>27447.71</v>
      </c>
      <c r="I321" s="511">
        <f>H321*G321</f>
        <v>0</v>
      </c>
      <c r="J321" s="234">
        <f>L321-I321</f>
        <v>0</v>
      </c>
      <c r="K321" s="223"/>
      <c r="L321" s="385">
        <f>K321*G321</f>
        <v>0</v>
      </c>
      <c r="N321"/>
      <c r="O321"/>
      <c r="P321" s="510"/>
    </row>
    <row r="322" spans="1:16" s="514" customFormat="1">
      <c r="A322" s="591"/>
      <c r="B322" s="534"/>
      <c r="C322" s="228"/>
      <c r="D322" s="228"/>
      <c r="E322" s="3"/>
      <c r="F322" s="228"/>
      <c r="G322" s="365"/>
      <c r="H322" s="513"/>
      <c r="I322" s="511"/>
      <c r="J322" s="234"/>
      <c r="K322" s="223"/>
      <c r="L322" s="385"/>
      <c r="N322" s="509"/>
      <c r="P322" s="510"/>
    </row>
    <row r="323" spans="1:16" s="514" customFormat="1" ht="30">
      <c r="A323" s="591" t="s">
        <v>2449</v>
      </c>
      <c r="B323" s="534" t="s">
        <v>396</v>
      </c>
      <c r="C323" s="228" t="s">
        <v>199</v>
      </c>
      <c r="D323" s="228" t="s">
        <v>2675</v>
      </c>
      <c r="E323" s="3" t="s">
        <v>3804</v>
      </c>
      <c r="F323" s="228" t="s">
        <v>129</v>
      </c>
      <c r="G323" s="365"/>
      <c r="H323" s="315">
        <v>23432.37</v>
      </c>
      <c r="I323" s="511">
        <f>H323*G323</f>
        <v>0</v>
      </c>
      <c r="J323" s="234">
        <f>L323-I323</f>
        <v>0</v>
      </c>
      <c r="K323" s="223"/>
      <c r="L323" s="385">
        <f>K323*G323</f>
        <v>0</v>
      </c>
      <c r="N323"/>
      <c r="O323"/>
      <c r="P323" s="510"/>
    </row>
    <row r="324" spans="1:16" s="514" customFormat="1" ht="30">
      <c r="A324" s="591" t="s">
        <v>2450</v>
      </c>
      <c r="B324" s="534" t="s">
        <v>397</v>
      </c>
      <c r="C324" s="228" t="s">
        <v>199</v>
      </c>
      <c r="D324" s="228" t="s">
        <v>2675</v>
      </c>
      <c r="E324" s="3" t="s">
        <v>3805</v>
      </c>
      <c r="F324" s="228" t="s">
        <v>129</v>
      </c>
      <c r="G324" s="365"/>
      <c r="H324" s="315">
        <v>25708.86</v>
      </c>
      <c r="I324" s="511">
        <f>H324*G324</f>
        <v>0</v>
      </c>
      <c r="J324" s="234">
        <f>L324-I324</f>
        <v>0</v>
      </c>
      <c r="K324" s="223"/>
      <c r="L324" s="385">
        <f>K324*G324</f>
        <v>0</v>
      </c>
      <c r="N324"/>
      <c r="O324"/>
      <c r="P324" s="510"/>
    </row>
    <row r="325" spans="1:16" s="514" customFormat="1" ht="30">
      <c r="A325" s="591" t="s">
        <v>2451</v>
      </c>
      <c r="B325" s="534" t="s">
        <v>398</v>
      </c>
      <c r="C325" s="228" t="s">
        <v>199</v>
      </c>
      <c r="D325" s="228" t="s">
        <v>2675</v>
      </c>
      <c r="E325" s="3" t="s">
        <v>3806</v>
      </c>
      <c r="F325" s="228" t="s">
        <v>129</v>
      </c>
      <c r="G325" s="365"/>
      <c r="H325" s="315">
        <v>27985.360000000001</v>
      </c>
      <c r="I325" s="511">
        <f>H325*G325</f>
        <v>0</v>
      </c>
      <c r="J325" s="234">
        <f>L325-I325</f>
        <v>0</v>
      </c>
      <c r="K325" s="223"/>
      <c r="L325" s="385">
        <f>K325*G325</f>
        <v>0</v>
      </c>
      <c r="N325"/>
      <c r="O325"/>
      <c r="P325" s="510"/>
    </row>
    <row r="326" spans="1:16" s="226" customFormat="1">
      <c r="A326" s="227"/>
      <c r="B326" s="532"/>
      <c r="C326" s="141"/>
      <c r="D326" s="141"/>
      <c r="E326" s="141"/>
      <c r="F326" s="141"/>
      <c r="G326" s="413"/>
      <c r="H326" s="142"/>
      <c r="I326" s="282"/>
      <c r="J326" s="414"/>
      <c r="K326" s="411"/>
      <c r="L326" s="415"/>
      <c r="N326"/>
      <c r="O326" s="490"/>
      <c r="P326" s="490"/>
    </row>
    <row r="327" spans="1:16">
      <c r="A327" s="469" t="s">
        <v>2452</v>
      </c>
      <c r="B327" s="535" t="s">
        <v>673</v>
      </c>
      <c r="C327" s="141"/>
      <c r="D327" s="141"/>
      <c r="E327" s="141"/>
      <c r="F327" s="141"/>
      <c r="G327" s="413"/>
      <c r="H327" s="142"/>
      <c r="I327" s="282"/>
      <c r="J327" s="414"/>
      <c r="K327" s="411"/>
      <c r="L327" s="415"/>
    </row>
    <row r="328" spans="1:16">
      <c r="A328" s="590" t="s">
        <v>2453</v>
      </c>
      <c r="B328" s="357" t="s">
        <v>102</v>
      </c>
      <c r="C328" s="32" t="s">
        <v>130</v>
      </c>
      <c r="D328" s="32" t="s">
        <v>160</v>
      </c>
      <c r="E328" s="3" t="s">
        <v>3807</v>
      </c>
      <c r="F328" s="32" t="s">
        <v>129</v>
      </c>
      <c r="G328" s="409"/>
      <c r="H328" s="12">
        <v>214.53</v>
      </c>
      <c r="I328" s="279">
        <f t="shared" ref="I328:I335" si="27">H328*G328</f>
        <v>0</v>
      </c>
      <c r="J328" s="410">
        <f t="shared" ref="J328:J335" si="28">L328-I328</f>
        <v>0</v>
      </c>
      <c r="K328" s="411"/>
      <c r="L328" s="412">
        <f t="shared" ref="L328:L335" si="29">K328*G328</f>
        <v>0</v>
      </c>
      <c r="O328"/>
    </row>
    <row r="329" spans="1:16">
      <c r="A329" s="590" t="s">
        <v>2454</v>
      </c>
      <c r="B329" s="357" t="s">
        <v>103</v>
      </c>
      <c r="C329" s="32" t="s">
        <v>130</v>
      </c>
      <c r="D329" s="32" t="s">
        <v>160</v>
      </c>
      <c r="E329" s="3" t="s">
        <v>3808</v>
      </c>
      <c r="F329" s="32" t="s">
        <v>129</v>
      </c>
      <c r="G329" s="409"/>
      <c r="H329" s="12">
        <v>214.53</v>
      </c>
      <c r="I329" s="279">
        <f t="shared" si="27"/>
        <v>0</v>
      </c>
      <c r="J329" s="410">
        <f t="shared" si="28"/>
        <v>0</v>
      </c>
      <c r="K329" s="411"/>
      <c r="L329" s="412">
        <f t="shared" si="29"/>
        <v>0</v>
      </c>
      <c r="O329"/>
    </row>
    <row r="330" spans="1:16">
      <c r="A330" s="590" t="s">
        <v>2455</v>
      </c>
      <c r="B330" s="357" t="s">
        <v>203</v>
      </c>
      <c r="C330" s="32" t="s">
        <v>130</v>
      </c>
      <c r="D330" s="32" t="s">
        <v>160</v>
      </c>
      <c r="E330" s="3" t="s">
        <v>3809</v>
      </c>
      <c r="F330" s="32" t="s">
        <v>129</v>
      </c>
      <c r="G330" s="409"/>
      <c r="H330" s="12">
        <v>214.53</v>
      </c>
      <c r="I330" s="279">
        <f t="shared" si="27"/>
        <v>0</v>
      </c>
      <c r="J330" s="410">
        <f t="shared" si="28"/>
        <v>0</v>
      </c>
      <c r="K330" s="411"/>
      <c r="L330" s="412">
        <f t="shared" si="29"/>
        <v>0</v>
      </c>
      <c r="O330"/>
    </row>
    <row r="331" spans="1:16">
      <c r="A331" s="590" t="s">
        <v>2456</v>
      </c>
      <c r="B331" s="357" t="s">
        <v>2808</v>
      </c>
      <c r="C331" s="32" t="s">
        <v>130</v>
      </c>
      <c r="D331" s="91" t="s">
        <v>2621</v>
      </c>
      <c r="E331" s="3" t="s">
        <v>3810</v>
      </c>
      <c r="F331" s="32" t="s">
        <v>129</v>
      </c>
      <c r="G331" s="409"/>
      <c r="H331" s="12">
        <v>570.57000000000005</v>
      </c>
      <c r="I331" s="279">
        <f>H331*G331</f>
        <v>0</v>
      </c>
      <c r="J331" s="410">
        <f>L331-I331</f>
        <v>0</v>
      </c>
      <c r="K331" s="411"/>
      <c r="L331" s="412">
        <f>K331*G331</f>
        <v>0</v>
      </c>
      <c r="O331"/>
    </row>
    <row r="332" spans="1:16">
      <c r="A332" s="590" t="s">
        <v>2457</v>
      </c>
      <c r="B332" s="357" t="s">
        <v>104</v>
      </c>
      <c r="C332" s="32" t="s">
        <v>130</v>
      </c>
      <c r="D332" s="91" t="s">
        <v>2621</v>
      </c>
      <c r="E332" s="3" t="s">
        <v>3811</v>
      </c>
      <c r="F332" s="32" t="s">
        <v>129</v>
      </c>
      <c r="G332" s="409"/>
      <c r="H332" s="12">
        <v>862.87</v>
      </c>
      <c r="I332" s="279">
        <f t="shared" si="27"/>
        <v>0</v>
      </c>
      <c r="J332" s="410">
        <f t="shared" si="28"/>
        <v>0</v>
      </c>
      <c r="K332" s="411"/>
      <c r="L332" s="412">
        <f t="shared" si="29"/>
        <v>0</v>
      </c>
      <c r="O332"/>
    </row>
    <row r="333" spans="1:16">
      <c r="A333" s="590" t="s">
        <v>2458</v>
      </c>
      <c r="B333" s="357" t="s">
        <v>2672</v>
      </c>
      <c r="C333" s="32" t="s">
        <v>130</v>
      </c>
      <c r="D333" s="32" t="s">
        <v>160</v>
      </c>
      <c r="E333" s="3" t="s">
        <v>3812</v>
      </c>
      <c r="F333" s="32" t="s">
        <v>129</v>
      </c>
      <c r="G333" s="409"/>
      <c r="H333" s="12">
        <v>215</v>
      </c>
      <c r="I333" s="279">
        <f t="shared" si="27"/>
        <v>0</v>
      </c>
      <c r="J333" s="410">
        <f t="shared" si="28"/>
        <v>0</v>
      </c>
      <c r="K333" s="411"/>
      <c r="L333" s="412">
        <f t="shared" si="29"/>
        <v>0</v>
      </c>
      <c r="O333"/>
    </row>
    <row r="334" spans="1:16">
      <c r="A334" s="590" t="s">
        <v>2459</v>
      </c>
      <c r="B334" s="357" t="s">
        <v>2673</v>
      </c>
      <c r="C334" s="32" t="s">
        <v>130</v>
      </c>
      <c r="D334" s="32" t="s">
        <v>160</v>
      </c>
      <c r="E334" s="3" t="s">
        <v>3813</v>
      </c>
      <c r="F334" s="32" t="s">
        <v>129</v>
      </c>
      <c r="G334" s="409"/>
      <c r="H334" s="12">
        <v>215</v>
      </c>
      <c r="I334" s="279">
        <f t="shared" si="27"/>
        <v>0</v>
      </c>
      <c r="J334" s="410">
        <f t="shared" si="28"/>
        <v>0</v>
      </c>
      <c r="K334" s="411"/>
      <c r="L334" s="412">
        <f t="shared" si="29"/>
        <v>0</v>
      </c>
      <c r="O334"/>
    </row>
    <row r="335" spans="1:16">
      <c r="A335" s="590" t="s">
        <v>2460</v>
      </c>
      <c r="B335" s="357" t="s">
        <v>2674</v>
      </c>
      <c r="C335" s="32" t="s">
        <v>130</v>
      </c>
      <c r="D335" s="32" t="s">
        <v>160</v>
      </c>
      <c r="E335" s="3" t="s">
        <v>3814</v>
      </c>
      <c r="F335" s="32" t="s">
        <v>129</v>
      </c>
      <c r="G335" s="409"/>
      <c r="H335" s="12">
        <v>256.73</v>
      </c>
      <c r="I335" s="279">
        <f t="shared" si="27"/>
        <v>0</v>
      </c>
      <c r="J335" s="410">
        <f t="shared" si="28"/>
        <v>0</v>
      </c>
      <c r="K335" s="411"/>
      <c r="L335" s="412">
        <f t="shared" si="29"/>
        <v>0</v>
      </c>
      <c r="O335"/>
    </row>
    <row r="336" spans="1:16" s="246" customFormat="1">
      <c r="A336" s="590" t="s">
        <v>2461</v>
      </c>
      <c r="B336" s="536" t="s">
        <v>674</v>
      </c>
      <c r="C336" s="32" t="s">
        <v>130</v>
      </c>
      <c r="D336" s="91" t="s">
        <v>2621</v>
      </c>
      <c r="E336" s="3" t="s">
        <v>3815</v>
      </c>
      <c r="F336" s="32" t="s">
        <v>129</v>
      </c>
      <c r="G336" s="343"/>
      <c r="H336" s="209">
        <v>1308.56</v>
      </c>
      <c r="I336" s="347">
        <f>H336*G336</f>
        <v>0</v>
      </c>
      <c r="J336" s="197">
        <f>L336-I336</f>
        <v>0</v>
      </c>
      <c r="K336" s="223"/>
      <c r="L336" s="345">
        <f>K336*G336</f>
        <v>0</v>
      </c>
      <c r="N336"/>
      <c r="O336"/>
    </row>
    <row r="337" spans="1:16" s="246" customFormat="1">
      <c r="A337" s="590" t="s">
        <v>2462</v>
      </c>
      <c r="B337" s="536" t="s">
        <v>912</v>
      </c>
      <c r="C337" s="32" t="s">
        <v>130</v>
      </c>
      <c r="D337" s="91" t="s">
        <v>2621</v>
      </c>
      <c r="E337" s="3" t="s">
        <v>3816</v>
      </c>
      <c r="F337" s="32" t="s">
        <v>129</v>
      </c>
      <c r="G337" s="343"/>
      <c r="H337" s="209">
        <v>2009.93</v>
      </c>
      <c r="I337" s="347">
        <f>H337*G337</f>
        <v>0</v>
      </c>
      <c r="J337" s="197">
        <f>L337-I337</f>
        <v>0</v>
      </c>
      <c r="K337" s="223"/>
      <c r="L337" s="345">
        <f>K337*G337</f>
        <v>0</v>
      </c>
      <c r="N337"/>
      <c r="O337"/>
    </row>
    <row r="338" spans="1:16" s="246" customFormat="1">
      <c r="A338" s="590" t="s">
        <v>2463</v>
      </c>
      <c r="B338" s="536" t="s">
        <v>105</v>
      </c>
      <c r="C338" s="32" t="s">
        <v>130</v>
      </c>
      <c r="D338" s="91" t="s">
        <v>2621</v>
      </c>
      <c r="E338" s="3" t="s">
        <v>3817</v>
      </c>
      <c r="F338" s="32" t="s">
        <v>129</v>
      </c>
      <c r="G338" s="343"/>
      <c r="H338" s="209">
        <v>34</v>
      </c>
      <c r="I338" s="347">
        <f>H338*G338</f>
        <v>0</v>
      </c>
      <c r="J338" s="197">
        <f>L338-I338</f>
        <v>0</v>
      </c>
      <c r="K338" s="223"/>
      <c r="L338" s="345">
        <f>K338*G338</f>
        <v>0</v>
      </c>
      <c r="N338"/>
      <c r="O338"/>
    </row>
    <row r="339" spans="1:16" s="246" customFormat="1">
      <c r="A339" s="590" t="s">
        <v>2464</v>
      </c>
      <c r="B339" s="536" t="s">
        <v>106</v>
      </c>
      <c r="C339" s="32" t="s">
        <v>130</v>
      </c>
      <c r="D339" s="91" t="s">
        <v>2621</v>
      </c>
      <c r="E339" s="3" t="s">
        <v>3818</v>
      </c>
      <c r="F339" s="32" t="s">
        <v>129</v>
      </c>
      <c r="G339" s="343"/>
      <c r="H339" s="209">
        <v>34</v>
      </c>
      <c r="I339" s="347">
        <f>H339*G339</f>
        <v>0</v>
      </c>
      <c r="J339" s="197">
        <f>L339-I339</f>
        <v>0</v>
      </c>
      <c r="K339" s="223"/>
      <c r="L339" s="345">
        <f>K339*G339</f>
        <v>0</v>
      </c>
      <c r="N339"/>
      <c r="O339"/>
    </row>
    <row r="340" spans="1:16" s="226" customFormat="1">
      <c r="A340" s="227"/>
      <c r="B340" s="532"/>
      <c r="C340" s="141"/>
      <c r="D340" s="141"/>
      <c r="E340" s="141"/>
      <c r="F340" s="141"/>
      <c r="G340" s="413"/>
      <c r="H340" s="142"/>
      <c r="I340" s="282"/>
      <c r="J340" s="414"/>
      <c r="K340" s="411"/>
      <c r="L340" s="415"/>
      <c r="N340"/>
      <c r="O340" s="490"/>
      <c r="P340" s="490"/>
    </row>
    <row r="341" spans="1:16">
      <c r="A341" s="276" t="s">
        <v>1978</v>
      </c>
      <c r="B341" s="537" t="s">
        <v>154</v>
      </c>
      <c r="C341" s="93"/>
      <c r="D341" s="93"/>
      <c r="E341" s="93"/>
      <c r="F341" s="93"/>
      <c r="G341" s="403"/>
      <c r="H341" s="94"/>
      <c r="I341" s="277"/>
      <c r="J341" s="404"/>
      <c r="K341" s="404"/>
      <c r="L341" s="406"/>
    </row>
    <row r="342" spans="1:16">
      <c r="A342" s="278" t="s">
        <v>1979</v>
      </c>
      <c r="B342" s="538" t="s">
        <v>132</v>
      </c>
      <c r="C342" s="141"/>
      <c r="D342" s="141"/>
      <c r="E342" s="141"/>
      <c r="F342" s="141"/>
      <c r="G342" s="440"/>
      <c r="H342" s="281"/>
      <c r="I342" s="282"/>
      <c r="J342" s="414"/>
      <c r="K342" s="411"/>
      <c r="L342" s="415"/>
    </row>
    <row r="343" spans="1:16" s="226" customFormat="1">
      <c r="A343" s="565" t="s">
        <v>1980</v>
      </c>
      <c r="B343" s="532" t="s">
        <v>107</v>
      </c>
      <c r="C343" s="32" t="s">
        <v>137</v>
      </c>
      <c r="D343" s="32" t="s">
        <v>2621</v>
      </c>
      <c r="E343" s="3" t="s">
        <v>3819</v>
      </c>
      <c r="F343" s="32" t="s">
        <v>127</v>
      </c>
      <c r="G343" s="413"/>
      <c r="H343" s="142">
        <v>2227.96</v>
      </c>
      <c r="I343" s="20">
        <f>H343*G343</f>
        <v>0</v>
      </c>
      <c r="J343" s="197">
        <f>L343-I343</f>
        <v>0</v>
      </c>
      <c r="K343" s="210">
        <v>0</v>
      </c>
      <c r="L343" s="212">
        <f>K343*G343</f>
        <v>0</v>
      </c>
      <c r="N343"/>
      <c r="O343"/>
      <c r="P343" s="490"/>
    </row>
    <row r="344" spans="1:16">
      <c r="A344" s="110"/>
      <c r="B344" s="357"/>
      <c r="C344" s="32"/>
      <c r="D344" s="32"/>
      <c r="E344" s="32"/>
      <c r="F344" s="32"/>
      <c r="G344" s="409"/>
      <c r="H344" s="12"/>
      <c r="I344" s="279"/>
      <c r="J344" s="410"/>
      <c r="K344" s="411"/>
      <c r="L344" s="417"/>
    </row>
    <row r="345" spans="1:16" s="226" customFormat="1">
      <c r="A345" s="278" t="s">
        <v>1981</v>
      </c>
      <c r="B345" s="538" t="s">
        <v>155</v>
      </c>
      <c r="C345" s="141"/>
      <c r="D345" s="141"/>
      <c r="E345" s="141"/>
      <c r="F345" s="141"/>
      <c r="G345" s="413"/>
      <c r="H345" s="142"/>
      <c r="I345" s="282"/>
      <c r="J345" s="414"/>
      <c r="K345" s="411"/>
      <c r="L345" s="415"/>
      <c r="N345"/>
      <c r="O345" s="490"/>
      <c r="P345" s="490"/>
    </row>
    <row r="346" spans="1:16">
      <c r="A346" s="592" t="s">
        <v>1982</v>
      </c>
      <c r="B346" s="532" t="s">
        <v>2809</v>
      </c>
      <c r="C346" s="32" t="s">
        <v>131</v>
      </c>
      <c r="D346" s="32" t="s">
        <v>2621</v>
      </c>
      <c r="E346" s="3" t="s">
        <v>3820</v>
      </c>
      <c r="F346" s="32" t="s">
        <v>127</v>
      </c>
      <c r="G346" s="409"/>
      <c r="H346" s="12">
        <v>407.49</v>
      </c>
      <c r="I346" s="20">
        <f t="shared" ref="I346:I354" si="30">H346*G346</f>
        <v>0</v>
      </c>
      <c r="J346" s="197">
        <f t="shared" ref="J346:J354" si="31">L346-I346</f>
        <v>0</v>
      </c>
      <c r="K346" s="223"/>
      <c r="L346" s="212">
        <f t="shared" ref="L346:L354" si="32">K346*G346</f>
        <v>0</v>
      </c>
      <c r="O346"/>
    </row>
    <row r="347" spans="1:16" s="226" customFormat="1">
      <c r="A347" s="592" t="s">
        <v>1983</v>
      </c>
      <c r="B347" s="532" t="s">
        <v>2810</v>
      </c>
      <c r="C347" s="32" t="s">
        <v>131</v>
      </c>
      <c r="D347" s="32" t="s">
        <v>2621</v>
      </c>
      <c r="E347" s="3" t="s">
        <v>3821</v>
      </c>
      <c r="F347" s="32" t="s">
        <v>127</v>
      </c>
      <c r="G347" s="413"/>
      <c r="H347" s="142">
        <v>152.81</v>
      </c>
      <c r="I347" s="20">
        <f t="shared" si="30"/>
        <v>0</v>
      </c>
      <c r="J347" s="197">
        <f t="shared" si="31"/>
        <v>0</v>
      </c>
      <c r="K347" s="223"/>
      <c r="L347" s="212">
        <f t="shared" si="32"/>
        <v>0</v>
      </c>
      <c r="N347"/>
      <c r="O347"/>
      <c r="P347" s="490"/>
    </row>
    <row r="348" spans="1:16">
      <c r="A348" s="592" t="s">
        <v>1984</v>
      </c>
      <c r="B348" s="532" t="s">
        <v>2811</v>
      </c>
      <c r="C348" s="32" t="s">
        <v>131</v>
      </c>
      <c r="D348" s="32" t="s">
        <v>2621</v>
      </c>
      <c r="E348" s="3" t="s">
        <v>3822</v>
      </c>
      <c r="F348" s="32" t="s">
        <v>127</v>
      </c>
      <c r="G348" s="409"/>
      <c r="H348" s="12">
        <v>471.16</v>
      </c>
      <c r="I348" s="20">
        <f t="shared" si="30"/>
        <v>0</v>
      </c>
      <c r="J348" s="197">
        <f t="shared" si="31"/>
        <v>0</v>
      </c>
      <c r="K348" s="223"/>
      <c r="L348" s="212">
        <f t="shared" si="32"/>
        <v>0</v>
      </c>
      <c r="O348"/>
    </row>
    <row r="349" spans="1:16" s="226" customFormat="1">
      <c r="A349" s="592" t="s">
        <v>1985</v>
      </c>
      <c r="B349" s="532" t="s">
        <v>2812</v>
      </c>
      <c r="C349" s="32" t="s">
        <v>131</v>
      </c>
      <c r="D349" s="32" t="s">
        <v>2621</v>
      </c>
      <c r="E349" s="3" t="s">
        <v>3823</v>
      </c>
      <c r="F349" s="32" t="s">
        <v>127</v>
      </c>
      <c r="G349" s="413"/>
      <c r="H349" s="142">
        <v>282.69</v>
      </c>
      <c r="I349" s="20">
        <f t="shared" si="30"/>
        <v>0</v>
      </c>
      <c r="J349" s="197">
        <f t="shared" si="31"/>
        <v>0</v>
      </c>
      <c r="K349" s="223"/>
      <c r="L349" s="212">
        <f t="shared" si="32"/>
        <v>0</v>
      </c>
      <c r="N349"/>
      <c r="O349"/>
      <c r="P349" s="490"/>
    </row>
    <row r="350" spans="1:16" s="226" customFormat="1">
      <c r="A350" s="592" t="s">
        <v>1986</v>
      </c>
      <c r="B350" s="532" t="s">
        <v>2813</v>
      </c>
      <c r="C350" s="32" t="s">
        <v>131</v>
      </c>
      <c r="D350" s="32" t="s">
        <v>2621</v>
      </c>
      <c r="E350" s="3" t="s">
        <v>3824</v>
      </c>
      <c r="F350" s="32" t="s">
        <v>127</v>
      </c>
      <c r="G350" s="413"/>
      <c r="H350" s="142">
        <v>1528.08</v>
      </c>
      <c r="I350" s="20">
        <f t="shared" si="30"/>
        <v>0</v>
      </c>
      <c r="J350" s="197">
        <f t="shared" si="31"/>
        <v>0</v>
      </c>
      <c r="K350" s="223"/>
      <c r="L350" s="212">
        <f t="shared" si="32"/>
        <v>0</v>
      </c>
      <c r="N350"/>
      <c r="O350"/>
      <c r="P350" s="490"/>
    </row>
    <row r="351" spans="1:16">
      <c r="A351" s="592" t="s">
        <v>1987</v>
      </c>
      <c r="B351" s="532" t="s">
        <v>2814</v>
      </c>
      <c r="C351" s="32" t="s">
        <v>131</v>
      </c>
      <c r="D351" s="32" t="s">
        <v>2621</v>
      </c>
      <c r="E351" s="3" t="s">
        <v>3825</v>
      </c>
      <c r="F351" s="32" t="s">
        <v>127</v>
      </c>
      <c r="G351" s="409"/>
      <c r="H351" s="12">
        <v>357.5</v>
      </c>
      <c r="I351" s="20">
        <f t="shared" si="30"/>
        <v>0</v>
      </c>
      <c r="J351" s="197">
        <f t="shared" si="31"/>
        <v>0</v>
      </c>
      <c r="K351" s="223"/>
      <c r="L351" s="212">
        <f t="shared" si="32"/>
        <v>0</v>
      </c>
      <c r="O351"/>
    </row>
    <row r="352" spans="1:16" s="226" customFormat="1">
      <c r="A352" s="592" t="s">
        <v>1988</v>
      </c>
      <c r="B352" s="532" t="s">
        <v>2815</v>
      </c>
      <c r="C352" s="32" t="s">
        <v>131</v>
      </c>
      <c r="D352" s="32" t="s">
        <v>2621</v>
      </c>
      <c r="E352" s="3" t="s">
        <v>3826</v>
      </c>
      <c r="F352" s="32" t="s">
        <v>127</v>
      </c>
      <c r="G352" s="413"/>
      <c r="H352" s="142">
        <v>1337.07</v>
      </c>
      <c r="I352" s="20">
        <f t="shared" si="30"/>
        <v>0</v>
      </c>
      <c r="J352" s="197">
        <f t="shared" si="31"/>
        <v>0</v>
      </c>
      <c r="K352" s="223"/>
      <c r="L352" s="212">
        <f t="shared" si="32"/>
        <v>0</v>
      </c>
      <c r="N352"/>
      <c r="O352"/>
      <c r="P352" s="490"/>
    </row>
    <row r="353" spans="1:16">
      <c r="A353" s="592" t="s">
        <v>1989</v>
      </c>
      <c r="B353" s="532" t="s">
        <v>2816</v>
      </c>
      <c r="C353" s="32" t="s">
        <v>293</v>
      </c>
      <c r="D353" s="32" t="s">
        <v>2621</v>
      </c>
      <c r="E353" s="3" t="s">
        <v>3827</v>
      </c>
      <c r="F353" s="32" t="s">
        <v>127</v>
      </c>
      <c r="G353" s="409"/>
      <c r="H353" s="12">
        <v>1481.94</v>
      </c>
      <c r="I353" s="20">
        <f t="shared" si="30"/>
        <v>0</v>
      </c>
      <c r="J353" s="197">
        <f t="shared" si="31"/>
        <v>0</v>
      </c>
      <c r="K353" s="223"/>
      <c r="L353" s="212">
        <f t="shared" si="32"/>
        <v>0</v>
      </c>
      <c r="O353"/>
    </row>
    <row r="354" spans="1:16" s="226" customFormat="1">
      <c r="A354" s="592" t="s">
        <v>1990</v>
      </c>
      <c r="B354" s="532" t="s">
        <v>2817</v>
      </c>
      <c r="C354" s="32" t="s">
        <v>131</v>
      </c>
      <c r="D354" s="32" t="s">
        <v>2621</v>
      </c>
      <c r="E354" s="3" t="s">
        <v>3828</v>
      </c>
      <c r="F354" s="32" t="s">
        <v>127</v>
      </c>
      <c r="G354" s="413"/>
      <c r="H354" s="142">
        <v>1401</v>
      </c>
      <c r="I354" s="20">
        <f t="shared" si="30"/>
        <v>0</v>
      </c>
      <c r="J354" s="197">
        <f t="shared" si="31"/>
        <v>0</v>
      </c>
      <c r="K354" s="223"/>
      <c r="L354" s="212">
        <f t="shared" si="32"/>
        <v>0</v>
      </c>
      <c r="N354"/>
      <c r="O354"/>
      <c r="P354" s="490"/>
    </row>
    <row r="355" spans="1:16" s="226" customFormat="1">
      <c r="A355" s="592" t="s">
        <v>1991</v>
      </c>
      <c r="B355" s="532" t="s">
        <v>2818</v>
      </c>
      <c r="C355" s="32" t="s">
        <v>131</v>
      </c>
      <c r="D355" s="32" t="s">
        <v>2621</v>
      </c>
      <c r="E355" s="3" t="s">
        <v>3829</v>
      </c>
      <c r="F355" s="32" t="s">
        <v>127</v>
      </c>
      <c r="G355" s="413"/>
      <c r="H355" s="142">
        <v>481.34</v>
      </c>
      <c r="I355" s="20">
        <f>H355*G355</f>
        <v>0</v>
      </c>
      <c r="J355" s="197">
        <f>L355-I355</f>
        <v>0</v>
      </c>
      <c r="K355" s="223"/>
      <c r="L355" s="212">
        <f>K355*G355</f>
        <v>0</v>
      </c>
      <c r="N355"/>
      <c r="O355"/>
      <c r="P355" s="490"/>
    </row>
    <row r="356" spans="1:16" s="226" customFormat="1" ht="30">
      <c r="A356" s="592" t="s">
        <v>1992</v>
      </c>
      <c r="B356" s="532" t="s">
        <v>2691</v>
      </c>
      <c r="C356" s="32" t="s">
        <v>131</v>
      </c>
      <c r="D356" s="32" t="s">
        <v>2621</v>
      </c>
      <c r="E356" s="3" t="s">
        <v>3830</v>
      </c>
      <c r="F356" s="32" t="s">
        <v>127</v>
      </c>
      <c r="G356" s="413"/>
      <c r="H356" s="142">
        <v>1324.33</v>
      </c>
      <c r="I356" s="20">
        <f>H356*G356</f>
        <v>0</v>
      </c>
      <c r="J356" s="197">
        <f>L356-I356</f>
        <v>0</v>
      </c>
      <c r="K356" s="223"/>
      <c r="L356" s="212">
        <f>K356*G356</f>
        <v>0</v>
      </c>
      <c r="N356"/>
      <c r="O356"/>
      <c r="P356" s="490"/>
    </row>
    <row r="357" spans="1:16" s="226" customFormat="1" ht="29.25" customHeight="1">
      <c r="A357" s="592" t="s">
        <v>1993</v>
      </c>
      <c r="B357" s="532" t="s">
        <v>2692</v>
      </c>
      <c r="C357" s="32" t="s">
        <v>131</v>
      </c>
      <c r="D357" s="32" t="s">
        <v>2621</v>
      </c>
      <c r="E357" s="3" t="s">
        <v>3831</v>
      </c>
      <c r="F357" s="32" t="s">
        <v>127</v>
      </c>
      <c r="G357" s="413"/>
      <c r="H357" s="142">
        <v>1749.65</v>
      </c>
      <c r="I357" s="20">
        <f>H357*G357</f>
        <v>0</v>
      </c>
      <c r="J357" s="197">
        <f>L357-I357</f>
        <v>0</v>
      </c>
      <c r="K357" s="223"/>
      <c r="L357" s="212">
        <f>K357*G357</f>
        <v>0</v>
      </c>
      <c r="N357"/>
      <c r="O357"/>
      <c r="P357" s="490"/>
    </row>
    <row r="358" spans="1:16" s="226" customFormat="1">
      <c r="A358" s="227"/>
      <c r="B358" s="532"/>
      <c r="C358" s="141"/>
      <c r="D358" s="141"/>
      <c r="E358" s="141"/>
      <c r="F358" s="141"/>
      <c r="G358" s="413"/>
      <c r="H358" s="142"/>
      <c r="I358" s="282"/>
      <c r="J358" s="414"/>
      <c r="K358" s="411"/>
      <c r="L358" s="415"/>
      <c r="N358"/>
      <c r="O358" s="490"/>
      <c r="P358" s="490"/>
    </row>
    <row r="359" spans="1:16" s="1" customFormat="1">
      <c r="A359" s="278" t="s">
        <v>1994</v>
      </c>
      <c r="B359" s="539" t="s">
        <v>157</v>
      </c>
      <c r="C359" s="35"/>
      <c r="D359" s="35"/>
      <c r="E359" s="35"/>
      <c r="F359" s="35"/>
      <c r="G359" s="180"/>
      <c r="H359" s="18"/>
      <c r="I359" s="18"/>
      <c r="J359" s="33"/>
      <c r="K359" s="516"/>
      <c r="L359" s="84"/>
      <c r="M359" s="160"/>
      <c r="N359"/>
      <c r="O359" s="37"/>
      <c r="P359" s="37"/>
    </row>
    <row r="360" spans="1:16">
      <c r="A360" s="592" t="s">
        <v>1995</v>
      </c>
      <c r="B360" s="357" t="s">
        <v>2715</v>
      </c>
      <c r="C360" s="32" t="s">
        <v>131</v>
      </c>
      <c r="D360" s="32" t="s">
        <v>160</v>
      </c>
      <c r="E360" s="3" t="s">
        <v>3832</v>
      </c>
      <c r="F360" s="32" t="s">
        <v>127</v>
      </c>
      <c r="G360" s="177"/>
      <c r="H360" s="12">
        <v>18.75</v>
      </c>
      <c r="I360" s="20">
        <f t="shared" ref="I360:I365" si="33">H360*G360</f>
        <v>0</v>
      </c>
      <c r="J360" s="197">
        <f t="shared" ref="J360:J365" si="34">L360-I360</f>
        <v>0</v>
      </c>
      <c r="K360" s="223"/>
      <c r="L360" s="212">
        <f t="shared" ref="L360:L365" si="35">K360*G360</f>
        <v>0</v>
      </c>
      <c r="M360" s="160"/>
      <c r="O360"/>
    </row>
    <row r="361" spans="1:16">
      <c r="A361" s="592" t="s">
        <v>1996</v>
      </c>
      <c r="B361" s="357" t="s">
        <v>2716</v>
      </c>
      <c r="C361" s="32" t="s">
        <v>131</v>
      </c>
      <c r="D361" s="32" t="s">
        <v>160</v>
      </c>
      <c r="E361" s="3" t="s">
        <v>3833</v>
      </c>
      <c r="F361" s="32" t="s">
        <v>127</v>
      </c>
      <c r="G361" s="177"/>
      <c r="H361" s="12">
        <v>33.450000000000003</v>
      </c>
      <c r="I361" s="20">
        <f t="shared" si="33"/>
        <v>0</v>
      </c>
      <c r="J361" s="197">
        <f t="shared" si="34"/>
        <v>0</v>
      </c>
      <c r="K361" s="223"/>
      <c r="L361" s="212">
        <f t="shared" si="35"/>
        <v>0</v>
      </c>
      <c r="M361" s="160"/>
      <c r="O361"/>
    </row>
    <row r="362" spans="1:16">
      <c r="A362" s="592" t="s">
        <v>1997</v>
      </c>
      <c r="B362" s="357" t="s">
        <v>2717</v>
      </c>
      <c r="C362" s="32" t="s">
        <v>131</v>
      </c>
      <c r="D362" s="32" t="s">
        <v>160</v>
      </c>
      <c r="E362" s="3" t="s">
        <v>3834</v>
      </c>
      <c r="F362" s="32" t="s">
        <v>127</v>
      </c>
      <c r="G362" s="177"/>
      <c r="H362" s="12">
        <v>11.23</v>
      </c>
      <c r="I362" s="20">
        <f t="shared" si="33"/>
        <v>0</v>
      </c>
      <c r="J362" s="197">
        <f t="shared" si="34"/>
        <v>0</v>
      </c>
      <c r="K362" s="223"/>
      <c r="L362" s="212">
        <f t="shared" si="35"/>
        <v>0</v>
      </c>
      <c r="M362" s="160"/>
      <c r="O362"/>
    </row>
    <row r="363" spans="1:16">
      <c r="A363" s="592" t="s">
        <v>1998</v>
      </c>
      <c r="B363" s="357" t="s">
        <v>2718</v>
      </c>
      <c r="C363" s="32" t="s">
        <v>131</v>
      </c>
      <c r="D363" s="32" t="s">
        <v>160</v>
      </c>
      <c r="E363" s="3" t="s">
        <v>3835</v>
      </c>
      <c r="F363" s="32" t="s">
        <v>127</v>
      </c>
      <c r="G363" s="177"/>
      <c r="H363" s="12">
        <v>11.23</v>
      </c>
      <c r="I363" s="20">
        <f t="shared" si="33"/>
        <v>0</v>
      </c>
      <c r="J363" s="197">
        <f t="shared" si="34"/>
        <v>0</v>
      </c>
      <c r="K363" s="223"/>
      <c r="L363" s="212">
        <f t="shared" si="35"/>
        <v>0</v>
      </c>
      <c r="M363" s="160"/>
      <c r="O363"/>
    </row>
    <row r="364" spans="1:16">
      <c r="A364" s="592" t="s">
        <v>1999</v>
      </c>
      <c r="B364" s="357" t="s">
        <v>2719</v>
      </c>
      <c r="C364" s="32" t="s">
        <v>131</v>
      </c>
      <c r="D364" s="32" t="s">
        <v>160</v>
      </c>
      <c r="E364" s="3" t="s">
        <v>3836</v>
      </c>
      <c r="F364" s="32" t="s">
        <v>127</v>
      </c>
      <c r="G364" s="177"/>
      <c r="H364" s="12">
        <v>25.5</v>
      </c>
      <c r="I364" s="20">
        <f t="shared" si="33"/>
        <v>0</v>
      </c>
      <c r="J364" s="197">
        <f t="shared" si="34"/>
        <v>0</v>
      </c>
      <c r="K364" s="223"/>
      <c r="L364" s="212">
        <f t="shared" si="35"/>
        <v>0</v>
      </c>
      <c r="M364" s="160"/>
      <c r="O364"/>
    </row>
    <row r="365" spans="1:16">
      <c r="A365" s="592" t="s">
        <v>2000</v>
      </c>
      <c r="B365" s="357" t="s">
        <v>2720</v>
      </c>
      <c r="C365" s="32" t="s">
        <v>131</v>
      </c>
      <c r="D365" s="32" t="s">
        <v>160</v>
      </c>
      <c r="E365" s="3" t="s">
        <v>3837</v>
      </c>
      <c r="F365" s="32" t="s">
        <v>127</v>
      </c>
      <c r="G365" s="177"/>
      <c r="H365" s="12">
        <v>1113.17</v>
      </c>
      <c r="I365" s="20">
        <f t="shared" si="33"/>
        <v>0</v>
      </c>
      <c r="J365" s="197">
        <f t="shared" si="34"/>
        <v>0</v>
      </c>
      <c r="K365" s="223"/>
      <c r="L365" s="212">
        <f t="shared" si="35"/>
        <v>0</v>
      </c>
      <c r="M365" s="160"/>
      <c r="O365"/>
    </row>
    <row r="366" spans="1:16" s="226" customFormat="1">
      <c r="A366" s="227"/>
      <c r="B366" s="532"/>
      <c r="C366" s="141"/>
      <c r="D366" s="141"/>
      <c r="E366" s="141"/>
      <c r="F366" s="141"/>
      <c r="G366" s="413"/>
      <c r="H366" s="142"/>
      <c r="I366" s="282"/>
      <c r="J366" s="414"/>
      <c r="K366" s="411"/>
      <c r="L366" s="415"/>
      <c r="N366"/>
      <c r="O366" s="490"/>
      <c r="P366" s="490"/>
    </row>
    <row r="367" spans="1:16" s="226" customFormat="1">
      <c r="A367" s="278" t="s">
        <v>2001</v>
      </c>
      <c r="B367" s="540" t="s">
        <v>732</v>
      </c>
      <c r="C367" s="141"/>
      <c r="D367" s="141"/>
      <c r="E367" s="141"/>
      <c r="F367" s="141"/>
      <c r="G367" s="413"/>
      <c r="H367" s="142"/>
      <c r="I367" s="282"/>
      <c r="J367" s="414"/>
      <c r="K367" s="411"/>
      <c r="L367" s="415"/>
      <c r="N367"/>
      <c r="O367" s="490"/>
      <c r="P367" s="490"/>
    </row>
    <row r="368" spans="1:16" s="226" customFormat="1">
      <c r="A368" s="592" t="s">
        <v>2002</v>
      </c>
      <c r="B368" s="532" t="s">
        <v>2819</v>
      </c>
      <c r="C368" s="141" t="s">
        <v>131</v>
      </c>
      <c r="D368" s="32" t="s">
        <v>160</v>
      </c>
      <c r="E368" s="3" t="s">
        <v>3838</v>
      </c>
      <c r="F368" s="141" t="s">
        <v>127</v>
      </c>
      <c r="G368" s="413"/>
      <c r="H368" s="142">
        <v>9012.9</v>
      </c>
      <c r="I368" s="143">
        <f t="shared" ref="I368:I383" si="36">H368*G368</f>
        <v>0</v>
      </c>
      <c r="J368" s="197">
        <f t="shared" ref="J368:J383" si="37">-I368</f>
        <v>0</v>
      </c>
      <c r="K368" s="223"/>
      <c r="L368" s="212">
        <f t="shared" ref="L368:L383" si="38">K368*G368</f>
        <v>0</v>
      </c>
      <c r="N368"/>
      <c r="O368"/>
      <c r="P368" s="490"/>
    </row>
    <row r="369" spans="1:16" s="226" customFormat="1">
      <c r="A369" s="592" t="s">
        <v>2003</v>
      </c>
      <c r="B369" s="532" t="s">
        <v>2678</v>
      </c>
      <c r="C369" s="141" t="s">
        <v>131</v>
      </c>
      <c r="D369" s="32" t="s">
        <v>160</v>
      </c>
      <c r="E369" s="3" t="s">
        <v>3839</v>
      </c>
      <c r="F369" s="141" t="s">
        <v>127</v>
      </c>
      <c r="G369" s="413"/>
      <c r="H369" s="142">
        <v>9012.9</v>
      </c>
      <c r="I369" s="143">
        <f t="shared" si="36"/>
        <v>0</v>
      </c>
      <c r="J369" s="197">
        <f t="shared" si="37"/>
        <v>0</v>
      </c>
      <c r="K369" s="223"/>
      <c r="L369" s="212">
        <f t="shared" si="38"/>
        <v>0</v>
      </c>
      <c r="N369"/>
      <c r="O369"/>
      <c r="P369" s="490"/>
    </row>
    <row r="370" spans="1:16" s="226" customFormat="1">
      <c r="A370" s="592" t="s">
        <v>2004</v>
      </c>
      <c r="B370" s="532" t="s">
        <v>2679</v>
      </c>
      <c r="C370" s="141" t="s">
        <v>131</v>
      </c>
      <c r="D370" s="32" t="s">
        <v>160</v>
      </c>
      <c r="E370" s="3" t="s">
        <v>3840</v>
      </c>
      <c r="F370" s="141" t="s">
        <v>127</v>
      </c>
      <c r="G370" s="413"/>
      <c r="H370" s="142">
        <v>9012.9</v>
      </c>
      <c r="I370" s="143">
        <f t="shared" si="36"/>
        <v>0</v>
      </c>
      <c r="J370" s="197">
        <f t="shared" si="37"/>
        <v>0</v>
      </c>
      <c r="K370" s="223"/>
      <c r="L370" s="212">
        <f t="shared" si="38"/>
        <v>0</v>
      </c>
      <c r="N370"/>
      <c r="O370"/>
      <c r="P370" s="490"/>
    </row>
    <row r="371" spans="1:16" s="226" customFormat="1">
      <c r="A371" s="592" t="s">
        <v>2005</v>
      </c>
      <c r="B371" s="532" t="s">
        <v>2820</v>
      </c>
      <c r="C371" s="141" t="s">
        <v>131</v>
      </c>
      <c r="D371" s="32" t="s">
        <v>160</v>
      </c>
      <c r="E371" s="3" t="s">
        <v>3841</v>
      </c>
      <c r="F371" s="141" t="s">
        <v>127</v>
      </c>
      <c r="G371" s="413"/>
      <c r="H371" s="142">
        <v>9012.9</v>
      </c>
      <c r="I371" s="143">
        <f t="shared" si="36"/>
        <v>0</v>
      </c>
      <c r="J371" s="197">
        <f t="shared" si="37"/>
        <v>0</v>
      </c>
      <c r="K371" s="223"/>
      <c r="L371" s="212">
        <f t="shared" si="38"/>
        <v>0</v>
      </c>
      <c r="N371"/>
      <c r="O371"/>
      <c r="P371" s="490"/>
    </row>
    <row r="372" spans="1:16" s="226" customFormat="1">
      <c r="A372" s="592" t="s">
        <v>2006</v>
      </c>
      <c r="B372" s="532" t="s">
        <v>2821</v>
      </c>
      <c r="C372" s="141" t="s">
        <v>131</v>
      </c>
      <c r="D372" s="32" t="s">
        <v>160</v>
      </c>
      <c r="E372" s="3" t="s">
        <v>3842</v>
      </c>
      <c r="F372" s="141" t="s">
        <v>127</v>
      </c>
      <c r="G372" s="413"/>
      <c r="H372" s="142">
        <v>1069.6500000000001</v>
      </c>
      <c r="I372" s="143">
        <f t="shared" si="36"/>
        <v>0</v>
      </c>
      <c r="J372" s="197">
        <f t="shared" si="37"/>
        <v>0</v>
      </c>
      <c r="K372" s="223"/>
      <c r="L372" s="212">
        <f t="shared" si="38"/>
        <v>0</v>
      </c>
      <c r="N372"/>
      <c r="O372"/>
      <c r="P372" s="490"/>
    </row>
    <row r="373" spans="1:16" s="226" customFormat="1">
      <c r="A373" s="592" t="s">
        <v>2007</v>
      </c>
      <c r="B373" s="532" t="s">
        <v>2680</v>
      </c>
      <c r="C373" s="141" t="s">
        <v>131</v>
      </c>
      <c r="D373" s="32" t="s">
        <v>160</v>
      </c>
      <c r="E373" s="3" t="s">
        <v>3843</v>
      </c>
      <c r="F373" s="141" t="s">
        <v>127</v>
      </c>
      <c r="G373" s="413"/>
      <c r="H373" s="142">
        <v>1069.6500000000001</v>
      </c>
      <c r="I373" s="143">
        <f t="shared" si="36"/>
        <v>0</v>
      </c>
      <c r="J373" s="197">
        <f t="shared" si="37"/>
        <v>0</v>
      </c>
      <c r="K373" s="223"/>
      <c r="L373" s="212">
        <f t="shared" si="38"/>
        <v>0</v>
      </c>
      <c r="N373"/>
      <c r="O373"/>
      <c r="P373" s="490"/>
    </row>
    <row r="374" spans="1:16" s="226" customFormat="1">
      <c r="A374" s="592" t="s">
        <v>2008</v>
      </c>
      <c r="B374" s="532" t="s">
        <v>2681</v>
      </c>
      <c r="C374" s="141" t="s">
        <v>131</v>
      </c>
      <c r="D374" s="32" t="s">
        <v>160</v>
      </c>
      <c r="E374" s="3" t="s">
        <v>3844</v>
      </c>
      <c r="F374" s="141" t="s">
        <v>127</v>
      </c>
      <c r="G374" s="413"/>
      <c r="H374" s="142">
        <v>1069.6500000000001</v>
      </c>
      <c r="I374" s="143">
        <f t="shared" si="36"/>
        <v>0</v>
      </c>
      <c r="J374" s="197">
        <f t="shared" si="37"/>
        <v>0</v>
      </c>
      <c r="K374" s="223"/>
      <c r="L374" s="212">
        <f t="shared" si="38"/>
        <v>0</v>
      </c>
      <c r="N374"/>
      <c r="O374"/>
      <c r="P374" s="490"/>
    </row>
    <row r="375" spans="1:16" s="226" customFormat="1">
      <c r="A375" s="592" t="s">
        <v>2009</v>
      </c>
      <c r="B375" s="532" t="s">
        <v>2822</v>
      </c>
      <c r="C375" s="141" t="s">
        <v>131</v>
      </c>
      <c r="D375" s="32" t="s">
        <v>160</v>
      </c>
      <c r="E375" s="3" t="s">
        <v>3845</v>
      </c>
      <c r="F375" s="141" t="s">
        <v>127</v>
      </c>
      <c r="G375" s="413"/>
      <c r="H375" s="142">
        <v>1069.6500000000001</v>
      </c>
      <c r="I375" s="143">
        <f t="shared" si="36"/>
        <v>0</v>
      </c>
      <c r="J375" s="197">
        <f t="shared" si="37"/>
        <v>0</v>
      </c>
      <c r="K375" s="223"/>
      <c r="L375" s="212">
        <f t="shared" si="38"/>
        <v>0</v>
      </c>
      <c r="N375"/>
      <c r="O375"/>
      <c r="P375" s="490"/>
    </row>
    <row r="376" spans="1:16" s="226" customFormat="1">
      <c r="A376" s="592" t="s">
        <v>2010</v>
      </c>
      <c r="B376" s="532" t="s">
        <v>2823</v>
      </c>
      <c r="C376" s="141" t="s">
        <v>131</v>
      </c>
      <c r="D376" s="32" t="s">
        <v>160</v>
      </c>
      <c r="E376" s="3" t="s">
        <v>3846</v>
      </c>
      <c r="F376" s="141" t="s">
        <v>127</v>
      </c>
      <c r="G376" s="413"/>
      <c r="H376" s="142">
        <v>303.07</v>
      </c>
      <c r="I376" s="143">
        <f t="shared" si="36"/>
        <v>0</v>
      </c>
      <c r="J376" s="197">
        <f t="shared" si="37"/>
        <v>0</v>
      </c>
      <c r="K376" s="223"/>
      <c r="L376" s="212">
        <f t="shared" si="38"/>
        <v>0</v>
      </c>
      <c r="N376"/>
      <c r="O376"/>
      <c r="P376" s="490"/>
    </row>
    <row r="377" spans="1:16" s="226" customFormat="1">
      <c r="A377" s="592" t="s">
        <v>2011</v>
      </c>
      <c r="B377" s="532" t="s">
        <v>2824</v>
      </c>
      <c r="C377" s="141" t="s">
        <v>131</v>
      </c>
      <c r="D377" s="32" t="s">
        <v>160</v>
      </c>
      <c r="E377" s="3" t="s">
        <v>3847</v>
      </c>
      <c r="F377" s="141" t="s">
        <v>127</v>
      </c>
      <c r="G377" s="413"/>
      <c r="H377" s="142">
        <v>303.07</v>
      </c>
      <c r="I377" s="143">
        <f t="shared" si="36"/>
        <v>0</v>
      </c>
      <c r="J377" s="197">
        <f t="shared" si="37"/>
        <v>0</v>
      </c>
      <c r="K377" s="223"/>
      <c r="L377" s="212">
        <f t="shared" si="38"/>
        <v>0</v>
      </c>
      <c r="N377"/>
      <c r="O377"/>
      <c r="P377" s="490"/>
    </row>
    <row r="378" spans="1:16" s="226" customFormat="1">
      <c r="A378" s="592" t="s">
        <v>2012</v>
      </c>
      <c r="B378" s="532" t="s">
        <v>2825</v>
      </c>
      <c r="C378" s="141" t="s">
        <v>131</v>
      </c>
      <c r="D378" s="32" t="s">
        <v>160</v>
      </c>
      <c r="E378" s="3" t="s">
        <v>3848</v>
      </c>
      <c r="F378" s="141" t="s">
        <v>127</v>
      </c>
      <c r="G378" s="413"/>
      <c r="H378" s="142">
        <v>303.07</v>
      </c>
      <c r="I378" s="143">
        <f t="shared" si="36"/>
        <v>0</v>
      </c>
      <c r="J378" s="197">
        <f t="shared" si="37"/>
        <v>0</v>
      </c>
      <c r="K378" s="223"/>
      <c r="L378" s="212">
        <f t="shared" si="38"/>
        <v>0</v>
      </c>
      <c r="N378"/>
      <c r="O378"/>
      <c r="P378" s="490"/>
    </row>
    <row r="379" spans="1:16" s="226" customFormat="1">
      <c r="A379" s="592" t="s">
        <v>2013</v>
      </c>
      <c r="B379" s="532" t="s">
        <v>2826</v>
      </c>
      <c r="C379" s="141" t="s">
        <v>131</v>
      </c>
      <c r="D379" s="32" t="s">
        <v>160</v>
      </c>
      <c r="E379" s="3" t="s">
        <v>3849</v>
      </c>
      <c r="F379" s="141" t="s">
        <v>127</v>
      </c>
      <c r="G379" s="413"/>
      <c r="H379" s="142">
        <v>303.07</v>
      </c>
      <c r="I379" s="143">
        <f t="shared" si="36"/>
        <v>0</v>
      </c>
      <c r="J379" s="197">
        <f t="shared" si="37"/>
        <v>0</v>
      </c>
      <c r="K379" s="223"/>
      <c r="L379" s="212">
        <f t="shared" si="38"/>
        <v>0</v>
      </c>
      <c r="N379"/>
      <c r="O379"/>
      <c r="P379" s="490"/>
    </row>
    <row r="380" spans="1:16" s="226" customFormat="1">
      <c r="A380" s="592" t="s">
        <v>2014</v>
      </c>
      <c r="B380" s="532" t="s">
        <v>2827</v>
      </c>
      <c r="C380" s="141" t="s">
        <v>131</v>
      </c>
      <c r="D380" s="32" t="s">
        <v>160</v>
      </c>
      <c r="E380" s="3" t="s">
        <v>3850</v>
      </c>
      <c r="F380" s="141" t="s">
        <v>127</v>
      </c>
      <c r="G380" s="413"/>
      <c r="H380" s="142">
        <v>333.63</v>
      </c>
      <c r="I380" s="143">
        <f t="shared" si="36"/>
        <v>0</v>
      </c>
      <c r="J380" s="197">
        <f t="shared" si="37"/>
        <v>0</v>
      </c>
      <c r="K380" s="223"/>
      <c r="L380" s="212">
        <f t="shared" si="38"/>
        <v>0</v>
      </c>
      <c r="N380"/>
      <c r="O380"/>
      <c r="P380" s="490"/>
    </row>
    <row r="381" spans="1:16" s="226" customFormat="1">
      <c r="A381" s="592" t="s">
        <v>2015</v>
      </c>
      <c r="B381" s="532" t="s">
        <v>2685</v>
      </c>
      <c r="C381" s="141" t="s">
        <v>131</v>
      </c>
      <c r="D381" s="32" t="s">
        <v>160</v>
      </c>
      <c r="E381" s="3" t="s">
        <v>3851</v>
      </c>
      <c r="F381" s="141" t="s">
        <v>127</v>
      </c>
      <c r="G381" s="413"/>
      <c r="H381" s="142">
        <v>333.63</v>
      </c>
      <c r="I381" s="143">
        <f t="shared" si="36"/>
        <v>0</v>
      </c>
      <c r="J381" s="197">
        <f t="shared" si="37"/>
        <v>0</v>
      </c>
      <c r="K381" s="223"/>
      <c r="L381" s="212">
        <f t="shared" si="38"/>
        <v>0</v>
      </c>
      <c r="N381"/>
      <c r="O381"/>
      <c r="P381" s="490"/>
    </row>
    <row r="382" spans="1:16" s="226" customFormat="1">
      <c r="A382" s="592" t="s">
        <v>2016</v>
      </c>
      <c r="B382" s="532" t="s">
        <v>2686</v>
      </c>
      <c r="C382" s="141" t="s">
        <v>131</v>
      </c>
      <c r="D382" s="32" t="s">
        <v>160</v>
      </c>
      <c r="E382" s="3" t="s">
        <v>3852</v>
      </c>
      <c r="F382" s="141" t="s">
        <v>127</v>
      </c>
      <c r="G382" s="413"/>
      <c r="H382" s="142">
        <v>333.63</v>
      </c>
      <c r="I382" s="143">
        <f t="shared" si="36"/>
        <v>0</v>
      </c>
      <c r="J382" s="197">
        <f t="shared" si="37"/>
        <v>0</v>
      </c>
      <c r="K382" s="223"/>
      <c r="L382" s="212">
        <f t="shared" si="38"/>
        <v>0</v>
      </c>
      <c r="N382"/>
      <c r="O382"/>
      <c r="P382" s="490"/>
    </row>
    <row r="383" spans="1:16" s="226" customFormat="1">
      <c r="A383" s="592" t="s">
        <v>2017</v>
      </c>
      <c r="B383" s="532" t="s">
        <v>2828</v>
      </c>
      <c r="C383" s="141" t="s">
        <v>131</v>
      </c>
      <c r="D383" s="32" t="s">
        <v>160</v>
      </c>
      <c r="E383" s="3" t="s">
        <v>3853</v>
      </c>
      <c r="F383" s="141" t="s">
        <v>127</v>
      </c>
      <c r="G383" s="413"/>
      <c r="H383" s="142">
        <v>333.63</v>
      </c>
      <c r="I383" s="143">
        <f t="shared" si="36"/>
        <v>0</v>
      </c>
      <c r="J383" s="197">
        <f t="shared" si="37"/>
        <v>0</v>
      </c>
      <c r="K383" s="223"/>
      <c r="L383" s="212">
        <f t="shared" si="38"/>
        <v>0</v>
      </c>
      <c r="N383"/>
      <c r="O383"/>
      <c r="P383" s="490"/>
    </row>
    <row r="384" spans="1:16" s="226" customFormat="1">
      <c r="A384" s="278" t="s">
        <v>2018</v>
      </c>
      <c r="B384" s="540" t="s">
        <v>177</v>
      </c>
      <c r="C384" s="141"/>
      <c r="D384" s="221"/>
      <c r="E384" s="141"/>
      <c r="F384" s="141"/>
      <c r="G384" s="222"/>
      <c r="H384" s="142"/>
      <c r="I384" s="142"/>
      <c r="J384" s="234"/>
      <c r="K384" s="223"/>
      <c r="L384" s="224"/>
      <c r="M384" s="225"/>
      <c r="N384"/>
      <c r="O384" s="490"/>
      <c r="P384" s="490"/>
    </row>
    <row r="385" spans="1:16" s="226" customFormat="1">
      <c r="A385" s="592" t="s">
        <v>2019</v>
      </c>
      <c r="B385" s="534" t="s">
        <v>2731</v>
      </c>
      <c r="C385" s="141" t="s">
        <v>131</v>
      </c>
      <c r="D385" s="32" t="s">
        <v>160</v>
      </c>
      <c r="E385" s="3" t="s">
        <v>3854</v>
      </c>
      <c r="F385" s="141" t="s">
        <v>127</v>
      </c>
      <c r="G385" s="222"/>
      <c r="H385" s="142">
        <v>802.24</v>
      </c>
      <c r="I385" s="143">
        <f>H385*G385</f>
        <v>0</v>
      </c>
      <c r="J385" s="197">
        <f>-I385</f>
        <v>0</v>
      </c>
      <c r="K385" s="223"/>
      <c r="L385" s="212">
        <f>K385*G385</f>
        <v>0</v>
      </c>
      <c r="M385" s="225"/>
      <c r="N385"/>
      <c r="O385"/>
      <c r="P385" s="490"/>
    </row>
    <row r="386" spans="1:16" s="226" customFormat="1">
      <c r="A386" s="592" t="s">
        <v>2020</v>
      </c>
      <c r="B386" s="534" t="s">
        <v>2687</v>
      </c>
      <c r="C386" s="141" t="s">
        <v>131</v>
      </c>
      <c r="D386" s="32" t="s">
        <v>160</v>
      </c>
      <c r="E386" s="3" t="s">
        <v>3855</v>
      </c>
      <c r="F386" s="141" t="s">
        <v>127</v>
      </c>
      <c r="G386" s="222"/>
      <c r="H386" s="142">
        <v>802.24</v>
      </c>
      <c r="I386" s="143">
        <f>H386*G386</f>
        <v>0</v>
      </c>
      <c r="J386" s="197">
        <f>-I386</f>
        <v>0</v>
      </c>
      <c r="K386" s="223"/>
      <c r="L386" s="212">
        <f>K386*G386</f>
        <v>0</v>
      </c>
      <c r="M386" s="225"/>
      <c r="N386"/>
      <c r="O386"/>
      <c r="P386" s="490"/>
    </row>
    <row r="387" spans="1:16" s="226" customFormat="1">
      <c r="A387" s="592" t="s">
        <v>2021</v>
      </c>
      <c r="B387" s="534" t="s">
        <v>2688</v>
      </c>
      <c r="C387" s="141" t="s">
        <v>131</v>
      </c>
      <c r="D387" s="32" t="s">
        <v>160</v>
      </c>
      <c r="E387" s="3" t="s">
        <v>3856</v>
      </c>
      <c r="F387" s="141" t="s">
        <v>127</v>
      </c>
      <c r="G387" s="222"/>
      <c r="H387" s="142">
        <v>802.24</v>
      </c>
      <c r="I387" s="143">
        <f>H387*G387</f>
        <v>0</v>
      </c>
      <c r="J387" s="197">
        <f>-I387</f>
        <v>0</v>
      </c>
      <c r="K387" s="223"/>
      <c r="L387" s="212">
        <f>K387*G387</f>
        <v>0</v>
      </c>
      <c r="M387" s="225"/>
      <c r="N387"/>
      <c r="O387"/>
      <c r="P387" s="490"/>
    </row>
    <row r="388" spans="1:16" s="226" customFormat="1">
      <c r="A388" s="592" t="s">
        <v>2022</v>
      </c>
      <c r="B388" s="534" t="s">
        <v>2732</v>
      </c>
      <c r="C388" s="141" t="s">
        <v>131</v>
      </c>
      <c r="D388" s="32" t="s">
        <v>160</v>
      </c>
      <c r="E388" s="3" t="s">
        <v>3857</v>
      </c>
      <c r="F388" s="141" t="s">
        <v>127</v>
      </c>
      <c r="G388" s="222"/>
      <c r="H388" s="142">
        <v>802.24</v>
      </c>
      <c r="I388" s="143">
        <f>H388*G388</f>
        <v>0</v>
      </c>
      <c r="J388" s="197">
        <f>-I388</f>
        <v>0</v>
      </c>
      <c r="K388" s="223"/>
      <c r="L388" s="212">
        <f>K388*G388</f>
        <v>0</v>
      </c>
      <c r="M388" s="225"/>
      <c r="N388"/>
      <c r="O388"/>
      <c r="P388" s="490"/>
    </row>
    <row r="389" spans="1:16">
      <c r="A389" s="278" t="s">
        <v>2023</v>
      </c>
      <c r="B389" s="538" t="s">
        <v>158</v>
      </c>
      <c r="C389" s="32"/>
      <c r="D389" s="34"/>
      <c r="E389" s="32"/>
      <c r="F389" s="32"/>
      <c r="G389" s="177"/>
      <c r="H389" s="12"/>
      <c r="I389" s="12"/>
      <c r="J389" s="197"/>
      <c r="K389" s="223"/>
      <c r="L389" s="23"/>
      <c r="M389" s="160"/>
    </row>
    <row r="390" spans="1:16">
      <c r="A390" s="560" t="s">
        <v>2024</v>
      </c>
      <c r="B390" s="357" t="s">
        <v>2737</v>
      </c>
      <c r="C390" s="32" t="s">
        <v>131</v>
      </c>
      <c r="D390" s="32" t="s">
        <v>160</v>
      </c>
      <c r="E390" s="3" t="s">
        <v>3858</v>
      </c>
      <c r="F390" s="32" t="s">
        <v>127</v>
      </c>
      <c r="G390" s="177"/>
      <c r="H390" s="12">
        <v>2292.12</v>
      </c>
      <c r="I390" s="20">
        <f t="shared" ref="I390:I404" si="39">H390*G390</f>
        <v>0</v>
      </c>
      <c r="J390" s="197">
        <f t="shared" ref="J390:J401" si="40">L390-I390</f>
        <v>0</v>
      </c>
      <c r="K390" s="223"/>
      <c r="L390" s="212">
        <f t="shared" ref="L390:L404" si="41">K390*G390</f>
        <v>0</v>
      </c>
      <c r="M390" s="160"/>
      <c r="O390"/>
    </row>
    <row r="391" spans="1:16">
      <c r="A391" s="560" t="s">
        <v>2025</v>
      </c>
      <c r="B391" s="357" t="s">
        <v>2689</v>
      </c>
      <c r="C391" s="32" t="s">
        <v>131</v>
      </c>
      <c r="D391" s="32" t="s">
        <v>160</v>
      </c>
      <c r="E391" s="3" t="s">
        <v>3859</v>
      </c>
      <c r="F391" s="32" t="s">
        <v>127</v>
      </c>
      <c r="G391" s="177"/>
      <c r="H391" s="12">
        <v>2292.12</v>
      </c>
      <c r="I391" s="20">
        <f t="shared" si="39"/>
        <v>0</v>
      </c>
      <c r="J391" s="197">
        <f t="shared" si="40"/>
        <v>0</v>
      </c>
      <c r="K391" s="223"/>
      <c r="L391" s="212">
        <f t="shared" si="41"/>
        <v>0</v>
      </c>
      <c r="M391" s="160"/>
      <c r="O391"/>
    </row>
    <row r="392" spans="1:16">
      <c r="A392" s="560" t="s">
        <v>2026</v>
      </c>
      <c r="B392" s="357" t="s">
        <v>2690</v>
      </c>
      <c r="C392" s="32" t="s">
        <v>131</v>
      </c>
      <c r="D392" s="32" t="s">
        <v>160</v>
      </c>
      <c r="E392" s="3" t="s">
        <v>3860</v>
      </c>
      <c r="F392" s="32" t="s">
        <v>127</v>
      </c>
      <c r="G392" s="177"/>
      <c r="H392" s="12">
        <v>2292.12</v>
      </c>
      <c r="I392" s="20">
        <f t="shared" si="39"/>
        <v>0</v>
      </c>
      <c r="J392" s="197">
        <f t="shared" si="40"/>
        <v>0</v>
      </c>
      <c r="K392" s="223"/>
      <c r="L392" s="212">
        <f t="shared" si="41"/>
        <v>0</v>
      </c>
      <c r="M392" s="160"/>
      <c r="O392"/>
    </row>
    <row r="393" spans="1:16">
      <c r="A393" s="560" t="s">
        <v>2027</v>
      </c>
      <c r="B393" s="357" t="s">
        <v>2738</v>
      </c>
      <c r="C393" s="32" t="s">
        <v>131</v>
      </c>
      <c r="D393" s="32" t="s">
        <v>160</v>
      </c>
      <c r="E393" s="3" t="s">
        <v>3861</v>
      </c>
      <c r="F393" s="32" t="s">
        <v>127</v>
      </c>
      <c r="G393" s="177"/>
      <c r="H393" s="12">
        <v>2292.12</v>
      </c>
      <c r="I393" s="20">
        <f t="shared" si="39"/>
        <v>0</v>
      </c>
      <c r="J393" s="197">
        <f t="shared" si="40"/>
        <v>0</v>
      </c>
      <c r="K393" s="223"/>
      <c r="L393" s="212">
        <f t="shared" si="41"/>
        <v>0</v>
      </c>
      <c r="M393" s="160"/>
      <c r="O393"/>
    </row>
    <row r="394" spans="1:16">
      <c r="A394" s="560" t="s">
        <v>2028</v>
      </c>
      <c r="B394" s="357" t="s">
        <v>2739</v>
      </c>
      <c r="C394" s="32" t="s">
        <v>131</v>
      </c>
      <c r="D394" s="32" t="s">
        <v>160</v>
      </c>
      <c r="E394" s="3" t="s">
        <v>3862</v>
      </c>
      <c r="F394" s="32" t="s">
        <v>127</v>
      </c>
      <c r="G394" s="177"/>
      <c r="H394" s="12">
        <v>1782.76</v>
      </c>
      <c r="I394" s="20">
        <f t="shared" si="39"/>
        <v>0</v>
      </c>
      <c r="J394" s="197">
        <f t="shared" si="40"/>
        <v>0</v>
      </c>
      <c r="K394" s="223"/>
      <c r="L394" s="212">
        <f t="shared" si="41"/>
        <v>0</v>
      </c>
      <c r="M394" s="160"/>
      <c r="O394"/>
    </row>
    <row r="395" spans="1:16">
      <c r="A395" s="560" t="s">
        <v>2029</v>
      </c>
      <c r="B395" s="357" t="s">
        <v>2740</v>
      </c>
      <c r="C395" s="32" t="s">
        <v>131</v>
      </c>
      <c r="D395" s="32" t="s">
        <v>160</v>
      </c>
      <c r="E395" s="3" t="s">
        <v>3863</v>
      </c>
      <c r="F395" s="32" t="s">
        <v>127</v>
      </c>
      <c r="G395" s="177"/>
      <c r="H395" s="12">
        <v>276.33</v>
      </c>
      <c r="I395" s="20">
        <f t="shared" si="39"/>
        <v>0</v>
      </c>
      <c r="J395" s="197">
        <f t="shared" si="40"/>
        <v>0</v>
      </c>
      <c r="K395" s="223"/>
      <c r="L395" s="212">
        <f t="shared" si="41"/>
        <v>0</v>
      </c>
      <c r="M395" s="160"/>
      <c r="O395"/>
    </row>
    <row r="396" spans="1:16">
      <c r="A396" s="560" t="s">
        <v>2030</v>
      </c>
      <c r="B396" s="357" t="s">
        <v>2741</v>
      </c>
      <c r="C396" s="32" t="s">
        <v>131</v>
      </c>
      <c r="D396" s="32" t="s">
        <v>160</v>
      </c>
      <c r="E396" s="3" t="s">
        <v>3864</v>
      </c>
      <c r="F396" s="32" t="s">
        <v>127</v>
      </c>
      <c r="G396" s="177"/>
      <c r="H396" s="12">
        <v>1782.76</v>
      </c>
      <c r="I396" s="20">
        <f t="shared" si="39"/>
        <v>0</v>
      </c>
      <c r="J396" s="197">
        <f t="shared" si="40"/>
        <v>0</v>
      </c>
      <c r="K396" s="223"/>
      <c r="L396" s="212">
        <f t="shared" si="41"/>
        <v>0</v>
      </c>
      <c r="M396" s="160"/>
      <c r="O396"/>
    </row>
    <row r="397" spans="1:16">
      <c r="A397" s="560" t="s">
        <v>2031</v>
      </c>
      <c r="B397" s="357" t="s">
        <v>2742</v>
      </c>
      <c r="C397" s="32" t="s">
        <v>131</v>
      </c>
      <c r="D397" s="32" t="s">
        <v>160</v>
      </c>
      <c r="E397" s="3" t="s">
        <v>3865</v>
      </c>
      <c r="F397" s="32" t="s">
        <v>127</v>
      </c>
      <c r="G397" s="177"/>
      <c r="H397" s="12">
        <v>276.33</v>
      </c>
      <c r="I397" s="20">
        <f t="shared" si="39"/>
        <v>0</v>
      </c>
      <c r="J397" s="197">
        <f t="shared" si="40"/>
        <v>0</v>
      </c>
      <c r="K397" s="223"/>
      <c r="L397" s="212">
        <f t="shared" si="41"/>
        <v>0</v>
      </c>
      <c r="M397" s="160"/>
      <c r="O397"/>
    </row>
    <row r="398" spans="1:16">
      <c r="A398" s="560" t="s">
        <v>2032</v>
      </c>
      <c r="B398" s="357" t="s">
        <v>2743</v>
      </c>
      <c r="C398" s="32" t="s">
        <v>131</v>
      </c>
      <c r="D398" s="32" t="s">
        <v>160</v>
      </c>
      <c r="E398" s="3" t="s">
        <v>3866</v>
      </c>
      <c r="F398" s="32" t="s">
        <v>127</v>
      </c>
      <c r="G398" s="177"/>
      <c r="H398" s="12">
        <v>1782.76</v>
      </c>
      <c r="I398" s="20">
        <f t="shared" si="39"/>
        <v>0</v>
      </c>
      <c r="J398" s="197">
        <f t="shared" si="40"/>
        <v>0</v>
      </c>
      <c r="K398" s="223"/>
      <c r="L398" s="212">
        <f t="shared" si="41"/>
        <v>0</v>
      </c>
      <c r="M398" s="160"/>
      <c r="O398"/>
    </row>
    <row r="399" spans="1:16">
      <c r="A399" s="560" t="s">
        <v>2033</v>
      </c>
      <c r="B399" s="357" t="s">
        <v>2744</v>
      </c>
      <c r="C399" s="32" t="s">
        <v>131</v>
      </c>
      <c r="D399" s="32" t="s">
        <v>160</v>
      </c>
      <c r="E399" s="3" t="s">
        <v>3867</v>
      </c>
      <c r="F399" s="32" t="s">
        <v>127</v>
      </c>
      <c r="G399" s="177"/>
      <c r="H399" s="12">
        <v>276.33</v>
      </c>
      <c r="I399" s="20">
        <f t="shared" si="39"/>
        <v>0</v>
      </c>
      <c r="J399" s="197">
        <f t="shared" si="40"/>
        <v>0</v>
      </c>
      <c r="K399" s="223"/>
      <c r="L399" s="212">
        <f t="shared" si="41"/>
        <v>0</v>
      </c>
      <c r="M399" s="160"/>
      <c r="O399"/>
    </row>
    <row r="400" spans="1:16">
      <c r="A400" s="560" t="s">
        <v>2034</v>
      </c>
      <c r="B400" s="357" t="s">
        <v>2745</v>
      </c>
      <c r="C400" s="32" t="s">
        <v>131</v>
      </c>
      <c r="D400" s="32" t="s">
        <v>160</v>
      </c>
      <c r="E400" s="3" t="s">
        <v>3868</v>
      </c>
      <c r="F400" s="32" t="s">
        <v>127</v>
      </c>
      <c r="G400" s="177"/>
      <c r="H400" s="12">
        <v>1782.76</v>
      </c>
      <c r="I400" s="20">
        <f t="shared" si="39"/>
        <v>0</v>
      </c>
      <c r="J400" s="197">
        <f t="shared" si="40"/>
        <v>0</v>
      </c>
      <c r="K400" s="223"/>
      <c r="L400" s="212">
        <f t="shared" si="41"/>
        <v>0</v>
      </c>
      <c r="M400" s="160"/>
      <c r="O400"/>
    </row>
    <row r="401" spans="1:16">
      <c r="A401" s="560" t="s">
        <v>2035</v>
      </c>
      <c r="B401" s="357" t="s">
        <v>2746</v>
      </c>
      <c r="C401" s="32" t="s">
        <v>131</v>
      </c>
      <c r="D401" s="32" t="s">
        <v>160</v>
      </c>
      <c r="E401" s="3" t="s">
        <v>3869</v>
      </c>
      <c r="F401" s="32" t="s">
        <v>127</v>
      </c>
      <c r="G401" s="177"/>
      <c r="H401" s="12">
        <v>276.33</v>
      </c>
      <c r="I401" s="20">
        <f t="shared" si="39"/>
        <v>0</v>
      </c>
      <c r="J401" s="197">
        <f t="shared" si="40"/>
        <v>0</v>
      </c>
      <c r="K401" s="223"/>
      <c r="L401" s="212">
        <f t="shared" si="41"/>
        <v>0</v>
      </c>
      <c r="M401" s="160"/>
      <c r="O401"/>
    </row>
    <row r="402" spans="1:16">
      <c r="A402" s="110"/>
      <c r="B402" s="357"/>
      <c r="C402" s="32"/>
      <c r="D402" s="91"/>
      <c r="E402" s="3"/>
      <c r="F402" s="32"/>
      <c r="G402" s="177"/>
      <c r="H402" s="12"/>
      <c r="I402" s="20"/>
      <c r="J402" s="197"/>
      <c r="K402" s="223"/>
      <c r="L402" s="212"/>
      <c r="M402" s="160"/>
    </row>
    <row r="403" spans="1:16">
      <c r="A403" s="278" t="s">
        <v>2036</v>
      </c>
      <c r="B403" s="538" t="s">
        <v>914</v>
      </c>
      <c r="C403" s="32"/>
      <c r="D403" s="34"/>
      <c r="E403" s="32"/>
      <c r="F403" s="32"/>
      <c r="G403" s="177"/>
      <c r="H403" s="12"/>
      <c r="I403" s="12"/>
      <c r="J403" s="197"/>
      <c r="K403" s="223"/>
      <c r="L403" s="23"/>
      <c r="M403" s="160"/>
      <c r="N403" s="466"/>
      <c r="O403"/>
      <c r="P403"/>
    </row>
    <row r="404" spans="1:16" ht="405">
      <c r="A404" s="560" t="s">
        <v>2037</v>
      </c>
      <c r="B404" s="594" t="s">
        <v>2829</v>
      </c>
      <c r="C404" s="32" t="s">
        <v>140</v>
      </c>
      <c r="D404" s="32" t="s">
        <v>2621</v>
      </c>
      <c r="E404" s="3" t="s">
        <v>3870</v>
      </c>
      <c r="F404" s="32" t="s">
        <v>127</v>
      </c>
      <c r="G404" s="177"/>
      <c r="H404" s="12">
        <v>324.91000000000003</v>
      </c>
      <c r="I404" s="20">
        <f t="shared" si="39"/>
        <v>0</v>
      </c>
      <c r="J404" s="197">
        <f>L404-I404</f>
        <v>0</v>
      </c>
      <c r="K404" s="223"/>
      <c r="L404" s="212">
        <f t="shared" si="41"/>
        <v>0</v>
      </c>
      <c r="M404" s="10"/>
      <c r="O404"/>
      <c r="P404"/>
    </row>
    <row r="405" spans="1:16">
      <c r="A405" s="560" t="s">
        <v>2038</v>
      </c>
      <c r="B405" s="357" t="s">
        <v>2780</v>
      </c>
      <c r="C405" s="32" t="s">
        <v>140</v>
      </c>
      <c r="D405" s="311" t="s">
        <v>2621</v>
      </c>
      <c r="E405" s="3" t="s">
        <v>3871</v>
      </c>
      <c r="F405" s="32" t="s">
        <v>127</v>
      </c>
      <c r="G405" s="177"/>
      <c r="H405" s="12">
        <v>234</v>
      </c>
      <c r="I405" s="20">
        <f>H405*G405</f>
        <v>0</v>
      </c>
      <c r="J405" s="197">
        <f>L405-I405</f>
        <v>0</v>
      </c>
      <c r="K405" s="223"/>
      <c r="L405" s="212">
        <f>K405*G405</f>
        <v>0</v>
      </c>
      <c r="M405" s="160"/>
      <c r="O405"/>
      <c r="P405"/>
    </row>
    <row r="406" spans="1:16">
      <c r="A406" s="110"/>
      <c r="B406" s="357"/>
      <c r="C406" s="32"/>
      <c r="D406" s="32"/>
      <c r="E406" s="32"/>
      <c r="F406" s="32"/>
      <c r="G406" s="409"/>
      <c r="H406" s="12"/>
      <c r="I406" s="279"/>
      <c r="J406" s="410"/>
      <c r="K406" s="411"/>
      <c r="L406" s="417"/>
    </row>
    <row r="407" spans="1:16">
      <c r="A407" s="278" t="s">
        <v>2298</v>
      </c>
      <c r="B407" s="538" t="s">
        <v>730</v>
      </c>
      <c r="C407" s="32"/>
      <c r="D407" s="32"/>
      <c r="E407" s="32"/>
      <c r="F407" s="32"/>
      <c r="G407" s="409"/>
      <c r="H407" s="12"/>
      <c r="I407" s="279"/>
      <c r="J407" s="410"/>
      <c r="K407" s="411"/>
      <c r="L407" s="417"/>
    </row>
    <row r="408" spans="1:16" s="226" customFormat="1">
      <c r="A408" s="560" t="s">
        <v>2299</v>
      </c>
      <c r="B408" s="532" t="s">
        <v>722</v>
      </c>
      <c r="C408" s="32" t="s">
        <v>293</v>
      </c>
      <c r="D408" s="311" t="s">
        <v>2621</v>
      </c>
      <c r="E408" s="3" t="s">
        <v>3872</v>
      </c>
      <c r="F408" s="32" t="s">
        <v>127</v>
      </c>
      <c r="G408" s="413"/>
      <c r="H408" s="142">
        <v>46.8</v>
      </c>
      <c r="I408" s="20">
        <f t="shared" ref="I408:I419" si="42">H408*G408</f>
        <v>0</v>
      </c>
      <c r="J408" s="197">
        <f t="shared" ref="J408:J419" si="43">L408-I408</f>
        <v>0</v>
      </c>
      <c r="K408" s="223"/>
      <c r="L408" s="212">
        <f t="shared" ref="L408:L419" si="44">K408*G408</f>
        <v>0</v>
      </c>
      <c r="N408"/>
      <c r="O408"/>
      <c r="P408" s="490"/>
    </row>
    <row r="409" spans="1:16">
      <c r="A409" s="560" t="s">
        <v>2300</v>
      </c>
      <c r="B409" s="357" t="s">
        <v>723</v>
      </c>
      <c r="C409" s="32" t="s">
        <v>293</v>
      </c>
      <c r="D409" s="311" t="s">
        <v>2621</v>
      </c>
      <c r="E409" s="3" t="s">
        <v>3873</v>
      </c>
      <c r="F409" s="32" t="s">
        <v>127</v>
      </c>
      <c r="G409" s="409"/>
      <c r="H409" s="12">
        <v>78</v>
      </c>
      <c r="I409" s="20">
        <f t="shared" si="42"/>
        <v>0</v>
      </c>
      <c r="J409" s="197">
        <f t="shared" si="43"/>
        <v>0</v>
      </c>
      <c r="K409" s="223"/>
      <c r="L409" s="212">
        <f t="shared" si="44"/>
        <v>0</v>
      </c>
      <c r="O409"/>
    </row>
    <row r="410" spans="1:16" s="226" customFormat="1">
      <c r="A410" s="560" t="s">
        <v>2301</v>
      </c>
      <c r="B410" s="532" t="s">
        <v>724</v>
      </c>
      <c r="C410" s="32" t="s">
        <v>293</v>
      </c>
      <c r="D410" s="311" t="s">
        <v>2621</v>
      </c>
      <c r="E410" s="3" t="s">
        <v>3874</v>
      </c>
      <c r="F410" s="32" t="s">
        <v>127</v>
      </c>
      <c r="G410" s="413"/>
      <c r="H410" s="142">
        <v>187.2</v>
      </c>
      <c r="I410" s="20">
        <f t="shared" si="42"/>
        <v>0</v>
      </c>
      <c r="J410" s="197">
        <f t="shared" si="43"/>
        <v>0</v>
      </c>
      <c r="K410" s="223"/>
      <c r="L410" s="212">
        <f t="shared" si="44"/>
        <v>0</v>
      </c>
      <c r="N410"/>
      <c r="O410"/>
      <c r="P410" s="490"/>
    </row>
    <row r="411" spans="1:16">
      <c r="A411" s="560" t="s">
        <v>2302</v>
      </c>
      <c r="B411" s="357" t="s">
        <v>725</v>
      </c>
      <c r="C411" s="32" t="s">
        <v>293</v>
      </c>
      <c r="D411" s="311" t="s">
        <v>2621</v>
      </c>
      <c r="E411" s="3" t="s">
        <v>3875</v>
      </c>
      <c r="F411" s="32" t="s">
        <v>127</v>
      </c>
      <c r="G411" s="409"/>
      <c r="H411" s="12">
        <v>31.2</v>
      </c>
      <c r="I411" s="20">
        <f t="shared" si="42"/>
        <v>0</v>
      </c>
      <c r="J411" s="197">
        <f t="shared" si="43"/>
        <v>0</v>
      </c>
      <c r="K411" s="223"/>
      <c r="L411" s="212">
        <f t="shared" si="44"/>
        <v>0</v>
      </c>
      <c r="O411"/>
    </row>
    <row r="412" spans="1:16" s="226" customFormat="1">
      <c r="A412" s="560" t="s">
        <v>2303</v>
      </c>
      <c r="B412" s="532" t="s">
        <v>726</v>
      </c>
      <c r="C412" s="32" t="s">
        <v>293</v>
      </c>
      <c r="D412" s="311" t="s">
        <v>2621</v>
      </c>
      <c r="E412" s="3" t="s">
        <v>3876</v>
      </c>
      <c r="F412" s="32" t="s">
        <v>127</v>
      </c>
      <c r="G412" s="413"/>
      <c r="H412" s="142">
        <v>222.29</v>
      </c>
      <c r="I412" s="20">
        <f t="shared" si="42"/>
        <v>0</v>
      </c>
      <c r="J412" s="197">
        <f t="shared" si="43"/>
        <v>0</v>
      </c>
      <c r="K412" s="223"/>
      <c r="L412" s="212">
        <f t="shared" si="44"/>
        <v>0</v>
      </c>
      <c r="N412"/>
      <c r="O412"/>
      <c r="P412" s="490"/>
    </row>
    <row r="413" spans="1:16">
      <c r="A413" s="560" t="s">
        <v>2304</v>
      </c>
      <c r="B413" s="357" t="s">
        <v>727</v>
      </c>
      <c r="C413" s="32" t="s">
        <v>293</v>
      </c>
      <c r="D413" s="311" t="s">
        <v>2621</v>
      </c>
      <c r="E413" s="3" t="s">
        <v>3877</v>
      </c>
      <c r="F413" s="32" t="s">
        <v>127</v>
      </c>
      <c r="G413" s="409"/>
      <c r="H413" s="12">
        <v>370.48</v>
      </c>
      <c r="I413" s="20">
        <f t="shared" si="42"/>
        <v>0</v>
      </c>
      <c r="J413" s="197">
        <f t="shared" si="43"/>
        <v>0</v>
      </c>
      <c r="K413" s="223"/>
      <c r="L413" s="212">
        <f t="shared" si="44"/>
        <v>0</v>
      </c>
      <c r="O413"/>
    </row>
    <row r="414" spans="1:16" s="226" customFormat="1">
      <c r="A414" s="560" t="s">
        <v>2305</v>
      </c>
      <c r="B414" s="532" t="s">
        <v>728</v>
      </c>
      <c r="C414" s="32" t="s">
        <v>293</v>
      </c>
      <c r="D414" s="311" t="s">
        <v>2621</v>
      </c>
      <c r="E414" s="3" t="s">
        <v>3878</v>
      </c>
      <c r="F414" s="32" t="s">
        <v>127</v>
      </c>
      <c r="G414" s="413"/>
      <c r="H414" s="142">
        <v>889.14</v>
      </c>
      <c r="I414" s="20">
        <f t="shared" si="42"/>
        <v>0</v>
      </c>
      <c r="J414" s="197">
        <f t="shared" si="43"/>
        <v>0</v>
      </c>
      <c r="K414" s="223"/>
      <c r="L414" s="212">
        <f t="shared" si="44"/>
        <v>0</v>
      </c>
      <c r="N414"/>
      <c r="O414"/>
      <c r="P414" s="490"/>
    </row>
    <row r="415" spans="1:16">
      <c r="A415" s="560" t="s">
        <v>2306</v>
      </c>
      <c r="B415" s="357" t="s">
        <v>729</v>
      </c>
      <c r="C415" s="32" t="s">
        <v>293</v>
      </c>
      <c r="D415" s="311" t="s">
        <v>2621</v>
      </c>
      <c r="E415" s="3" t="s">
        <v>3879</v>
      </c>
      <c r="F415" s="32" t="s">
        <v>127</v>
      </c>
      <c r="G415" s="409"/>
      <c r="H415" s="12">
        <v>148.19</v>
      </c>
      <c r="I415" s="20">
        <f t="shared" si="42"/>
        <v>0</v>
      </c>
      <c r="J415" s="197">
        <f t="shared" si="43"/>
        <v>0</v>
      </c>
      <c r="K415" s="223"/>
      <c r="L415" s="212">
        <f t="shared" si="44"/>
        <v>0</v>
      </c>
      <c r="O415"/>
    </row>
    <row r="416" spans="1:16" s="226" customFormat="1">
      <c r="A416" s="560" t="s">
        <v>2307</v>
      </c>
      <c r="B416" s="532" t="s">
        <v>648</v>
      </c>
      <c r="C416" s="32" t="s">
        <v>293</v>
      </c>
      <c r="D416" s="311" t="s">
        <v>2621</v>
      </c>
      <c r="E416" s="3" t="s">
        <v>3880</v>
      </c>
      <c r="F416" s="32" t="s">
        <v>127</v>
      </c>
      <c r="G416" s="413"/>
      <c r="H416" s="142">
        <v>414</v>
      </c>
      <c r="I416" s="20">
        <f t="shared" si="42"/>
        <v>0</v>
      </c>
      <c r="J416" s="197">
        <f t="shared" si="43"/>
        <v>0</v>
      </c>
      <c r="K416" s="223"/>
      <c r="L416" s="212">
        <f t="shared" si="44"/>
        <v>0</v>
      </c>
      <c r="N416"/>
      <c r="O416"/>
      <c r="P416" s="490"/>
    </row>
    <row r="417" spans="1:16">
      <c r="A417" s="560" t="s">
        <v>2308</v>
      </c>
      <c r="B417" s="357" t="s">
        <v>649</v>
      </c>
      <c r="C417" s="32" t="s">
        <v>293</v>
      </c>
      <c r="D417" s="311" t="s">
        <v>2621</v>
      </c>
      <c r="E417" s="3" t="s">
        <v>3881</v>
      </c>
      <c r="F417" s="32" t="s">
        <v>127</v>
      </c>
      <c r="G417" s="409"/>
      <c r="H417" s="12">
        <v>690</v>
      </c>
      <c r="I417" s="20">
        <f t="shared" si="42"/>
        <v>0</v>
      </c>
      <c r="J417" s="197">
        <f t="shared" si="43"/>
        <v>0</v>
      </c>
      <c r="K417" s="223"/>
      <c r="L417" s="212">
        <f t="shared" si="44"/>
        <v>0</v>
      </c>
      <c r="O417"/>
    </row>
    <row r="418" spans="1:16" s="226" customFormat="1">
      <c r="A418" s="560" t="s">
        <v>2309</v>
      </c>
      <c r="B418" s="532" t="s">
        <v>650</v>
      </c>
      <c r="C418" s="32" t="s">
        <v>293</v>
      </c>
      <c r="D418" s="311" t="s">
        <v>2621</v>
      </c>
      <c r="E418" s="3" t="s">
        <v>3882</v>
      </c>
      <c r="F418" s="32" t="s">
        <v>127</v>
      </c>
      <c r="G418" s="413"/>
      <c r="H418" s="142">
        <v>1656</v>
      </c>
      <c r="I418" s="20">
        <f t="shared" si="42"/>
        <v>0</v>
      </c>
      <c r="J418" s="197">
        <f t="shared" si="43"/>
        <v>0</v>
      </c>
      <c r="K418" s="223"/>
      <c r="L418" s="212">
        <f t="shared" si="44"/>
        <v>0</v>
      </c>
      <c r="N418"/>
      <c r="O418"/>
      <c r="P418" s="490"/>
    </row>
    <row r="419" spans="1:16">
      <c r="A419" s="560" t="s">
        <v>2310</v>
      </c>
      <c r="B419" s="357" t="s">
        <v>651</v>
      </c>
      <c r="C419" s="32" t="s">
        <v>293</v>
      </c>
      <c r="D419" s="311" t="s">
        <v>2621</v>
      </c>
      <c r="E419" s="3" t="s">
        <v>3883</v>
      </c>
      <c r="F419" s="32" t="s">
        <v>127</v>
      </c>
      <c r="G419" s="409"/>
      <c r="H419" s="12">
        <v>276</v>
      </c>
      <c r="I419" s="20">
        <f t="shared" si="42"/>
        <v>0</v>
      </c>
      <c r="J419" s="197">
        <f t="shared" si="43"/>
        <v>0</v>
      </c>
      <c r="K419" s="223"/>
      <c r="L419" s="212">
        <f t="shared" si="44"/>
        <v>0</v>
      </c>
      <c r="O419"/>
    </row>
    <row r="420" spans="1:16">
      <c r="A420" s="110"/>
      <c r="B420" s="357"/>
      <c r="C420" s="32"/>
      <c r="D420" s="32"/>
      <c r="E420" s="32"/>
      <c r="F420" s="32"/>
      <c r="G420" s="409"/>
      <c r="H420" s="12"/>
      <c r="I420" s="279"/>
      <c r="J420" s="410"/>
      <c r="K420" s="411"/>
      <c r="L420" s="417"/>
    </row>
    <row r="421" spans="1:16">
      <c r="A421" s="276" t="s">
        <v>2039</v>
      </c>
      <c r="B421" s="537" t="s">
        <v>2267</v>
      </c>
      <c r="C421" s="93"/>
      <c r="D421" s="93"/>
      <c r="E421" s="93"/>
      <c r="F421" s="93"/>
      <c r="G421" s="403"/>
      <c r="H421" s="94"/>
      <c r="I421" s="277"/>
      <c r="J421" s="404"/>
      <c r="K421" s="404"/>
      <c r="L421" s="406"/>
    </row>
    <row r="422" spans="1:16" s="226" customFormat="1">
      <c r="A422" s="278" t="s">
        <v>2040</v>
      </c>
      <c r="B422" s="538" t="s">
        <v>132</v>
      </c>
      <c r="C422" s="141"/>
      <c r="D422" s="141"/>
      <c r="E422" s="285"/>
      <c r="F422" s="285"/>
      <c r="G422" s="413"/>
      <c r="H422" s="281"/>
      <c r="I422" s="282"/>
      <c r="J422" s="414"/>
      <c r="K422" s="411"/>
      <c r="L422" s="415"/>
      <c r="N422"/>
      <c r="O422" s="490"/>
      <c r="P422" s="490"/>
    </row>
    <row r="423" spans="1:16" s="226" customFormat="1">
      <c r="A423" s="565" t="s">
        <v>2041</v>
      </c>
      <c r="B423" s="532" t="s">
        <v>2266</v>
      </c>
      <c r="C423" s="141" t="s">
        <v>138</v>
      </c>
      <c r="D423" s="32" t="s">
        <v>2621</v>
      </c>
      <c r="E423" s="3" t="s">
        <v>3884</v>
      </c>
      <c r="F423" s="285" t="s">
        <v>2615</v>
      </c>
      <c r="G423" s="413"/>
      <c r="H423" s="445">
        <v>91.44</v>
      </c>
      <c r="I423" s="282">
        <f>H423*G423</f>
        <v>0</v>
      </c>
      <c r="J423" s="414">
        <f>L423-I423</f>
        <v>0</v>
      </c>
      <c r="K423" s="210">
        <v>0</v>
      </c>
      <c r="L423" s="415">
        <f>K423*G423</f>
        <v>0</v>
      </c>
      <c r="N423"/>
      <c r="O423"/>
      <c r="P423" s="490"/>
    </row>
    <row r="424" spans="1:16" s="226" customFormat="1">
      <c r="A424" s="110"/>
      <c r="B424" s="357"/>
      <c r="C424" s="141"/>
      <c r="D424" s="32"/>
      <c r="E424" s="285"/>
      <c r="F424" s="285"/>
      <c r="G424" s="413"/>
      <c r="H424" s="445"/>
      <c r="I424" s="282"/>
      <c r="J424" s="414"/>
      <c r="K424" s="411"/>
      <c r="L424" s="415"/>
      <c r="N424"/>
      <c r="O424" s="490"/>
      <c r="P424" s="490"/>
    </row>
    <row r="425" spans="1:16" s="226" customFormat="1">
      <c r="A425" s="278" t="s">
        <v>2042</v>
      </c>
      <c r="B425" s="538" t="s">
        <v>155</v>
      </c>
      <c r="C425" s="141"/>
      <c r="D425" s="141"/>
      <c r="E425" s="285"/>
      <c r="F425" s="285"/>
      <c r="G425" s="413"/>
      <c r="H425" s="445"/>
      <c r="I425" s="282"/>
      <c r="J425" s="414"/>
      <c r="K425" s="411"/>
      <c r="L425" s="415"/>
      <c r="N425"/>
      <c r="O425" s="490"/>
      <c r="P425" s="490"/>
    </row>
    <row r="426" spans="1:16" s="226" customFormat="1" ht="30">
      <c r="A426" s="592" t="s">
        <v>2043</v>
      </c>
      <c r="B426" s="532" t="s">
        <v>2830</v>
      </c>
      <c r="C426" s="141" t="s">
        <v>138</v>
      </c>
      <c r="D426" s="32" t="s">
        <v>2621</v>
      </c>
      <c r="E426" s="3" t="s">
        <v>3885</v>
      </c>
      <c r="F426" s="285" t="s">
        <v>2615</v>
      </c>
      <c r="G426" s="413"/>
      <c r="H426" s="445">
        <v>6.69</v>
      </c>
      <c r="I426" s="282">
        <f>H426*G426</f>
        <v>0</v>
      </c>
      <c r="J426" s="414">
        <f>L426-I426</f>
        <v>0</v>
      </c>
      <c r="K426" s="411"/>
      <c r="L426" s="415">
        <f>K426*G426</f>
        <v>0</v>
      </c>
      <c r="N426"/>
      <c r="O426"/>
      <c r="P426" s="490"/>
    </row>
    <row r="427" spans="1:16" s="226" customFormat="1">
      <c r="A427" s="592" t="s">
        <v>2044</v>
      </c>
      <c r="B427" s="532" t="s">
        <v>2831</v>
      </c>
      <c r="C427" s="141" t="s">
        <v>138</v>
      </c>
      <c r="D427" s="32" t="s">
        <v>2621</v>
      </c>
      <c r="E427" s="3" t="s">
        <v>3886</v>
      </c>
      <c r="F427" s="285" t="s">
        <v>2615</v>
      </c>
      <c r="G427" s="413"/>
      <c r="H427" s="445">
        <v>2.5099999999999998</v>
      </c>
      <c r="I427" s="282">
        <f>H427*G427</f>
        <v>0</v>
      </c>
      <c r="J427" s="414">
        <f>L427-I427</f>
        <v>0</v>
      </c>
      <c r="K427" s="411"/>
      <c r="L427" s="415">
        <f>K427*G427</f>
        <v>0</v>
      </c>
      <c r="N427"/>
      <c r="O427"/>
      <c r="P427" s="490"/>
    </row>
    <row r="428" spans="1:16" s="226" customFormat="1">
      <c r="A428" s="592" t="s">
        <v>2045</v>
      </c>
      <c r="B428" s="532" t="s">
        <v>2832</v>
      </c>
      <c r="C428" s="141" t="s">
        <v>138</v>
      </c>
      <c r="D428" s="32" t="s">
        <v>2621</v>
      </c>
      <c r="E428" s="3" t="s">
        <v>3887</v>
      </c>
      <c r="F428" s="285" t="s">
        <v>2615</v>
      </c>
      <c r="G428" s="413"/>
      <c r="H428" s="445">
        <v>7.73</v>
      </c>
      <c r="I428" s="282">
        <f t="shared" ref="I428:I437" si="45">H428*G428</f>
        <v>0</v>
      </c>
      <c r="J428" s="414">
        <f t="shared" ref="J428:J437" si="46">L428-I428</f>
        <v>0</v>
      </c>
      <c r="K428" s="411"/>
      <c r="L428" s="415">
        <f t="shared" ref="L428:L437" si="47">K428*G428</f>
        <v>0</v>
      </c>
      <c r="N428"/>
      <c r="O428"/>
      <c r="P428" s="490"/>
    </row>
    <row r="429" spans="1:16" s="226" customFormat="1">
      <c r="A429" s="592" t="s">
        <v>2046</v>
      </c>
      <c r="B429" s="532" t="s">
        <v>2833</v>
      </c>
      <c r="C429" s="141" t="s">
        <v>138</v>
      </c>
      <c r="D429" s="32" t="s">
        <v>2621</v>
      </c>
      <c r="E429" s="3" t="s">
        <v>3888</v>
      </c>
      <c r="F429" s="285" t="s">
        <v>2615</v>
      </c>
      <c r="G429" s="413"/>
      <c r="H429" s="445">
        <v>4.6399999999999997</v>
      </c>
      <c r="I429" s="282">
        <f t="shared" si="45"/>
        <v>0</v>
      </c>
      <c r="J429" s="414">
        <f t="shared" si="46"/>
        <v>0</v>
      </c>
      <c r="K429" s="411"/>
      <c r="L429" s="415">
        <f t="shared" si="47"/>
        <v>0</v>
      </c>
      <c r="N429"/>
      <c r="O429"/>
      <c r="P429" s="490"/>
    </row>
    <row r="430" spans="1:16" s="226" customFormat="1">
      <c r="A430" s="592" t="s">
        <v>2047</v>
      </c>
      <c r="B430" s="532" t="s">
        <v>2834</v>
      </c>
      <c r="C430" s="141" t="s">
        <v>138</v>
      </c>
      <c r="D430" s="32" t="s">
        <v>2621</v>
      </c>
      <c r="E430" s="3" t="s">
        <v>3889</v>
      </c>
      <c r="F430" s="285" t="s">
        <v>2615</v>
      </c>
      <c r="G430" s="413"/>
      <c r="H430" s="445">
        <v>25.09</v>
      </c>
      <c r="I430" s="282">
        <f t="shared" si="45"/>
        <v>0</v>
      </c>
      <c r="J430" s="414">
        <f t="shared" si="46"/>
        <v>0</v>
      </c>
      <c r="K430" s="411"/>
      <c r="L430" s="415">
        <f t="shared" si="47"/>
        <v>0</v>
      </c>
      <c r="N430"/>
      <c r="O430"/>
      <c r="P430" s="490"/>
    </row>
    <row r="431" spans="1:16" s="226" customFormat="1">
      <c r="A431" s="592" t="s">
        <v>2048</v>
      </c>
      <c r="B431" s="532" t="s">
        <v>2835</v>
      </c>
      <c r="C431" s="141" t="s">
        <v>138</v>
      </c>
      <c r="D431" s="32" t="s">
        <v>2621</v>
      </c>
      <c r="E431" s="3" t="s">
        <v>3890</v>
      </c>
      <c r="F431" s="285" t="s">
        <v>2615</v>
      </c>
      <c r="G431" s="413"/>
      <c r="H431" s="445">
        <v>5.87</v>
      </c>
      <c r="I431" s="282">
        <f t="shared" si="45"/>
        <v>0</v>
      </c>
      <c r="J431" s="414">
        <f t="shared" si="46"/>
        <v>0</v>
      </c>
      <c r="K431" s="411"/>
      <c r="L431" s="415">
        <f t="shared" si="47"/>
        <v>0</v>
      </c>
      <c r="N431"/>
      <c r="O431"/>
      <c r="P431" s="490"/>
    </row>
    <row r="432" spans="1:16" s="226" customFormat="1" ht="30">
      <c r="A432" s="592" t="s">
        <v>2049</v>
      </c>
      <c r="B432" s="532" t="s">
        <v>2836</v>
      </c>
      <c r="C432" s="141" t="s">
        <v>138</v>
      </c>
      <c r="D432" s="32" t="s">
        <v>2621</v>
      </c>
      <c r="E432" s="3" t="s">
        <v>3891</v>
      </c>
      <c r="F432" s="285" t="s">
        <v>2615</v>
      </c>
      <c r="G432" s="413"/>
      <c r="H432" s="445">
        <v>21.95</v>
      </c>
      <c r="I432" s="282">
        <f t="shared" si="45"/>
        <v>0</v>
      </c>
      <c r="J432" s="414">
        <f t="shared" si="46"/>
        <v>0</v>
      </c>
      <c r="K432" s="411"/>
      <c r="L432" s="415">
        <f t="shared" si="47"/>
        <v>0</v>
      </c>
      <c r="N432"/>
      <c r="O432"/>
      <c r="P432" s="490"/>
    </row>
    <row r="433" spans="1:16" s="226" customFormat="1">
      <c r="A433" s="592" t="s">
        <v>2050</v>
      </c>
      <c r="B433" s="532" t="s">
        <v>2837</v>
      </c>
      <c r="C433" s="141" t="s">
        <v>138</v>
      </c>
      <c r="D433" s="32" t="s">
        <v>2621</v>
      </c>
      <c r="E433" s="3" t="s">
        <v>3892</v>
      </c>
      <c r="F433" s="285" t="s">
        <v>2615</v>
      </c>
      <c r="G433" s="413"/>
      <c r="H433" s="445">
        <v>24.33</v>
      </c>
      <c r="I433" s="282">
        <f t="shared" si="45"/>
        <v>0</v>
      </c>
      <c r="J433" s="414">
        <f t="shared" si="46"/>
        <v>0</v>
      </c>
      <c r="K433" s="411"/>
      <c r="L433" s="415">
        <f t="shared" si="47"/>
        <v>0</v>
      </c>
      <c r="N433"/>
      <c r="O433"/>
      <c r="P433" s="490"/>
    </row>
    <row r="434" spans="1:16" s="226" customFormat="1">
      <c r="A434" s="592" t="s">
        <v>2051</v>
      </c>
      <c r="B434" s="532" t="s">
        <v>2838</v>
      </c>
      <c r="C434" s="141" t="s">
        <v>138</v>
      </c>
      <c r="D434" s="32" t="s">
        <v>2621</v>
      </c>
      <c r="E434" s="3" t="s">
        <v>3893</v>
      </c>
      <c r="F434" s="285" t="s">
        <v>2615</v>
      </c>
      <c r="G434" s="413"/>
      <c r="H434" s="445">
        <v>23</v>
      </c>
      <c r="I434" s="282">
        <f t="shared" si="45"/>
        <v>0</v>
      </c>
      <c r="J434" s="414">
        <f t="shared" si="46"/>
        <v>0</v>
      </c>
      <c r="K434" s="411"/>
      <c r="L434" s="415">
        <f t="shared" si="47"/>
        <v>0</v>
      </c>
      <c r="N434"/>
      <c r="O434"/>
      <c r="P434" s="490"/>
    </row>
    <row r="435" spans="1:16" s="226" customFormat="1">
      <c r="A435" s="592" t="s">
        <v>2052</v>
      </c>
      <c r="B435" s="532" t="s">
        <v>2839</v>
      </c>
      <c r="C435" s="141" t="s">
        <v>138</v>
      </c>
      <c r="D435" s="32" t="s">
        <v>2621</v>
      </c>
      <c r="E435" s="3" t="s">
        <v>3894</v>
      </c>
      <c r="F435" s="285" t="s">
        <v>2615</v>
      </c>
      <c r="G435" s="413"/>
      <c r="H435" s="445">
        <v>7.9</v>
      </c>
      <c r="I435" s="282">
        <f t="shared" si="45"/>
        <v>0</v>
      </c>
      <c r="J435" s="414">
        <f t="shared" si="46"/>
        <v>0</v>
      </c>
      <c r="K435" s="411"/>
      <c r="L435" s="415">
        <f t="shared" si="47"/>
        <v>0</v>
      </c>
      <c r="N435"/>
      <c r="O435"/>
      <c r="P435" s="490"/>
    </row>
    <row r="436" spans="1:16" s="226" customFormat="1" ht="30">
      <c r="A436" s="592" t="s">
        <v>2053</v>
      </c>
      <c r="B436" s="532" t="s">
        <v>2693</v>
      </c>
      <c r="C436" s="141" t="s">
        <v>138</v>
      </c>
      <c r="D436" s="32" t="s">
        <v>2621</v>
      </c>
      <c r="E436" s="3" t="s">
        <v>3895</v>
      </c>
      <c r="F436" s="285" t="s">
        <v>2615</v>
      </c>
      <c r="G436" s="413"/>
      <c r="H436" s="445">
        <v>13.04</v>
      </c>
      <c r="I436" s="282">
        <f t="shared" si="45"/>
        <v>0</v>
      </c>
      <c r="J436" s="414">
        <f t="shared" si="46"/>
        <v>0</v>
      </c>
      <c r="K436" s="411"/>
      <c r="L436" s="415">
        <f t="shared" si="47"/>
        <v>0</v>
      </c>
      <c r="N436"/>
      <c r="O436"/>
      <c r="P436" s="490"/>
    </row>
    <row r="437" spans="1:16" s="226" customFormat="1" ht="30">
      <c r="A437" s="592" t="s">
        <v>2054</v>
      </c>
      <c r="B437" s="532" t="s">
        <v>2694</v>
      </c>
      <c r="C437" s="141" t="s">
        <v>138</v>
      </c>
      <c r="D437" s="32" t="s">
        <v>2621</v>
      </c>
      <c r="E437" s="3" t="s">
        <v>3896</v>
      </c>
      <c r="F437" s="285" t="s">
        <v>2615</v>
      </c>
      <c r="G437" s="413"/>
      <c r="H437" s="445">
        <v>14.36</v>
      </c>
      <c r="I437" s="282">
        <f t="shared" si="45"/>
        <v>0</v>
      </c>
      <c r="J437" s="414">
        <f t="shared" si="46"/>
        <v>0</v>
      </c>
      <c r="K437" s="411"/>
      <c r="L437" s="415">
        <f t="shared" si="47"/>
        <v>0</v>
      </c>
      <c r="N437"/>
      <c r="O437"/>
      <c r="P437" s="490"/>
    </row>
    <row r="438" spans="1:16" s="226" customFormat="1">
      <c r="A438" s="227"/>
      <c r="B438" s="532"/>
      <c r="C438" s="141"/>
      <c r="D438" s="141"/>
      <c r="E438" s="285"/>
      <c r="F438" s="285"/>
      <c r="G438" s="413"/>
      <c r="H438" s="445"/>
      <c r="I438" s="282"/>
      <c r="J438" s="414"/>
      <c r="K438" s="411"/>
      <c r="L438" s="415"/>
      <c r="N438"/>
      <c r="O438" s="490"/>
      <c r="P438" s="490"/>
    </row>
    <row r="439" spans="1:16" s="226" customFormat="1">
      <c r="A439" s="278" t="s">
        <v>2055</v>
      </c>
      <c r="B439" s="539" t="s">
        <v>157</v>
      </c>
      <c r="C439" s="141"/>
      <c r="D439" s="35"/>
      <c r="E439" s="285"/>
      <c r="F439" s="285"/>
      <c r="G439" s="413"/>
      <c r="H439" s="445"/>
      <c r="I439" s="282"/>
      <c r="J439" s="414"/>
      <c r="K439" s="411"/>
      <c r="L439" s="415"/>
      <c r="N439"/>
      <c r="O439" s="490"/>
      <c r="P439" s="490"/>
    </row>
    <row r="440" spans="1:16" s="226" customFormat="1">
      <c r="A440" s="592" t="s">
        <v>2056</v>
      </c>
      <c r="B440" s="357" t="s">
        <v>2763</v>
      </c>
      <c r="C440" s="141" t="s">
        <v>138</v>
      </c>
      <c r="D440" s="32" t="s">
        <v>160</v>
      </c>
      <c r="E440" s="3" t="s">
        <v>3897</v>
      </c>
      <c r="F440" s="285" t="s">
        <v>2615</v>
      </c>
      <c r="G440" s="413"/>
      <c r="H440" s="445">
        <v>0.31</v>
      </c>
      <c r="I440" s="282">
        <f t="shared" ref="I440:I445" si="48">H440*G440</f>
        <v>0</v>
      </c>
      <c r="J440" s="414">
        <f t="shared" ref="J440:J445" si="49">L440-I440</f>
        <v>0</v>
      </c>
      <c r="K440" s="411"/>
      <c r="L440" s="415">
        <f t="shared" ref="L440:L445" si="50">K440*G440</f>
        <v>0</v>
      </c>
      <c r="N440"/>
      <c r="O440"/>
      <c r="P440" s="490"/>
    </row>
    <row r="441" spans="1:16" s="226" customFormat="1" ht="30">
      <c r="A441" s="592" t="s">
        <v>2057</v>
      </c>
      <c r="B441" s="357" t="s">
        <v>2764</v>
      </c>
      <c r="C441" s="141" t="s">
        <v>138</v>
      </c>
      <c r="D441" s="32" t="s">
        <v>160</v>
      </c>
      <c r="E441" s="3" t="s">
        <v>3898</v>
      </c>
      <c r="F441" s="285" t="s">
        <v>2615</v>
      </c>
      <c r="G441" s="413"/>
      <c r="H441" s="445">
        <v>0.55000000000000004</v>
      </c>
      <c r="I441" s="282">
        <f t="shared" si="48"/>
        <v>0</v>
      </c>
      <c r="J441" s="414">
        <f t="shared" si="49"/>
        <v>0</v>
      </c>
      <c r="K441" s="411"/>
      <c r="L441" s="415">
        <f t="shared" si="50"/>
        <v>0</v>
      </c>
      <c r="N441"/>
      <c r="O441"/>
      <c r="P441" s="490"/>
    </row>
    <row r="442" spans="1:16" s="226" customFormat="1">
      <c r="A442" s="592" t="s">
        <v>2058</v>
      </c>
      <c r="B442" s="357" t="s">
        <v>2765</v>
      </c>
      <c r="C442" s="141" t="s">
        <v>138</v>
      </c>
      <c r="D442" s="32" t="s">
        <v>160</v>
      </c>
      <c r="E442" s="3" t="s">
        <v>3899</v>
      </c>
      <c r="F442" s="285" t="s">
        <v>2615</v>
      </c>
      <c r="G442" s="413"/>
      <c r="H442" s="445">
        <v>0.18</v>
      </c>
      <c r="I442" s="282">
        <f t="shared" si="48"/>
        <v>0</v>
      </c>
      <c r="J442" s="414">
        <f t="shared" si="49"/>
        <v>0</v>
      </c>
      <c r="K442" s="411"/>
      <c r="L442" s="415">
        <f t="shared" si="50"/>
        <v>0</v>
      </c>
      <c r="N442"/>
      <c r="O442"/>
      <c r="P442" s="490"/>
    </row>
    <row r="443" spans="1:16" s="226" customFormat="1" ht="30">
      <c r="A443" s="592" t="s">
        <v>2059</v>
      </c>
      <c r="B443" s="357" t="s">
        <v>2766</v>
      </c>
      <c r="C443" s="141" t="s">
        <v>138</v>
      </c>
      <c r="D443" s="32" t="s">
        <v>160</v>
      </c>
      <c r="E443" s="3" t="s">
        <v>3900</v>
      </c>
      <c r="F443" s="285" t="s">
        <v>2615</v>
      </c>
      <c r="G443" s="413"/>
      <c r="H443" s="445">
        <v>0.18</v>
      </c>
      <c r="I443" s="282">
        <f t="shared" si="48"/>
        <v>0</v>
      </c>
      <c r="J443" s="414">
        <f t="shared" si="49"/>
        <v>0</v>
      </c>
      <c r="K443" s="411"/>
      <c r="L443" s="415">
        <f t="shared" si="50"/>
        <v>0</v>
      </c>
      <c r="N443"/>
      <c r="O443"/>
      <c r="P443" s="490"/>
    </row>
    <row r="444" spans="1:16" s="226" customFormat="1">
      <c r="A444" s="592" t="s">
        <v>2060</v>
      </c>
      <c r="B444" s="357" t="s">
        <v>2767</v>
      </c>
      <c r="C444" s="141" t="s">
        <v>138</v>
      </c>
      <c r="D444" s="32" t="s">
        <v>160</v>
      </c>
      <c r="E444" s="3" t="s">
        <v>3901</v>
      </c>
      <c r="F444" s="285" t="s">
        <v>2615</v>
      </c>
      <c r="G444" s="413"/>
      <c r="H444" s="445">
        <v>0.42</v>
      </c>
      <c r="I444" s="282">
        <f t="shared" si="48"/>
        <v>0</v>
      </c>
      <c r="J444" s="414">
        <f t="shared" si="49"/>
        <v>0</v>
      </c>
      <c r="K444" s="411"/>
      <c r="L444" s="415">
        <f t="shared" si="50"/>
        <v>0</v>
      </c>
      <c r="N444"/>
      <c r="O444"/>
      <c r="P444" s="490"/>
    </row>
    <row r="445" spans="1:16" s="226" customFormat="1">
      <c r="A445" s="592" t="s">
        <v>2061</v>
      </c>
      <c r="B445" s="357" t="s">
        <v>2768</v>
      </c>
      <c r="C445" s="141" t="s">
        <v>138</v>
      </c>
      <c r="D445" s="32" t="s">
        <v>160</v>
      </c>
      <c r="E445" s="3" t="s">
        <v>3902</v>
      </c>
      <c r="F445" s="285" t="s">
        <v>2615</v>
      </c>
      <c r="G445" s="413"/>
      <c r="H445" s="445">
        <v>18.27</v>
      </c>
      <c r="I445" s="282">
        <f t="shared" si="48"/>
        <v>0</v>
      </c>
      <c r="J445" s="414">
        <f t="shared" si="49"/>
        <v>0</v>
      </c>
      <c r="K445" s="411"/>
      <c r="L445" s="415">
        <f t="shared" si="50"/>
        <v>0</v>
      </c>
      <c r="N445"/>
      <c r="O445"/>
      <c r="P445" s="490"/>
    </row>
    <row r="446" spans="1:16" s="226" customFormat="1">
      <c r="A446" s="227"/>
      <c r="B446" s="532"/>
      <c r="C446" s="141"/>
      <c r="D446" s="141"/>
      <c r="E446" s="285"/>
      <c r="F446" s="285"/>
      <c r="G446" s="413"/>
      <c r="H446" s="445"/>
      <c r="I446" s="282"/>
      <c r="J446" s="414"/>
      <c r="K446" s="411"/>
      <c r="L446" s="415"/>
      <c r="N446"/>
      <c r="O446" s="490"/>
      <c r="P446" s="490"/>
    </row>
    <row r="447" spans="1:16" s="226" customFormat="1">
      <c r="A447" s="278" t="s">
        <v>2062</v>
      </c>
      <c r="B447" s="540" t="s">
        <v>732</v>
      </c>
      <c r="C447" s="141"/>
      <c r="D447" s="141"/>
      <c r="E447" s="285"/>
      <c r="F447" s="285"/>
      <c r="G447" s="413"/>
      <c r="H447" s="445"/>
      <c r="I447" s="282"/>
      <c r="J447" s="414"/>
      <c r="K447" s="411"/>
      <c r="L447" s="415"/>
      <c r="N447"/>
      <c r="O447" s="490"/>
      <c r="P447" s="490"/>
    </row>
    <row r="448" spans="1:16" s="226" customFormat="1">
      <c r="A448" s="592" t="s">
        <v>2063</v>
      </c>
      <c r="B448" s="532" t="s">
        <v>2840</v>
      </c>
      <c r="C448" s="141" t="s">
        <v>138</v>
      </c>
      <c r="D448" s="32" t="s">
        <v>160</v>
      </c>
      <c r="E448" s="3" t="s">
        <v>3903</v>
      </c>
      <c r="F448" s="285" t="s">
        <v>2615</v>
      </c>
      <c r="G448" s="413"/>
      <c r="H448" s="445">
        <v>147.96</v>
      </c>
      <c r="I448" s="282">
        <f t="shared" ref="I448:I468" si="51">H448*G448</f>
        <v>0</v>
      </c>
      <c r="J448" s="414">
        <f t="shared" ref="J448:J468" si="52">L448-I448</f>
        <v>0</v>
      </c>
      <c r="K448" s="411"/>
      <c r="L448" s="415">
        <f t="shared" ref="L448:L468" si="53">K448*G448</f>
        <v>0</v>
      </c>
      <c r="N448"/>
      <c r="O448"/>
      <c r="P448" s="490"/>
    </row>
    <row r="449" spans="1:16" s="226" customFormat="1">
      <c r="A449" s="592" t="s">
        <v>2064</v>
      </c>
      <c r="B449" s="532" t="s">
        <v>2695</v>
      </c>
      <c r="C449" s="141" t="s">
        <v>138</v>
      </c>
      <c r="D449" s="32" t="s">
        <v>160</v>
      </c>
      <c r="E449" s="3" t="s">
        <v>3904</v>
      </c>
      <c r="F449" s="285" t="s">
        <v>2615</v>
      </c>
      <c r="G449" s="413"/>
      <c r="H449" s="445">
        <v>88.77</v>
      </c>
      <c r="I449" s="282">
        <f t="shared" si="51"/>
        <v>0</v>
      </c>
      <c r="J449" s="414">
        <f t="shared" si="52"/>
        <v>0</v>
      </c>
      <c r="K449" s="411"/>
      <c r="L449" s="415">
        <f t="shared" si="53"/>
        <v>0</v>
      </c>
      <c r="N449"/>
      <c r="O449"/>
      <c r="P449" s="490"/>
    </row>
    <row r="450" spans="1:16" s="226" customFormat="1">
      <c r="A450" s="592" t="s">
        <v>2065</v>
      </c>
      <c r="B450" s="532" t="s">
        <v>2696</v>
      </c>
      <c r="C450" s="141" t="s">
        <v>138</v>
      </c>
      <c r="D450" s="32" t="s">
        <v>160</v>
      </c>
      <c r="E450" s="3" t="s">
        <v>3905</v>
      </c>
      <c r="F450" s="285" t="s">
        <v>2615</v>
      </c>
      <c r="G450" s="413"/>
      <c r="H450" s="445">
        <v>73.98</v>
      </c>
      <c r="I450" s="282">
        <f t="shared" si="51"/>
        <v>0</v>
      </c>
      <c r="J450" s="414">
        <f t="shared" si="52"/>
        <v>0</v>
      </c>
      <c r="K450" s="411"/>
      <c r="L450" s="415">
        <f t="shared" si="53"/>
        <v>0</v>
      </c>
      <c r="N450"/>
      <c r="O450"/>
      <c r="P450" s="490"/>
    </row>
    <row r="451" spans="1:16" s="226" customFormat="1">
      <c r="A451" s="592" t="s">
        <v>2066</v>
      </c>
      <c r="B451" s="532" t="s">
        <v>2841</v>
      </c>
      <c r="C451" s="141" t="s">
        <v>138</v>
      </c>
      <c r="D451" s="32" t="s">
        <v>160</v>
      </c>
      <c r="E451" s="3" t="s">
        <v>3906</v>
      </c>
      <c r="F451" s="285" t="s">
        <v>2615</v>
      </c>
      <c r="G451" s="413"/>
      <c r="H451" s="445">
        <v>73.98</v>
      </c>
      <c r="I451" s="282">
        <f t="shared" si="51"/>
        <v>0</v>
      </c>
      <c r="J451" s="414">
        <f t="shared" si="52"/>
        <v>0</v>
      </c>
      <c r="K451" s="411"/>
      <c r="L451" s="415">
        <f t="shared" si="53"/>
        <v>0</v>
      </c>
      <c r="N451"/>
      <c r="O451"/>
      <c r="P451" s="490"/>
    </row>
    <row r="452" spans="1:16" s="226" customFormat="1">
      <c r="A452" s="592" t="s">
        <v>2067</v>
      </c>
      <c r="B452" s="532" t="s">
        <v>2842</v>
      </c>
      <c r="C452" s="141" t="s">
        <v>138</v>
      </c>
      <c r="D452" s="32" t="s">
        <v>160</v>
      </c>
      <c r="E452" s="3" t="s">
        <v>3907</v>
      </c>
      <c r="F452" s="285" t="s">
        <v>2615</v>
      </c>
      <c r="G452" s="413"/>
      <c r="H452" s="445">
        <v>17.559999999999999</v>
      </c>
      <c r="I452" s="282">
        <f t="shared" si="51"/>
        <v>0</v>
      </c>
      <c r="J452" s="414">
        <f t="shared" si="52"/>
        <v>0</v>
      </c>
      <c r="K452" s="411"/>
      <c r="L452" s="415">
        <f t="shared" si="53"/>
        <v>0</v>
      </c>
      <c r="N452"/>
      <c r="O452"/>
      <c r="P452" s="490"/>
    </row>
    <row r="453" spans="1:16" s="226" customFormat="1">
      <c r="A453" s="592" t="s">
        <v>2068</v>
      </c>
      <c r="B453" s="532" t="s">
        <v>2697</v>
      </c>
      <c r="C453" s="141" t="s">
        <v>138</v>
      </c>
      <c r="D453" s="32" t="s">
        <v>160</v>
      </c>
      <c r="E453" s="3" t="s">
        <v>3908</v>
      </c>
      <c r="F453" s="285" t="s">
        <v>2615</v>
      </c>
      <c r="G453" s="413"/>
      <c r="H453" s="445">
        <v>10.54</v>
      </c>
      <c r="I453" s="282">
        <f t="shared" si="51"/>
        <v>0</v>
      </c>
      <c r="J453" s="414">
        <f t="shared" si="52"/>
        <v>0</v>
      </c>
      <c r="K453" s="411"/>
      <c r="L453" s="415">
        <f t="shared" si="53"/>
        <v>0</v>
      </c>
      <c r="N453"/>
      <c r="O453"/>
      <c r="P453" s="490"/>
    </row>
    <row r="454" spans="1:16" s="226" customFormat="1">
      <c r="A454" s="592" t="s">
        <v>2069</v>
      </c>
      <c r="B454" s="532" t="s">
        <v>2698</v>
      </c>
      <c r="C454" s="141" t="s">
        <v>138</v>
      </c>
      <c r="D454" s="32" t="s">
        <v>160</v>
      </c>
      <c r="E454" s="3" t="s">
        <v>3909</v>
      </c>
      <c r="F454" s="285" t="s">
        <v>2615</v>
      </c>
      <c r="G454" s="413"/>
      <c r="H454" s="445">
        <v>8.7799999999999994</v>
      </c>
      <c r="I454" s="282">
        <f t="shared" si="51"/>
        <v>0</v>
      </c>
      <c r="J454" s="414">
        <f t="shared" si="52"/>
        <v>0</v>
      </c>
      <c r="K454" s="411"/>
      <c r="L454" s="415">
        <f t="shared" si="53"/>
        <v>0</v>
      </c>
      <c r="N454"/>
      <c r="O454"/>
      <c r="P454" s="490"/>
    </row>
    <row r="455" spans="1:16" s="226" customFormat="1">
      <c r="A455" s="592" t="s">
        <v>2070</v>
      </c>
      <c r="B455" s="532" t="s">
        <v>2843</v>
      </c>
      <c r="C455" s="141" t="s">
        <v>138</v>
      </c>
      <c r="D455" s="32" t="s">
        <v>160</v>
      </c>
      <c r="E455" s="3" t="s">
        <v>3910</v>
      </c>
      <c r="F455" s="285" t="s">
        <v>2615</v>
      </c>
      <c r="G455" s="413"/>
      <c r="H455" s="445">
        <v>8.7799999999999994</v>
      </c>
      <c r="I455" s="282">
        <f t="shared" si="51"/>
        <v>0</v>
      </c>
      <c r="J455" s="414">
        <f t="shared" si="52"/>
        <v>0</v>
      </c>
      <c r="K455" s="411"/>
      <c r="L455" s="415">
        <f t="shared" si="53"/>
        <v>0</v>
      </c>
      <c r="N455"/>
      <c r="O455"/>
      <c r="P455" s="490"/>
    </row>
    <row r="456" spans="1:16" s="226" customFormat="1">
      <c r="A456" s="592" t="s">
        <v>2071</v>
      </c>
      <c r="B456" s="532" t="s">
        <v>2844</v>
      </c>
      <c r="C456" s="141" t="s">
        <v>138</v>
      </c>
      <c r="D456" s="32" t="s">
        <v>160</v>
      </c>
      <c r="E456" s="3" t="s">
        <v>3911</v>
      </c>
      <c r="F456" s="285" t="s">
        <v>2615</v>
      </c>
      <c r="G456" s="413"/>
      <c r="H456" s="445">
        <v>4.9800000000000004</v>
      </c>
      <c r="I456" s="282">
        <f t="shared" si="51"/>
        <v>0</v>
      </c>
      <c r="J456" s="414">
        <f t="shared" si="52"/>
        <v>0</v>
      </c>
      <c r="K456" s="411"/>
      <c r="L456" s="415">
        <f t="shared" si="53"/>
        <v>0</v>
      </c>
      <c r="N456"/>
      <c r="O456"/>
      <c r="P456" s="490"/>
    </row>
    <row r="457" spans="1:16" s="226" customFormat="1">
      <c r="A457" s="592" t="s">
        <v>2072</v>
      </c>
      <c r="B457" s="532" t="s">
        <v>2845</v>
      </c>
      <c r="C457" s="141" t="s">
        <v>138</v>
      </c>
      <c r="D457" s="32" t="s">
        <v>160</v>
      </c>
      <c r="E457" s="3" t="s">
        <v>3912</v>
      </c>
      <c r="F457" s="285" t="s">
        <v>2615</v>
      </c>
      <c r="G457" s="413"/>
      <c r="H457" s="445">
        <v>2.99</v>
      </c>
      <c r="I457" s="282">
        <f t="shared" si="51"/>
        <v>0</v>
      </c>
      <c r="J457" s="414">
        <f t="shared" si="52"/>
        <v>0</v>
      </c>
      <c r="K457" s="411"/>
      <c r="L457" s="415">
        <f t="shared" si="53"/>
        <v>0</v>
      </c>
      <c r="N457"/>
      <c r="O457"/>
      <c r="P457" s="490"/>
    </row>
    <row r="458" spans="1:16" s="226" customFormat="1">
      <c r="A458" s="592" t="s">
        <v>2073</v>
      </c>
      <c r="B458" s="532" t="s">
        <v>2846</v>
      </c>
      <c r="C458" s="141" t="s">
        <v>138</v>
      </c>
      <c r="D458" s="32" t="s">
        <v>160</v>
      </c>
      <c r="E458" s="3" t="s">
        <v>3913</v>
      </c>
      <c r="F458" s="285" t="s">
        <v>2615</v>
      </c>
      <c r="G458" s="413"/>
      <c r="H458" s="445">
        <v>2.4900000000000002</v>
      </c>
      <c r="I458" s="282">
        <f t="shared" si="51"/>
        <v>0</v>
      </c>
      <c r="J458" s="414">
        <f t="shared" si="52"/>
        <v>0</v>
      </c>
      <c r="K458" s="411"/>
      <c r="L458" s="415">
        <f t="shared" si="53"/>
        <v>0</v>
      </c>
      <c r="N458"/>
      <c r="O458"/>
      <c r="P458" s="490"/>
    </row>
    <row r="459" spans="1:16" s="226" customFormat="1">
      <c r="A459" s="592" t="s">
        <v>2074</v>
      </c>
      <c r="B459" s="532" t="s">
        <v>2847</v>
      </c>
      <c r="C459" s="141" t="s">
        <v>138</v>
      </c>
      <c r="D459" s="32" t="s">
        <v>160</v>
      </c>
      <c r="E459" s="3" t="s">
        <v>3914</v>
      </c>
      <c r="F459" s="285" t="s">
        <v>2615</v>
      </c>
      <c r="G459" s="413"/>
      <c r="H459" s="445">
        <v>2.4900000000000002</v>
      </c>
      <c r="I459" s="282">
        <f t="shared" si="51"/>
        <v>0</v>
      </c>
      <c r="J459" s="414">
        <f t="shared" si="52"/>
        <v>0</v>
      </c>
      <c r="K459" s="411"/>
      <c r="L459" s="415">
        <f t="shared" si="53"/>
        <v>0</v>
      </c>
      <c r="N459"/>
      <c r="O459"/>
      <c r="P459" s="490"/>
    </row>
    <row r="460" spans="1:16" s="226" customFormat="1" ht="30" customHeight="1">
      <c r="A460" s="592" t="s">
        <v>2075</v>
      </c>
      <c r="B460" s="532" t="s">
        <v>2848</v>
      </c>
      <c r="C460" s="141" t="s">
        <v>138</v>
      </c>
      <c r="D460" s="32" t="s">
        <v>160</v>
      </c>
      <c r="E460" s="3" t="s">
        <v>3915</v>
      </c>
      <c r="F460" s="285" t="s">
        <v>2615</v>
      </c>
      <c r="G460" s="413"/>
      <c r="H460" s="445">
        <v>5.48</v>
      </c>
      <c r="I460" s="282">
        <f t="shared" si="51"/>
        <v>0</v>
      </c>
      <c r="J460" s="414">
        <f t="shared" si="52"/>
        <v>0</v>
      </c>
      <c r="K460" s="411"/>
      <c r="L460" s="415">
        <f t="shared" si="53"/>
        <v>0</v>
      </c>
      <c r="N460"/>
      <c r="O460"/>
      <c r="P460" s="490"/>
    </row>
    <row r="461" spans="1:16" s="226" customFormat="1" ht="30" customHeight="1">
      <c r="A461" s="592" t="s">
        <v>2076</v>
      </c>
      <c r="B461" s="532" t="s">
        <v>2702</v>
      </c>
      <c r="C461" s="141" t="s">
        <v>138</v>
      </c>
      <c r="D461" s="32" t="s">
        <v>160</v>
      </c>
      <c r="E461" s="3" t="s">
        <v>3916</v>
      </c>
      <c r="F461" s="285" t="s">
        <v>2615</v>
      </c>
      <c r="G461" s="413"/>
      <c r="H461" s="445">
        <v>3.29</v>
      </c>
      <c r="I461" s="282">
        <f t="shared" si="51"/>
        <v>0</v>
      </c>
      <c r="J461" s="414">
        <f t="shared" si="52"/>
        <v>0</v>
      </c>
      <c r="K461" s="411"/>
      <c r="L461" s="415">
        <f t="shared" si="53"/>
        <v>0</v>
      </c>
      <c r="N461"/>
      <c r="O461"/>
      <c r="P461" s="490"/>
    </row>
    <row r="462" spans="1:16" s="226" customFormat="1" ht="30.75" customHeight="1">
      <c r="A462" s="592" t="s">
        <v>2077</v>
      </c>
      <c r="B462" s="532" t="s">
        <v>2703</v>
      </c>
      <c r="C462" s="141" t="s">
        <v>138</v>
      </c>
      <c r="D462" s="32" t="s">
        <v>160</v>
      </c>
      <c r="E462" s="3" t="s">
        <v>3917</v>
      </c>
      <c r="F462" s="285" t="s">
        <v>2615</v>
      </c>
      <c r="G462" s="413"/>
      <c r="H462" s="445">
        <v>2.74</v>
      </c>
      <c r="I462" s="282">
        <f t="shared" si="51"/>
        <v>0</v>
      </c>
      <c r="J462" s="414">
        <f t="shared" si="52"/>
        <v>0</v>
      </c>
      <c r="K462" s="411"/>
      <c r="L462" s="415">
        <f t="shared" si="53"/>
        <v>0</v>
      </c>
      <c r="N462"/>
      <c r="O462"/>
      <c r="P462" s="490"/>
    </row>
    <row r="463" spans="1:16" s="226" customFormat="1" ht="30.75" customHeight="1">
      <c r="A463" s="592" t="s">
        <v>2078</v>
      </c>
      <c r="B463" s="532" t="s">
        <v>2849</v>
      </c>
      <c r="C463" s="141" t="s">
        <v>138</v>
      </c>
      <c r="D463" s="32" t="s">
        <v>160</v>
      </c>
      <c r="E463" s="3" t="s">
        <v>3918</v>
      </c>
      <c r="F463" s="285" t="s">
        <v>2615</v>
      </c>
      <c r="G463" s="413"/>
      <c r="H463" s="445">
        <v>2.74</v>
      </c>
      <c r="I463" s="282">
        <f t="shared" si="51"/>
        <v>0</v>
      </c>
      <c r="J463" s="414">
        <f t="shared" si="52"/>
        <v>0</v>
      </c>
      <c r="K463" s="411"/>
      <c r="L463" s="415">
        <f t="shared" si="53"/>
        <v>0</v>
      </c>
      <c r="N463"/>
      <c r="O463"/>
      <c r="P463" s="490"/>
    </row>
    <row r="464" spans="1:16" s="226" customFormat="1">
      <c r="A464" s="278" t="s">
        <v>2079</v>
      </c>
      <c r="B464" s="540" t="s">
        <v>177</v>
      </c>
      <c r="C464" s="141"/>
      <c r="D464" s="221"/>
      <c r="E464" s="285"/>
      <c r="F464" s="285"/>
      <c r="G464" s="413"/>
      <c r="H464" s="445"/>
      <c r="I464" s="282"/>
      <c r="J464" s="414"/>
      <c r="K464" s="411"/>
      <c r="L464" s="415"/>
      <c r="N464"/>
      <c r="O464" s="490"/>
      <c r="P464" s="490"/>
    </row>
    <row r="465" spans="1:16" s="226" customFormat="1">
      <c r="A465" s="592" t="s">
        <v>2080</v>
      </c>
      <c r="B465" s="534" t="s">
        <v>2747</v>
      </c>
      <c r="C465" s="141" t="s">
        <v>138</v>
      </c>
      <c r="D465" s="32" t="s">
        <v>160</v>
      </c>
      <c r="E465" s="3" t="s">
        <v>3919</v>
      </c>
      <c r="F465" s="285" t="s">
        <v>2615</v>
      </c>
      <c r="G465" s="413"/>
      <c r="H465" s="445">
        <v>13.17</v>
      </c>
      <c r="I465" s="282">
        <f t="shared" si="51"/>
        <v>0</v>
      </c>
      <c r="J465" s="414">
        <f t="shared" si="52"/>
        <v>0</v>
      </c>
      <c r="K465" s="411"/>
      <c r="L465" s="415">
        <f t="shared" si="53"/>
        <v>0</v>
      </c>
      <c r="N465"/>
      <c r="O465"/>
      <c r="P465" s="490"/>
    </row>
    <row r="466" spans="1:16" s="226" customFormat="1">
      <c r="A466" s="592" t="s">
        <v>2081</v>
      </c>
      <c r="B466" s="534" t="s">
        <v>2704</v>
      </c>
      <c r="C466" s="141" t="s">
        <v>138</v>
      </c>
      <c r="D466" s="32" t="s">
        <v>160</v>
      </c>
      <c r="E466" s="3" t="s">
        <v>3920</v>
      </c>
      <c r="F466" s="285" t="s">
        <v>2615</v>
      </c>
      <c r="G466" s="413"/>
      <c r="H466" s="445">
        <v>7.9</v>
      </c>
      <c r="I466" s="282">
        <f t="shared" si="51"/>
        <v>0</v>
      </c>
      <c r="J466" s="414">
        <f t="shared" si="52"/>
        <v>0</v>
      </c>
      <c r="K466" s="411"/>
      <c r="L466" s="415">
        <f t="shared" si="53"/>
        <v>0</v>
      </c>
      <c r="N466"/>
      <c r="O466"/>
      <c r="P466" s="490"/>
    </row>
    <row r="467" spans="1:16" s="226" customFormat="1">
      <c r="A467" s="592" t="s">
        <v>2082</v>
      </c>
      <c r="B467" s="534" t="s">
        <v>2705</v>
      </c>
      <c r="C467" s="141" t="s">
        <v>138</v>
      </c>
      <c r="D467" s="32" t="s">
        <v>160</v>
      </c>
      <c r="E467" s="3" t="s">
        <v>3921</v>
      </c>
      <c r="F467" s="285" t="s">
        <v>2615</v>
      </c>
      <c r="G467" s="413"/>
      <c r="H467" s="445">
        <v>6.58</v>
      </c>
      <c r="I467" s="282">
        <f t="shared" si="51"/>
        <v>0</v>
      </c>
      <c r="J467" s="414">
        <f t="shared" si="52"/>
        <v>0</v>
      </c>
      <c r="K467" s="411"/>
      <c r="L467" s="415">
        <f t="shared" si="53"/>
        <v>0</v>
      </c>
      <c r="N467"/>
      <c r="O467"/>
      <c r="P467" s="490"/>
    </row>
    <row r="468" spans="1:16" s="226" customFormat="1">
      <c r="A468" s="592" t="s">
        <v>2083</v>
      </c>
      <c r="B468" s="534" t="s">
        <v>2748</v>
      </c>
      <c r="C468" s="141" t="s">
        <v>138</v>
      </c>
      <c r="D468" s="32" t="s">
        <v>160</v>
      </c>
      <c r="E468" s="3" t="s">
        <v>3922</v>
      </c>
      <c r="F468" s="285" t="s">
        <v>2615</v>
      </c>
      <c r="G468" s="413"/>
      <c r="H468" s="445">
        <v>6.58</v>
      </c>
      <c r="I468" s="282">
        <f t="shared" si="51"/>
        <v>0</v>
      </c>
      <c r="J468" s="414">
        <f t="shared" si="52"/>
        <v>0</v>
      </c>
      <c r="K468" s="411"/>
      <c r="L468" s="415">
        <f t="shared" si="53"/>
        <v>0</v>
      </c>
      <c r="N468"/>
      <c r="O468"/>
      <c r="P468" s="490"/>
    </row>
    <row r="469" spans="1:16" s="226" customFormat="1">
      <c r="A469" s="278" t="s">
        <v>2084</v>
      </c>
      <c r="B469" s="538" t="s">
        <v>158</v>
      </c>
      <c r="C469" s="141"/>
      <c r="D469" s="34"/>
      <c r="E469" s="285"/>
      <c r="F469" s="285"/>
      <c r="G469" s="413"/>
      <c r="H469" s="445"/>
      <c r="I469" s="282"/>
      <c r="J469" s="414"/>
      <c r="K469" s="411"/>
      <c r="L469" s="415"/>
      <c r="N469"/>
      <c r="O469" s="490"/>
      <c r="P469" s="490"/>
    </row>
    <row r="470" spans="1:16" s="226" customFormat="1">
      <c r="A470" s="560" t="s">
        <v>2085</v>
      </c>
      <c r="B470" s="357" t="s">
        <v>2753</v>
      </c>
      <c r="C470" s="141" t="s">
        <v>138</v>
      </c>
      <c r="D470" s="32" t="s">
        <v>160</v>
      </c>
      <c r="E470" s="3" t="s">
        <v>3923</v>
      </c>
      <c r="F470" s="285" t="s">
        <v>2615</v>
      </c>
      <c r="G470" s="413"/>
      <c r="H470" s="445">
        <v>37.630000000000003</v>
      </c>
      <c r="I470" s="282">
        <f t="shared" ref="I470:I481" si="54">H470*G470</f>
        <v>0</v>
      </c>
      <c r="J470" s="414">
        <f t="shared" ref="J470:J481" si="55">L470-I470</f>
        <v>0</v>
      </c>
      <c r="K470" s="411"/>
      <c r="L470" s="415">
        <f t="shared" ref="L470:L481" si="56">K470*G470</f>
        <v>0</v>
      </c>
      <c r="N470"/>
      <c r="O470"/>
      <c r="P470" s="490"/>
    </row>
    <row r="471" spans="1:16" s="226" customFormat="1">
      <c r="A471" s="560" t="s">
        <v>2086</v>
      </c>
      <c r="B471" s="357" t="s">
        <v>2706</v>
      </c>
      <c r="C471" s="141" t="s">
        <v>138</v>
      </c>
      <c r="D471" s="32" t="s">
        <v>160</v>
      </c>
      <c r="E471" s="3" t="s">
        <v>3924</v>
      </c>
      <c r="F471" s="285" t="s">
        <v>2615</v>
      </c>
      <c r="G471" s="413"/>
      <c r="H471" s="445">
        <v>22.58</v>
      </c>
      <c r="I471" s="282">
        <f t="shared" si="54"/>
        <v>0</v>
      </c>
      <c r="J471" s="414">
        <f t="shared" si="55"/>
        <v>0</v>
      </c>
      <c r="K471" s="411"/>
      <c r="L471" s="415">
        <f t="shared" si="56"/>
        <v>0</v>
      </c>
      <c r="N471"/>
      <c r="O471"/>
      <c r="P471" s="490"/>
    </row>
    <row r="472" spans="1:16" s="226" customFormat="1">
      <c r="A472" s="560" t="s">
        <v>2087</v>
      </c>
      <c r="B472" s="357" t="s">
        <v>2707</v>
      </c>
      <c r="C472" s="141" t="s">
        <v>138</v>
      </c>
      <c r="D472" s="32" t="s">
        <v>160</v>
      </c>
      <c r="E472" s="3" t="s">
        <v>3925</v>
      </c>
      <c r="F472" s="285" t="s">
        <v>2615</v>
      </c>
      <c r="G472" s="413"/>
      <c r="H472" s="445">
        <v>18.809999999999999</v>
      </c>
      <c r="I472" s="282">
        <f t="shared" si="54"/>
        <v>0</v>
      </c>
      <c r="J472" s="414">
        <f t="shared" si="55"/>
        <v>0</v>
      </c>
      <c r="K472" s="411"/>
      <c r="L472" s="415">
        <f t="shared" si="56"/>
        <v>0</v>
      </c>
      <c r="N472"/>
      <c r="O472"/>
      <c r="P472" s="490"/>
    </row>
    <row r="473" spans="1:16" s="226" customFormat="1">
      <c r="A473" s="560" t="s">
        <v>2088</v>
      </c>
      <c r="B473" s="357" t="s">
        <v>2754</v>
      </c>
      <c r="C473" s="141" t="s">
        <v>138</v>
      </c>
      <c r="D473" s="32" t="s">
        <v>160</v>
      </c>
      <c r="E473" s="3" t="s">
        <v>3926</v>
      </c>
      <c r="F473" s="285" t="s">
        <v>2615</v>
      </c>
      <c r="G473" s="413"/>
      <c r="H473" s="445">
        <v>18.809999999999999</v>
      </c>
      <c r="I473" s="282">
        <f t="shared" si="54"/>
        <v>0</v>
      </c>
      <c r="J473" s="414">
        <f t="shared" si="55"/>
        <v>0</v>
      </c>
      <c r="K473" s="411"/>
      <c r="L473" s="415">
        <f t="shared" si="56"/>
        <v>0</v>
      </c>
      <c r="N473"/>
      <c r="O473"/>
      <c r="P473" s="490"/>
    </row>
    <row r="474" spans="1:16" s="226" customFormat="1">
      <c r="A474" s="560" t="s">
        <v>2089</v>
      </c>
      <c r="B474" s="357" t="s">
        <v>2755</v>
      </c>
      <c r="C474" s="141" t="s">
        <v>138</v>
      </c>
      <c r="D474" s="32" t="s">
        <v>160</v>
      </c>
      <c r="E474" s="3" t="s">
        <v>3927</v>
      </c>
      <c r="F474" s="285" t="s">
        <v>2615</v>
      </c>
      <c r="G474" s="413"/>
      <c r="H474" s="445">
        <v>29.27</v>
      </c>
      <c r="I474" s="282">
        <f t="shared" si="54"/>
        <v>0</v>
      </c>
      <c r="J474" s="414">
        <f t="shared" si="55"/>
        <v>0</v>
      </c>
      <c r="K474" s="411"/>
      <c r="L474" s="415">
        <f t="shared" si="56"/>
        <v>0</v>
      </c>
      <c r="N474"/>
      <c r="O474"/>
      <c r="P474" s="490"/>
    </row>
    <row r="475" spans="1:16" s="226" customFormat="1">
      <c r="A475" s="560" t="s">
        <v>2090</v>
      </c>
      <c r="B475" s="357" t="s">
        <v>2756</v>
      </c>
      <c r="C475" s="141" t="s">
        <v>138</v>
      </c>
      <c r="D475" s="32" t="s">
        <v>160</v>
      </c>
      <c r="E475" s="3" t="s">
        <v>3928</v>
      </c>
      <c r="F475" s="285" t="s">
        <v>2615</v>
      </c>
      <c r="G475" s="413"/>
      <c r="H475" s="445">
        <v>4.54</v>
      </c>
      <c r="I475" s="282">
        <f t="shared" si="54"/>
        <v>0</v>
      </c>
      <c r="J475" s="414">
        <f t="shared" si="55"/>
        <v>0</v>
      </c>
      <c r="K475" s="411"/>
      <c r="L475" s="415">
        <f t="shared" si="56"/>
        <v>0</v>
      </c>
      <c r="N475"/>
      <c r="O475"/>
      <c r="P475" s="490"/>
    </row>
    <row r="476" spans="1:16" s="226" customFormat="1">
      <c r="A476" s="560" t="s">
        <v>2091</v>
      </c>
      <c r="B476" s="357" t="s">
        <v>2757</v>
      </c>
      <c r="C476" s="141" t="s">
        <v>138</v>
      </c>
      <c r="D476" s="32" t="s">
        <v>160</v>
      </c>
      <c r="E476" s="3" t="s">
        <v>3929</v>
      </c>
      <c r="F476" s="285" t="s">
        <v>2615</v>
      </c>
      <c r="G476" s="413"/>
      <c r="H476" s="445">
        <v>17.559999999999999</v>
      </c>
      <c r="I476" s="282">
        <f t="shared" si="54"/>
        <v>0</v>
      </c>
      <c r="J476" s="414">
        <f t="shared" si="55"/>
        <v>0</v>
      </c>
      <c r="K476" s="411"/>
      <c r="L476" s="415">
        <f t="shared" si="56"/>
        <v>0</v>
      </c>
      <c r="N476"/>
      <c r="O476"/>
      <c r="P476" s="490"/>
    </row>
    <row r="477" spans="1:16" s="226" customFormat="1">
      <c r="A477" s="560" t="s">
        <v>2092</v>
      </c>
      <c r="B477" s="357" t="s">
        <v>2758</v>
      </c>
      <c r="C477" s="141" t="s">
        <v>138</v>
      </c>
      <c r="D477" s="32" t="s">
        <v>160</v>
      </c>
      <c r="E477" s="3" t="s">
        <v>3930</v>
      </c>
      <c r="F477" s="285" t="s">
        <v>2615</v>
      </c>
      <c r="G477" s="413"/>
      <c r="H477" s="445">
        <v>2.72</v>
      </c>
      <c r="I477" s="282">
        <f t="shared" si="54"/>
        <v>0</v>
      </c>
      <c r="J477" s="414">
        <f t="shared" si="55"/>
        <v>0</v>
      </c>
      <c r="K477" s="411"/>
      <c r="L477" s="415">
        <f t="shared" si="56"/>
        <v>0</v>
      </c>
      <c r="N477"/>
      <c r="O477"/>
      <c r="P477" s="490"/>
    </row>
    <row r="478" spans="1:16" s="226" customFormat="1">
      <c r="A478" s="560" t="s">
        <v>2093</v>
      </c>
      <c r="B478" s="357" t="s">
        <v>2759</v>
      </c>
      <c r="C478" s="141" t="s">
        <v>138</v>
      </c>
      <c r="D478" s="32" t="s">
        <v>160</v>
      </c>
      <c r="E478" s="3" t="s">
        <v>3931</v>
      </c>
      <c r="F478" s="285" t="s">
        <v>2615</v>
      </c>
      <c r="G478" s="413"/>
      <c r="H478" s="445">
        <v>14.63</v>
      </c>
      <c r="I478" s="282">
        <f t="shared" si="54"/>
        <v>0</v>
      </c>
      <c r="J478" s="414">
        <f t="shared" si="55"/>
        <v>0</v>
      </c>
      <c r="K478" s="411"/>
      <c r="L478" s="415">
        <f t="shared" si="56"/>
        <v>0</v>
      </c>
      <c r="N478"/>
      <c r="O478"/>
      <c r="P478" s="490"/>
    </row>
    <row r="479" spans="1:16" s="226" customFormat="1">
      <c r="A479" s="560" t="s">
        <v>2094</v>
      </c>
      <c r="B479" s="357" t="s">
        <v>2760</v>
      </c>
      <c r="C479" s="141" t="s">
        <v>138</v>
      </c>
      <c r="D479" s="32" t="s">
        <v>160</v>
      </c>
      <c r="E479" s="3" t="s">
        <v>3932</v>
      </c>
      <c r="F479" s="285" t="s">
        <v>2615</v>
      </c>
      <c r="G479" s="413"/>
      <c r="H479" s="445">
        <v>2.27</v>
      </c>
      <c r="I479" s="282">
        <f t="shared" si="54"/>
        <v>0</v>
      </c>
      <c r="J479" s="414">
        <f t="shared" si="55"/>
        <v>0</v>
      </c>
      <c r="K479" s="411"/>
      <c r="L479" s="415">
        <f t="shared" si="56"/>
        <v>0</v>
      </c>
      <c r="N479"/>
      <c r="O479"/>
      <c r="P479" s="490"/>
    </row>
    <row r="480" spans="1:16" s="226" customFormat="1">
      <c r="A480" s="560" t="s">
        <v>2095</v>
      </c>
      <c r="B480" s="357" t="s">
        <v>2761</v>
      </c>
      <c r="C480" s="141" t="s">
        <v>138</v>
      </c>
      <c r="D480" s="32" t="s">
        <v>160</v>
      </c>
      <c r="E480" s="3" t="s">
        <v>3933</v>
      </c>
      <c r="F480" s="285" t="s">
        <v>2615</v>
      </c>
      <c r="G480" s="413"/>
      <c r="H480" s="445">
        <v>14.63</v>
      </c>
      <c r="I480" s="282">
        <f t="shared" si="54"/>
        <v>0</v>
      </c>
      <c r="J480" s="414">
        <f t="shared" si="55"/>
        <v>0</v>
      </c>
      <c r="K480" s="411"/>
      <c r="L480" s="415">
        <f t="shared" si="56"/>
        <v>0</v>
      </c>
      <c r="N480"/>
      <c r="O480"/>
      <c r="P480" s="490"/>
    </row>
    <row r="481" spans="1:16" s="226" customFormat="1">
      <c r="A481" s="560" t="s">
        <v>2096</v>
      </c>
      <c r="B481" s="357" t="s">
        <v>2762</v>
      </c>
      <c r="C481" s="141" t="s">
        <v>138</v>
      </c>
      <c r="D481" s="32" t="s">
        <v>160</v>
      </c>
      <c r="E481" s="3" t="s">
        <v>3934</v>
      </c>
      <c r="F481" s="285" t="s">
        <v>2615</v>
      </c>
      <c r="G481" s="413"/>
      <c r="H481" s="445">
        <v>2.27</v>
      </c>
      <c r="I481" s="282">
        <f t="shared" si="54"/>
        <v>0</v>
      </c>
      <c r="J481" s="414">
        <f t="shared" si="55"/>
        <v>0</v>
      </c>
      <c r="K481" s="411"/>
      <c r="L481" s="415">
        <f t="shared" si="56"/>
        <v>0</v>
      </c>
      <c r="N481"/>
      <c r="O481"/>
      <c r="P481" s="490"/>
    </row>
    <row r="482" spans="1:16" s="226" customFormat="1">
      <c r="A482" s="110"/>
      <c r="B482" s="357"/>
      <c r="C482" s="141"/>
      <c r="D482" s="91"/>
      <c r="E482" s="474"/>
      <c r="F482" s="285"/>
      <c r="G482" s="413"/>
      <c r="H482" s="445"/>
      <c r="I482" s="282"/>
      <c r="J482" s="414"/>
      <c r="K482" s="411"/>
      <c r="L482" s="415"/>
      <c r="N482"/>
      <c r="O482" s="490"/>
      <c r="P482" s="490"/>
    </row>
    <row r="483" spans="1:16">
      <c r="A483" s="31" t="s">
        <v>2097</v>
      </c>
      <c r="B483" s="538" t="s">
        <v>914</v>
      </c>
      <c r="C483" s="32"/>
      <c r="D483" s="34"/>
      <c r="E483" s="32"/>
      <c r="F483" s="32"/>
      <c r="G483" s="177"/>
      <c r="H483" s="12"/>
      <c r="I483" s="12"/>
      <c r="J483" s="197"/>
      <c r="K483" s="223"/>
      <c r="L483" s="23"/>
      <c r="M483" s="160"/>
      <c r="N483" s="466"/>
      <c r="O483"/>
      <c r="P483"/>
    </row>
    <row r="484" spans="1:16" ht="405">
      <c r="A484" s="560" t="s">
        <v>2098</v>
      </c>
      <c r="B484" s="357" t="s">
        <v>2850</v>
      </c>
      <c r="C484" s="32" t="s">
        <v>138</v>
      </c>
      <c r="D484" s="32" t="s">
        <v>2621</v>
      </c>
      <c r="E484" s="3" t="s">
        <v>3935</v>
      </c>
      <c r="F484" s="312" t="s">
        <v>2615</v>
      </c>
      <c r="G484" s="177"/>
      <c r="H484" s="12">
        <v>13.34</v>
      </c>
      <c r="I484" s="20">
        <f>H484*G484</f>
        <v>0</v>
      </c>
      <c r="J484" s="197">
        <f>L484-I484</f>
        <v>0</v>
      </c>
      <c r="K484" s="411"/>
      <c r="L484" s="212">
        <f>K484*G484</f>
        <v>0</v>
      </c>
      <c r="M484" s="10"/>
      <c r="O484"/>
      <c r="P484"/>
    </row>
    <row r="485" spans="1:16">
      <c r="A485" s="560" t="s">
        <v>2099</v>
      </c>
      <c r="B485" s="357" t="s">
        <v>2791</v>
      </c>
      <c r="C485" s="32" t="s">
        <v>138</v>
      </c>
      <c r="D485" s="311" t="s">
        <v>2621</v>
      </c>
      <c r="E485" s="3" t="s">
        <v>3936</v>
      </c>
      <c r="F485" s="312" t="s">
        <v>2615</v>
      </c>
      <c r="G485" s="177"/>
      <c r="H485" s="12">
        <v>9.6</v>
      </c>
      <c r="I485" s="20">
        <f>H485*G485</f>
        <v>0</v>
      </c>
      <c r="J485" s="197">
        <f>L485-I485</f>
        <v>0</v>
      </c>
      <c r="K485" s="411"/>
      <c r="L485" s="212">
        <f>K485*G485</f>
        <v>0</v>
      </c>
      <c r="M485" s="160"/>
      <c r="O485"/>
      <c r="P485"/>
    </row>
    <row r="486" spans="1:16" s="226" customFormat="1">
      <c r="A486" s="110"/>
      <c r="B486" s="357"/>
      <c r="C486" s="141"/>
      <c r="D486" s="32"/>
      <c r="E486" s="285"/>
      <c r="F486" s="285"/>
      <c r="G486" s="413"/>
      <c r="H486" s="445"/>
      <c r="I486" s="282"/>
      <c r="J486" s="414"/>
      <c r="K486" s="411"/>
      <c r="L486" s="415"/>
      <c r="N486"/>
      <c r="O486" s="490"/>
      <c r="P486" s="490"/>
    </row>
    <row r="487" spans="1:16" s="226" customFormat="1">
      <c r="A487" s="278" t="s">
        <v>2311</v>
      </c>
      <c r="B487" s="538" t="s">
        <v>730</v>
      </c>
      <c r="C487" s="141"/>
      <c r="D487" s="32"/>
      <c r="E487" s="285"/>
      <c r="F487" s="285"/>
      <c r="G487" s="413"/>
      <c r="H487" s="445"/>
      <c r="I487" s="282"/>
      <c r="J487" s="414"/>
      <c r="K487" s="411"/>
      <c r="L487" s="415"/>
      <c r="N487"/>
      <c r="O487" s="490"/>
      <c r="P487" s="490"/>
    </row>
    <row r="488" spans="1:16" s="226" customFormat="1">
      <c r="A488" s="560" t="s">
        <v>2312</v>
      </c>
      <c r="B488" s="532" t="s">
        <v>2286</v>
      </c>
      <c r="C488" s="141" t="s">
        <v>138</v>
      </c>
      <c r="D488" s="311" t="s">
        <v>2621</v>
      </c>
      <c r="E488" s="3" t="s">
        <v>3937</v>
      </c>
      <c r="F488" s="285" t="s">
        <v>2615</v>
      </c>
      <c r="G488" s="413"/>
      <c r="H488" s="445">
        <v>1.92</v>
      </c>
      <c r="I488" s="282">
        <f>H488*G488</f>
        <v>0</v>
      </c>
      <c r="J488" s="414">
        <f>L488-I488</f>
        <v>0</v>
      </c>
      <c r="K488" s="411"/>
      <c r="L488" s="415">
        <f>K488*G488</f>
        <v>0</v>
      </c>
      <c r="N488"/>
      <c r="O488"/>
      <c r="P488" s="490"/>
    </row>
    <row r="489" spans="1:16" s="226" customFormat="1">
      <c r="A489" s="560" t="s">
        <v>2313</v>
      </c>
      <c r="B489" s="357" t="s">
        <v>2287</v>
      </c>
      <c r="C489" s="141" t="s">
        <v>138</v>
      </c>
      <c r="D489" s="311" t="s">
        <v>2621</v>
      </c>
      <c r="E489" s="3" t="s">
        <v>3938</v>
      </c>
      <c r="F489" s="285" t="s">
        <v>2615</v>
      </c>
      <c r="G489" s="413"/>
      <c r="H489" s="445">
        <v>3.2</v>
      </c>
      <c r="I489" s="282">
        <f>H489*G489</f>
        <v>0</v>
      </c>
      <c r="J489" s="414">
        <f>L489-I489</f>
        <v>0</v>
      </c>
      <c r="K489" s="411"/>
      <c r="L489" s="415">
        <f>K489*G489</f>
        <v>0</v>
      </c>
      <c r="N489"/>
      <c r="O489"/>
      <c r="P489" s="490"/>
    </row>
    <row r="490" spans="1:16" s="226" customFormat="1">
      <c r="A490" s="560" t="s">
        <v>2314</v>
      </c>
      <c r="B490" s="532" t="s">
        <v>2288</v>
      </c>
      <c r="C490" s="141" t="s">
        <v>138</v>
      </c>
      <c r="D490" s="311" t="s">
        <v>2621</v>
      </c>
      <c r="E490" s="3" t="s">
        <v>3939</v>
      </c>
      <c r="F490" s="285" t="s">
        <v>2615</v>
      </c>
      <c r="G490" s="413"/>
      <c r="H490" s="445">
        <v>7.68</v>
      </c>
      <c r="I490" s="282">
        <f t="shared" ref="I490:I496" si="57">H490*G490</f>
        <v>0</v>
      </c>
      <c r="J490" s="414">
        <f t="shared" ref="J490:J496" si="58">L490-I490</f>
        <v>0</v>
      </c>
      <c r="K490" s="411"/>
      <c r="L490" s="415">
        <f t="shared" ref="L490:L496" si="59">K490*G490</f>
        <v>0</v>
      </c>
      <c r="N490"/>
      <c r="O490"/>
      <c r="P490" s="490"/>
    </row>
    <row r="491" spans="1:16" s="226" customFormat="1">
      <c r="A491" s="560" t="s">
        <v>2315</v>
      </c>
      <c r="B491" s="357" t="s">
        <v>2289</v>
      </c>
      <c r="C491" s="141" t="s">
        <v>138</v>
      </c>
      <c r="D491" s="311" t="s">
        <v>2621</v>
      </c>
      <c r="E491" s="3" t="s">
        <v>3940</v>
      </c>
      <c r="F491" s="285" t="s">
        <v>2615</v>
      </c>
      <c r="G491" s="413"/>
      <c r="H491" s="445">
        <v>1.28</v>
      </c>
      <c r="I491" s="282">
        <f t="shared" si="57"/>
        <v>0</v>
      </c>
      <c r="J491" s="414">
        <f t="shared" si="58"/>
        <v>0</v>
      </c>
      <c r="K491" s="411"/>
      <c r="L491" s="415">
        <f t="shared" si="59"/>
        <v>0</v>
      </c>
      <c r="N491"/>
      <c r="O491"/>
      <c r="P491" s="490"/>
    </row>
    <row r="492" spans="1:16" s="226" customFormat="1">
      <c r="A492" s="560" t="s">
        <v>2316</v>
      </c>
      <c r="B492" s="532" t="s">
        <v>2290</v>
      </c>
      <c r="C492" s="141" t="s">
        <v>138</v>
      </c>
      <c r="D492" s="311" t="s">
        <v>2621</v>
      </c>
      <c r="E492" s="3" t="s">
        <v>3941</v>
      </c>
      <c r="F492" s="285" t="s">
        <v>2615</v>
      </c>
      <c r="G492" s="413"/>
      <c r="H492" s="445">
        <v>9.1199999999999992</v>
      </c>
      <c r="I492" s="282">
        <f t="shared" si="57"/>
        <v>0</v>
      </c>
      <c r="J492" s="414">
        <f t="shared" si="58"/>
        <v>0</v>
      </c>
      <c r="K492" s="411"/>
      <c r="L492" s="415">
        <f t="shared" si="59"/>
        <v>0</v>
      </c>
      <c r="N492"/>
      <c r="O492"/>
      <c r="P492" s="490"/>
    </row>
    <row r="493" spans="1:16" s="226" customFormat="1">
      <c r="A493" s="560" t="s">
        <v>2317</v>
      </c>
      <c r="B493" s="357" t="s">
        <v>2291</v>
      </c>
      <c r="C493" s="141" t="s">
        <v>138</v>
      </c>
      <c r="D493" s="311" t="s">
        <v>2621</v>
      </c>
      <c r="E493" s="3" t="s">
        <v>3942</v>
      </c>
      <c r="F493" s="285" t="s">
        <v>2615</v>
      </c>
      <c r="G493" s="413"/>
      <c r="H493" s="445">
        <v>15.2</v>
      </c>
      <c r="I493" s="282">
        <f t="shared" si="57"/>
        <v>0</v>
      </c>
      <c r="J493" s="414">
        <f t="shared" si="58"/>
        <v>0</v>
      </c>
      <c r="K493" s="411"/>
      <c r="L493" s="415">
        <f t="shared" si="59"/>
        <v>0</v>
      </c>
      <c r="N493"/>
      <c r="O493"/>
      <c r="P493" s="490"/>
    </row>
    <row r="494" spans="1:16" s="226" customFormat="1">
      <c r="A494" s="560" t="s">
        <v>2318</v>
      </c>
      <c r="B494" s="532" t="s">
        <v>2292</v>
      </c>
      <c r="C494" s="141" t="s">
        <v>138</v>
      </c>
      <c r="D494" s="311" t="s">
        <v>2621</v>
      </c>
      <c r="E494" s="3" t="s">
        <v>3943</v>
      </c>
      <c r="F494" s="285" t="s">
        <v>2615</v>
      </c>
      <c r="G494" s="413"/>
      <c r="H494" s="445">
        <v>36.49</v>
      </c>
      <c r="I494" s="282">
        <f t="shared" si="57"/>
        <v>0</v>
      </c>
      <c r="J494" s="414">
        <f t="shared" si="58"/>
        <v>0</v>
      </c>
      <c r="K494" s="411"/>
      <c r="L494" s="415">
        <f t="shared" si="59"/>
        <v>0</v>
      </c>
      <c r="N494"/>
      <c r="O494"/>
      <c r="P494" s="490"/>
    </row>
    <row r="495" spans="1:16" s="226" customFormat="1">
      <c r="A495" s="560" t="s">
        <v>2319</v>
      </c>
      <c r="B495" s="357" t="s">
        <v>2293</v>
      </c>
      <c r="C495" s="141" t="s">
        <v>138</v>
      </c>
      <c r="D495" s="311" t="s">
        <v>2621</v>
      </c>
      <c r="E495" s="3" t="s">
        <v>3944</v>
      </c>
      <c r="F495" s="285" t="s">
        <v>2615</v>
      </c>
      <c r="G495" s="413"/>
      <c r="H495" s="445">
        <v>6.08</v>
      </c>
      <c r="I495" s="282">
        <f t="shared" si="57"/>
        <v>0</v>
      </c>
      <c r="J495" s="414">
        <f t="shared" si="58"/>
        <v>0</v>
      </c>
      <c r="K495" s="411"/>
      <c r="L495" s="415">
        <f t="shared" si="59"/>
        <v>0</v>
      </c>
      <c r="N495"/>
      <c r="O495"/>
      <c r="P495" s="490"/>
    </row>
    <row r="496" spans="1:16" s="226" customFormat="1">
      <c r="A496" s="560" t="s">
        <v>2320</v>
      </c>
      <c r="B496" s="532" t="s">
        <v>2268</v>
      </c>
      <c r="C496" s="141" t="s">
        <v>138</v>
      </c>
      <c r="D496" s="311" t="s">
        <v>2621</v>
      </c>
      <c r="E496" s="3" t="s">
        <v>3945</v>
      </c>
      <c r="F496" s="285" t="s">
        <v>2615</v>
      </c>
      <c r="G496" s="413"/>
      <c r="H496" s="445">
        <v>16.989999999999998</v>
      </c>
      <c r="I496" s="282">
        <f t="shared" si="57"/>
        <v>0</v>
      </c>
      <c r="J496" s="414">
        <f t="shared" si="58"/>
        <v>0</v>
      </c>
      <c r="K496" s="411"/>
      <c r="L496" s="415">
        <f t="shared" si="59"/>
        <v>0</v>
      </c>
      <c r="N496"/>
      <c r="O496"/>
      <c r="P496" s="490"/>
    </row>
    <row r="497" spans="1:16" s="226" customFormat="1">
      <c r="A497" s="560" t="s">
        <v>2321</v>
      </c>
      <c r="B497" s="357" t="s">
        <v>2269</v>
      </c>
      <c r="C497" s="141" t="s">
        <v>138</v>
      </c>
      <c r="D497" s="311" t="s">
        <v>2621</v>
      </c>
      <c r="E497" s="3" t="s">
        <v>3946</v>
      </c>
      <c r="F497" s="285" t="s">
        <v>2615</v>
      </c>
      <c r="G497" s="413"/>
      <c r="H497" s="445">
        <v>28.32</v>
      </c>
      <c r="I497" s="282">
        <f>H497*G497</f>
        <v>0</v>
      </c>
      <c r="J497" s="414">
        <f>L497-I497</f>
        <v>0</v>
      </c>
      <c r="K497" s="411"/>
      <c r="L497" s="415">
        <f>K497*G497</f>
        <v>0</v>
      </c>
      <c r="N497"/>
      <c r="O497"/>
      <c r="P497" s="490"/>
    </row>
    <row r="498" spans="1:16" s="226" customFormat="1">
      <c r="A498" s="560" t="s">
        <v>2322</v>
      </c>
      <c r="B498" s="532" t="s">
        <v>2270</v>
      </c>
      <c r="C498" s="141" t="s">
        <v>138</v>
      </c>
      <c r="D498" s="311" t="s">
        <v>2621</v>
      </c>
      <c r="E498" s="3" t="s">
        <v>3947</v>
      </c>
      <c r="F498" s="285" t="s">
        <v>2615</v>
      </c>
      <c r="G498" s="413"/>
      <c r="H498" s="445">
        <v>67.959999999999994</v>
      </c>
      <c r="I498" s="282">
        <f>H498*G498</f>
        <v>0</v>
      </c>
      <c r="J498" s="414">
        <f>L498-I498</f>
        <v>0</v>
      </c>
      <c r="K498" s="411"/>
      <c r="L498" s="415">
        <f>K498*G498</f>
        <v>0</v>
      </c>
      <c r="N498"/>
      <c r="O498"/>
      <c r="P498" s="490"/>
    </row>
    <row r="499" spans="1:16" s="226" customFormat="1">
      <c r="A499" s="560" t="s">
        <v>2323</v>
      </c>
      <c r="B499" s="357" t="s">
        <v>2271</v>
      </c>
      <c r="C499" s="141" t="s">
        <v>138</v>
      </c>
      <c r="D499" s="311" t="s">
        <v>2621</v>
      </c>
      <c r="E499" s="3" t="s">
        <v>3948</v>
      </c>
      <c r="F499" s="285" t="s">
        <v>2615</v>
      </c>
      <c r="G499" s="413"/>
      <c r="H499" s="445">
        <v>11.33</v>
      </c>
      <c r="I499" s="282">
        <f>H499*G499</f>
        <v>0</v>
      </c>
      <c r="J499" s="414">
        <f>L499-I499</f>
        <v>0</v>
      </c>
      <c r="K499" s="411"/>
      <c r="L499" s="415">
        <f>K499*G499</f>
        <v>0</v>
      </c>
      <c r="N499"/>
      <c r="O499"/>
      <c r="P499" s="490"/>
    </row>
    <row r="500" spans="1:16">
      <c r="A500" s="110"/>
      <c r="B500" s="357"/>
      <c r="C500" s="32"/>
      <c r="D500" s="32"/>
      <c r="E500" s="32"/>
      <c r="F500" s="32"/>
      <c r="G500" s="409"/>
      <c r="H500" s="12"/>
      <c r="I500" s="12"/>
      <c r="J500" s="410"/>
      <c r="K500" s="416"/>
      <c r="L500" s="417"/>
    </row>
    <row r="501" spans="1:16">
      <c r="A501" s="276" t="s">
        <v>2100</v>
      </c>
      <c r="B501" s="537" t="s">
        <v>161</v>
      </c>
      <c r="C501" s="93"/>
      <c r="D501" s="418"/>
      <c r="E501" s="93"/>
      <c r="F501" s="93"/>
      <c r="G501" s="403"/>
      <c r="H501" s="94"/>
      <c r="I501" s="94"/>
      <c r="J501" s="404"/>
      <c r="K501" s="405"/>
      <c r="L501" s="419"/>
    </row>
    <row r="502" spans="1:16">
      <c r="A502" s="283" t="s">
        <v>2101</v>
      </c>
      <c r="B502" s="541" t="s">
        <v>721</v>
      </c>
      <c r="C502" s="32"/>
      <c r="D502" s="288"/>
      <c r="E502" s="454"/>
      <c r="F502" s="285"/>
      <c r="G502" s="413"/>
      <c r="H502" s="12"/>
      <c r="I502" s="279"/>
      <c r="J502" s="410"/>
      <c r="K502" s="411"/>
      <c r="L502" s="412"/>
    </row>
    <row r="503" spans="1:16">
      <c r="A503" s="593" t="s">
        <v>399</v>
      </c>
      <c r="B503" s="503" t="s">
        <v>206</v>
      </c>
      <c r="C503" s="141" t="s">
        <v>122</v>
      </c>
      <c r="D503" s="288" t="s">
        <v>160</v>
      </c>
      <c r="E503" s="3" t="s">
        <v>3949</v>
      </c>
      <c r="F503" s="285" t="s">
        <v>2615</v>
      </c>
      <c r="G503" s="413"/>
      <c r="H503" s="142">
        <v>2812.24</v>
      </c>
      <c r="I503" s="282">
        <f t="shared" ref="I503:I512" si="60">H503*G503</f>
        <v>0</v>
      </c>
      <c r="J503" s="414">
        <f>L503-I503</f>
        <v>0</v>
      </c>
      <c r="K503" s="411"/>
      <c r="L503" s="415">
        <f t="shared" ref="L503:L512" si="61">K503*G503</f>
        <v>0</v>
      </c>
      <c r="O503"/>
    </row>
    <row r="504" spans="1:16">
      <c r="A504" s="593" t="s">
        <v>400</v>
      </c>
      <c r="B504" s="503" t="s">
        <v>436</v>
      </c>
      <c r="C504" s="141" t="s">
        <v>122</v>
      </c>
      <c r="D504" s="288" t="s">
        <v>160</v>
      </c>
      <c r="E504" s="3" t="s">
        <v>3950</v>
      </c>
      <c r="F504" s="285" t="s">
        <v>2615</v>
      </c>
      <c r="G504" s="413"/>
      <c r="H504" s="142">
        <v>248.14</v>
      </c>
      <c r="I504" s="282">
        <f t="shared" si="60"/>
        <v>0</v>
      </c>
      <c r="J504" s="414">
        <f>L504-I504</f>
        <v>0</v>
      </c>
      <c r="K504" s="411"/>
      <c r="L504" s="415">
        <f t="shared" si="61"/>
        <v>0</v>
      </c>
      <c r="O504"/>
    </row>
    <row r="505" spans="1:16">
      <c r="A505" s="593" t="s">
        <v>401</v>
      </c>
      <c r="B505" s="504" t="s">
        <v>208</v>
      </c>
      <c r="C505" s="141" t="s">
        <v>122</v>
      </c>
      <c r="D505" s="288" t="s">
        <v>160</v>
      </c>
      <c r="E505" s="3" t="s">
        <v>3951</v>
      </c>
      <c r="F505" s="285" t="s">
        <v>2615</v>
      </c>
      <c r="G505" s="413"/>
      <c r="H505" s="142">
        <v>12043.01</v>
      </c>
      <c r="I505" s="282">
        <f t="shared" si="60"/>
        <v>0</v>
      </c>
      <c r="J505" s="414">
        <f>L505-I505</f>
        <v>0</v>
      </c>
      <c r="K505" s="411"/>
      <c r="L505" s="415">
        <f t="shared" si="61"/>
        <v>0</v>
      </c>
      <c r="O505"/>
    </row>
    <row r="506" spans="1:16">
      <c r="A506" s="593" t="s">
        <v>402</v>
      </c>
      <c r="B506" s="505" t="s">
        <v>209</v>
      </c>
      <c r="C506" s="141" t="s">
        <v>122</v>
      </c>
      <c r="D506" s="288" t="s">
        <v>160</v>
      </c>
      <c r="E506" s="3" t="s">
        <v>3952</v>
      </c>
      <c r="F506" s="285" t="s">
        <v>2615</v>
      </c>
      <c r="G506" s="413"/>
      <c r="H506" s="142">
        <v>501.79</v>
      </c>
      <c r="I506" s="282">
        <f t="shared" si="60"/>
        <v>0</v>
      </c>
      <c r="J506" s="414">
        <f>L506-I506</f>
        <v>0</v>
      </c>
      <c r="K506" s="411"/>
      <c r="L506" s="415">
        <f t="shared" si="61"/>
        <v>0</v>
      </c>
      <c r="O506"/>
    </row>
    <row r="507" spans="1:16">
      <c r="A507" s="593" t="s">
        <v>403</v>
      </c>
      <c r="B507" s="506" t="s">
        <v>210</v>
      </c>
      <c r="C507" s="141" t="s">
        <v>122</v>
      </c>
      <c r="D507" s="288" t="s">
        <v>160</v>
      </c>
      <c r="E507" s="3" t="s">
        <v>3953</v>
      </c>
      <c r="F507" s="285" t="s">
        <v>2615</v>
      </c>
      <c r="G507" s="413"/>
      <c r="H507" s="142">
        <v>95.79</v>
      </c>
      <c r="I507" s="282">
        <f t="shared" si="60"/>
        <v>0</v>
      </c>
      <c r="J507" s="414">
        <f t="shared" ref="J507:J512" si="62">L507-I507</f>
        <v>0</v>
      </c>
      <c r="K507" s="411"/>
      <c r="L507" s="415">
        <f t="shared" si="61"/>
        <v>0</v>
      </c>
      <c r="O507"/>
    </row>
    <row r="508" spans="1:16">
      <c r="A508" s="593" t="s">
        <v>404</v>
      </c>
      <c r="B508" s="505" t="s">
        <v>211</v>
      </c>
      <c r="C508" s="141" t="s">
        <v>122</v>
      </c>
      <c r="D508" s="288" t="s">
        <v>160</v>
      </c>
      <c r="E508" s="3" t="s">
        <v>3954</v>
      </c>
      <c r="F508" s="285" t="s">
        <v>2615</v>
      </c>
      <c r="G508" s="431"/>
      <c r="H508" s="286">
        <v>692.22</v>
      </c>
      <c r="I508" s="282">
        <f t="shared" si="60"/>
        <v>0</v>
      </c>
      <c r="J508" s="414">
        <f t="shared" si="62"/>
        <v>0</v>
      </c>
      <c r="K508" s="411"/>
      <c r="L508" s="415">
        <f t="shared" si="61"/>
        <v>0</v>
      </c>
      <c r="O508"/>
    </row>
    <row r="509" spans="1:16">
      <c r="A509" s="593" t="s">
        <v>405</v>
      </c>
      <c r="B509" s="505" t="s">
        <v>212</v>
      </c>
      <c r="C509" s="141" t="s">
        <v>122</v>
      </c>
      <c r="D509" s="288" t="s">
        <v>160</v>
      </c>
      <c r="E509" s="3" t="s">
        <v>3955</v>
      </c>
      <c r="F509" s="285" t="s">
        <v>2615</v>
      </c>
      <c r="G509" s="413"/>
      <c r="H509" s="142">
        <v>692.22</v>
      </c>
      <c r="I509" s="282">
        <f t="shared" si="60"/>
        <v>0</v>
      </c>
      <c r="J509" s="414">
        <f t="shared" si="62"/>
        <v>0</v>
      </c>
      <c r="K509" s="411"/>
      <c r="L509" s="415">
        <f t="shared" si="61"/>
        <v>0</v>
      </c>
      <c r="O509"/>
    </row>
    <row r="510" spans="1:16">
      <c r="A510" s="593" t="s">
        <v>406</v>
      </c>
      <c r="B510" s="505" t="s">
        <v>213</v>
      </c>
      <c r="C510" s="141" t="s">
        <v>122</v>
      </c>
      <c r="D510" s="288" t="s">
        <v>160</v>
      </c>
      <c r="E510" s="3" t="s">
        <v>3956</v>
      </c>
      <c r="F510" s="285" t="s">
        <v>2615</v>
      </c>
      <c r="G510" s="413"/>
      <c r="H510" s="142">
        <v>692.22</v>
      </c>
      <c r="I510" s="282">
        <f t="shared" si="60"/>
        <v>0</v>
      </c>
      <c r="J510" s="414">
        <f t="shared" si="62"/>
        <v>0</v>
      </c>
      <c r="K510" s="411"/>
      <c r="L510" s="415">
        <f t="shared" si="61"/>
        <v>0</v>
      </c>
      <c r="O510"/>
    </row>
    <row r="511" spans="1:16">
      <c r="A511" s="593" t="s">
        <v>407</v>
      </c>
      <c r="B511" s="506" t="s">
        <v>214</v>
      </c>
      <c r="C511" s="141" t="s">
        <v>122</v>
      </c>
      <c r="D511" s="288" t="s">
        <v>160</v>
      </c>
      <c r="E511" s="3" t="s">
        <v>3957</v>
      </c>
      <c r="F511" s="285" t="s">
        <v>2615</v>
      </c>
      <c r="G511" s="413"/>
      <c r="H511" s="142">
        <v>537.63</v>
      </c>
      <c r="I511" s="282">
        <f t="shared" si="60"/>
        <v>0</v>
      </c>
      <c r="J511" s="414">
        <f t="shared" si="62"/>
        <v>0</v>
      </c>
      <c r="K511" s="411"/>
      <c r="L511" s="415">
        <f t="shared" si="61"/>
        <v>0</v>
      </c>
      <c r="O511"/>
    </row>
    <row r="512" spans="1:16">
      <c r="A512" s="593" t="s">
        <v>409</v>
      </c>
      <c r="B512" s="506" t="s">
        <v>215</v>
      </c>
      <c r="C512" s="141" t="s">
        <v>122</v>
      </c>
      <c r="D512" s="288" t="s">
        <v>160</v>
      </c>
      <c r="E512" s="3" t="s">
        <v>3958</v>
      </c>
      <c r="F512" s="285" t="s">
        <v>2615</v>
      </c>
      <c r="G512" s="413"/>
      <c r="H512" s="142">
        <v>1146.95</v>
      </c>
      <c r="I512" s="282">
        <f t="shared" si="60"/>
        <v>0</v>
      </c>
      <c r="J512" s="414">
        <f t="shared" si="62"/>
        <v>0</v>
      </c>
      <c r="K512" s="411"/>
      <c r="L512" s="415">
        <f t="shared" si="61"/>
        <v>0</v>
      </c>
      <c r="O512"/>
    </row>
    <row r="513" spans="1:16">
      <c r="A513" s="287"/>
      <c r="B513" s="505"/>
      <c r="C513" s="141"/>
      <c r="D513" s="288"/>
      <c r="E513" s="285"/>
      <c r="F513" s="285"/>
      <c r="G513" s="413"/>
      <c r="H513" s="142"/>
      <c r="I513" s="282"/>
      <c r="J513" s="414"/>
      <c r="K513" s="411"/>
      <c r="L513" s="415"/>
    </row>
    <row r="514" spans="1:16" s="1" customFormat="1">
      <c r="A514" s="283" t="s">
        <v>2102</v>
      </c>
      <c r="B514" s="541" t="s">
        <v>704</v>
      </c>
      <c r="C514" s="304"/>
      <c r="D514" s="284"/>
      <c r="E514" s="310"/>
      <c r="F514" s="310"/>
      <c r="G514" s="432"/>
      <c r="H514" s="433"/>
      <c r="I514" s="434"/>
      <c r="J514" s="435"/>
      <c r="K514" s="436"/>
      <c r="L514" s="437"/>
      <c r="N514"/>
      <c r="O514" s="37"/>
      <c r="P514" s="37"/>
    </row>
    <row r="515" spans="1:16">
      <c r="A515" s="593" t="s">
        <v>2103</v>
      </c>
      <c r="B515" s="505" t="s">
        <v>217</v>
      </c>
      <c r="C515" s="141" t="s">
        <v>122</v>
      </c>
      <c r="D515" s="288" t="s">
        <v>160</v>
      </c>
      <c r="E515" s="3" t="s">
        <v>3959</v>
      </c>
      <c r="F515" s="285" t="s">
        <v>2615</v>
      </c>
      <c r="G515" s="413"/>
      <c r="H515" s="142">
        <v>885.94</v>
      </c>
      <c r="I515" s="282">
        <f>H515*G515</f>
        <v>0</v>
      </c>
      <c r="J515" s="414">
        <f>L515-I515</f>
        <v>0</v>
      </c>
      <c r="K515" s="411"/>
      <c r="L515" s="415">
        <f>K515*G515</f>
        <v>0</v>
      </c>
      <c r="O515"/>
    </row>
    <row r="516" spans="1:16">
      <c r="A516" s="593" t="s">
        <v>2104</v>
      </c>
      <c r="B516" s="505" t="s">
        <v>218</v>
      </c>
      <c r="C516" s="141" t="s">
        <v>122</v>
      </c>
      <c r="D516" s="288" t="s">
        <v>160</v>
      </c>
      <c r="E516" s="3" t="s">
        <v>3960</v>
      </c>
      <c r="F516" s="285" t="s">
        <v>2615</v>
      </c>
      <c r="G516" s="431"/>
      <c r="H516" s="286">
        <v>1007.8</v>
      </c>
      <c r="I516" s="282">
        <f>H516*G516</f>
        <v>0</v>
      </c>
      <c r="J516" s="414">
        <f>L516-I516</f>
        <v>0</v>
      </c>
      <c r="K516" s="411"/>
      <c r="L516" s="415">
        <f>K516*G516</f>
        <v>0</v>
      </c>
      <c r="O516"/>
    </row>
    <row r="517" spans="1:16">
      <c r="A517" s="593" t="s">
        <v>2105</v>
      </c>
      <c r="B517" s="505" t="s">
        <v>219</v>
      </c>
      <c r="C517" s="141" t="s">
        <v>122</v>
      </c>
      <c r="D517" s="288" t="s">
        <v>160</v>
      </c>
      <c r="E517" s="3" t="s">
        <v>3961</v>
      </c>
      <c r="F517" s="285" t="s">
        <v>2615</v>
      </c>
      <c r="G517" s="413"/>
      <c r="H517" s="142">
        <v>2521.4</v>
      </c>
      <c r="I517" s="282">
        <f>H517*G517</f>
        <v>0</v>
      </c>
      <c r="J517" s="414">
        <f>L517-I517</f>
        <v>0</v>
      </c>
      <c r="K517" s="411"/>
      <c r="L517" s="415">
        <f>K517*G517</f>
        <v>0</v>
      </c>
      <c r="O517"/>
    </row>
    <row r="518" spans="1:16">
      <c r="A518" s="593" t="s">
        <v>2106</v>
      </c>
      <c r="B518" s="505" t="s">
        <v>220</v>
      </c>
      <c r="C518" s="141" t="s">
        <v>122</v>
      </c>
      <c r="D518" s="288" t="s">
        <v>160</v>
      </c>
      <c r="E518" s="3" t="s">
        <v>3962</v>
      </c>
      <c r="F518" s="285" t="s">
        <v>2615</v>
      </c>
      <c r="G518" s="413"/>
      <c r="H518" s="142">
        <v>2521.4</v>
      </c>
      <c r="I518" s="282">
        <f>H518*G518</f>
        <v>0</v>
      </c>
      <c r="J518" s="414">
        <f>L518-I518</f>
        <v>0</v>
      </c>
      <c r="K518" s="411"/>
      <c r="L518" s="415">
        <f>K518*G518</f>
        <v>0</v>
      </c>
      <c r="O518"/>
    </row>
    <row r="519" spans="1:16">
      <c r="A519" s="593" t="s">
        <v>2107</v>
      </c>
      <c r="B519" s="505" t="s">
        <v>221</v>
      </c>
      <c r="C519" s="141" t="s">
        <v>122</v>
      </c>
      <c r="D519" s="288" t="s">
        <v>160</v>
      </c>
      <c r="E519" s="3" t="s">
        <v>3963</v>
      </c>
      <c r="F519" s="285" t="s">
        <v>2615</v>
      </c>
      <c r="G519" s="413"/>
      <c r="H519" s="142">
        <v>2394.9</v>
      </c>
      <c r="I519" s="282">
        <f>H519*G519</f>
        <v>0</v>
      </c>
      <c r="J519" s="414">
        <f>L519-I519</f>
        <v>0</v>
      </c>
      <c r="K519" s="411"/>
      <c r="L519" s="415">
        <f>K519*G519</f>
        <v>0</v>
      </c>
      <c r="O519"/>
    </row>
    <row r="520" spans="1:16">
      <c r="A520" s="593" t="s">
        <v>2108</v>
      </c>
      <c r="B520" s="506" t="s">
        <v>705</v>
      </c>
      <c r="C520" s="141" t="s">
        <v>122</v>
      </c>
      <c r="D520" s="288" t="s">
        <v>160</v>
      </c>
      <c r="E520" s="3" t="s">
        <v>3964</v>
      </c>
      <c r="F520" s="285" t="s">
        <v>2615</v>
      </c>
      <c r="G520" s="413"/>
      <c r="H520" s="142">
        <v>215.05</v>
      </c>
      <c r="I520" s="282">
        <f t="shared" ref="I520:I533" si="63">H520*G520</f>
        <v>0</v>
      </c>
      <c r="J520" s="414">
        <f t="shared" ref="J520:J533" si="64">L520-I520</f>
        <v>0</v>
      </c>
      <c r="K520" s="411"/>
      <c r="L520" s="415">
        <f t="shared" ref="L520:L533" si="65">K520*G520</f>
        <v>0</v>
      </c>
      <c r="O520"/>
    </row>
    <row r="521" spans="1:16">
      <c r="A521" s="593" t="s">
        <v>2109</v>
      </c>
      <c r="B521" s="506" t="s">
        <v>706</v>
      </c>
      <c r="C521" s="141" t="s">
        <v>122</v>
      </c>
      <c r="D521" s="288" t="s">
        <v>160</v>
      </c>
      <c r="E521" s="3" t="s">
        <v>3965</v>
      </c>
      <c r="F521" s="285" t="s">
        <v>2615</v>
      </c>
      <c r="G521" s="413"/>
      <c r="H521" s="142">
        <v>401.43</v>
      </c>
      <c r="I521" s="282">
        <f t="shared" si="63"/>
        <v>0</v>
      </c>
      <c r="J521" s="414">
        <f t="shared" si="64"/>
        <v>0</v>
      </c>
      <c r="K521" s="411"/>
      <c r="L521" s="415">
        <f t="shared" si="65"/>
        <v>0</v>
      </c>
      <c r="O521"/>
    </row>
    <row r="522" spans="1:16">
      <c r="A522" s="593" t="s">
        <v>2110</v>
      </c>
      <c r="B522" s="505" t="s">
        <v>224</v>
      </c>
      <c r="C522" s="141" t="s">
        <v>122</v>
      </c>
      <c r="D522" s="288" t="s">
        <v>160</v>
      </c>
      <c r="E522" s="3" t="s">
        <v>3966</v>
      </c>
      <c r="F522" s="285" t="s">
        <v>2615</v>
      </c>
      <c r="G522" s="413"/>
      <c r="H522" s="142">
        <v>1663.71</v>
      </c>
      <c r="I522" s="282">
        <f t="shared" si="63"/>
        <v>0</v>
      </c>
      <c r="J522" s="414">
        <f t="shared" si="64"/>
        <v>0</v>
      </c>
      <c r="K522" s="411"/>
      <c r="L522" s="415">
        <f t="shared" si="65"/>
        <v>0</v>
      </c>
      <c r="O522"/>
    </row>
    <row r="523" spans="1:16">
      <c r="A523" s="593" t="s">
        <v>2111</v>
      </c>
      <c r="B523" s="505" t="s">
        <v>225</v>
      </c>
      <c r="C523" s="141" t="s">
        <v>122</v>
      </c>
      <c r="D523" s="288" t="s">
        <v>160</v>
      </c>
      <c r="E523" s="3" t="s">
        <v>3967</v>
      </c>
      <c r="F523" s="285" t="s">
        <v>2615</v>
      </c>
      <c r="G523" s="413"/>
      <c r="H523" s="142">
        <v>1735.4</v>
      </c>
      <c r="I523" s="282">
        <f t="shared" si="63"/>
        <v>0</v>
      </c>
      <c r="J523" s="414">
        <f t="shared" si="64"/>
        <v>0</v>
      </c>
      <c r="K523" s="411"/>
      <c r="L523" s="415">
        <f t="shared" si="65"/>
        <v>0</v>
      </c>
      <c r="O523"/>
    </row>
    <row r="524" spans="1:16">
      <c r="A524" s="593" t="s">
        <v>2112</v>
      </c>
      <c r="B524" s="505" t="s">
        <v>226</v>
      </c>
      <c r="C524" s="141" t="s">
        <v>122</v>
      </c>
      <c r="D524" s="288" t="s">
        <v>160</v>
      </c>
      <c r="E524" s="3" t="s">
        <v>3968</v>
      </c>
      <c r="F524" s="285" t="s">
        <v>2615</v>
      </c>
      <c r="G524" s="413"/>
      <c r="H524" s="142">
        <v>1111.74</v>
      </c>
      <c r="I524" s="282">
        <f t="shared" si="63"/>
        <v>0</v>
      </c>
      <c r="J524" s="414">
        <f t="shared" si="64"/>
        <v>0</v>
      </c>
      <c r="K524" s="411"/>
      <c r="L524" s="415">
        <f t="shared" si="65"/>
        <v>0</v>
      </c>
      <c r="O524"/>
    </row>
    <row r="525" spans="1:16">
      <c r="A525" s="593" t="s">
        <v>2113</v>
      </c>
      <c r="B525" s="505" t="s">
        <v>227</v>
      </c>
      <c r="C525" s="141" t="s">
        <v>122</v>
      </c>
      <c r="D525" s="288" t="s">
        <v>160</v>
      </c>
      <c r="E525" s="3" t="s">
        <v>3969</v>
      </c>
      <c r="F525" s="285" t="s">
        <v>2615</v>
      </c>
      <c r="G525" s="413"/>
      <c r="H525" s="142">
        <v>1369.81</v>
      </c>
      <c r="I525" s="282">
        <f t="shared" si="63"/>
        <v>0</v>
      </c>
      <c r="J525" s="414">
        <f t="shared" si="64"/>
        <v>0</v>
      </c>
      <c r="K525" s="411"/>
      <c r="L525" s="415">
        <f t="shared" si="65"/>
        <v>0</v>
      </c>
      <c r="O525"/>
    </row>
    <row r="526" spans="1:16">
      <c r="A526" s="593" t="s">
        <v>2114</v>
      </c>
      <c r="B526" s="505" t="s">
        <v>228</v>
      </c>
      <c r="C526" s="141" t="s">
        <v>122</v>
      </c>
      <c r="D526" s="288" t="s">
        <v>160</v>
      </c>
      <c r="E526" s="3" t="s">
        <v>3970</v>
      </c>
      <c r="F526" s="285" t="s">
        <v>2615</v>
      </c>
      <c r="G526" s="413"/>
      <c r="H526" s="142">
        <v>1527.51</v>
      </c>
      <c r="I526" s="282">
        <f t="shared" si="63"/>
        <v>0</v>
      </c>
      <c r="J526" s="414">
        <f t="shared" si="64"/>
        <v>0</v>
      </c>
      <c r="K526" s="411"/>
      <c r="L526" s="415">
        <f t="shared" si="65"/>
        <v>0</v>
      </c>
      <c r="O526"/>
    </row>
    <row r="527" spans="1:16">
      <c r="A527" s="593" t="s">
        <v>2115</v>
      </c>
      <c r="B527" s="506" t="s">
        <v>229</v>
      </c>
      <c r="C527" s="141" t="s">
        <v>122</v>
      </c>
      <c r="D527" s="288" t="s">
        <v>160</v>
      </c>
      <c r="E527" s="3" t="s">
        <v>3971</v>
      </c>
      <c r="F527" s="285" t="s">
        <v>2615</v>
      </c>
      <c r="G527" s="413"/>
      <c r="H527" s="142">
        <v>1255.1099999999999</v>
      </c>
      <c r="I527" s="282">
        <f t="shared" si="63"/>
        <v>0</v>
      </c>
      <c r="J527" s="414">
        <f t="shared" si="64"/>
        <v>0</v>
      </c>
      <c r="K527" s="411"/>
      <c r="L527" s="415">
        <f t="shared" si="65"/>
        <v>0</v>
      </c>
      <c r="O527"/>
    </row>
    <row r="528" spans="1:16">
      <c r="A528" s="593" t="s">
        <v>2116</v>
      </c>
      <c r="B528" s="506" t="s">
        <v>230</v>
      </c>
      <c r="C528" s="141" t="s">
        <v>122</v>
      </c>
      <c r="D528" s="288" t="s">
        <v>160</v>
      </c>
      <c r="E528" s="3" t="s">
        <v>3972</v>
      </c>
      <c r="F528" s="285" t="s">
        <v>2615</v>
      </c>
      <c r="G528" s="413"/>
      <c r="H528" s="142">
        <v>968.37</v>
      </c>
      <c r="I528" s="282">
        <f t="shared" si="63"/>
        <v>0</v>
      </c>
      <c r="J528" s="414">
        <f t="shared" si="64"/>
        <v>0</v>
      </c>
      <c r="K528" s="411"/>
      <c r="L528" s="415">
        <f t="shared" si="65"/>
        <v>0</v>
      </c>
      <c r="O528"/>
    </row>
    <row r="529" spans="1:15">
      <c r="A529" s="593" t="s">
        <v>2117</v>
      </c>
      <c r="B529" s="506" t="s">
        <v>231</v>
      </c>
      <c r="C529" s="141" t="s">
        <v>122</v>
      </c>
      <c r="D529" s="288" t="s">
        <v>160</v>
      </c>
      <c r="E529" s="3" t="s">
        <v>3973</v>
      </c>
      <c r="F529" s="285" t="s">
        <v>2615</v>
      </c>
      <c r="G529" s="413"/>
      <c r="H529" s="142">
        <v>3966.9</v>
      </c>
      <c r="I529" s="282">
        <f t="shared" si="63"/>
        <v>0</v>
      </c>
      <c r="J529" s="414">
        <f t="shared" si="64"/>
        <v>0</v>
      </c>
      <c r="K529" s="411"/>
      <c r="L529" s="415">
        <f t="shared" si="65"/>
        <v>0</v>
      </c>
      <c r="O529"/>
    </row>
    <row r="530" spans="1:15">
      <c r="A530" s="593" t="s">
        <v>2118</v>
      </c>
      <c r="B530" s="505" t="s">
        <v>232</v>
      </c>
      <c r="C530" s="141" t="s">
        <v>122</v>
      </c>
      <c r="D530" s="288" t="s">
        <v>160</v>
      </c>
      <c r="E530" s="3" t="s">
        <v>3974</v>
      </c>
      <c r="F530" s="285" t="s">
        <v>2615</v>
      </c>
      <c r="G530" s="413"/>
      <c r="H530" s="142">
        <v>2406.6999999999998</v>
      </c>
      <c r="I530" s="282">
        <f t="shared" si="63"/>
        <v>0</v>
      </c>
      <c r="J530" s="414">
        <f t="shared" si="64"/>
        <v>0</v>
      </c>
      <c r="K530" s="411"/>
      <c r="L530" s="415">
        <f t="shared" si="65"/>
        <v>0</v>
      </c>
      <c r="O530"/>
    </row>
    <row r="531" spans="1:15">
      <c r="A531" s="593" t="s">
        <v>2119</v>
      </c>
      <c r="B531" s="505" t="s">
        <v>233</v>
      </c>
      <c r="C531" s="141" t="s">
        <v>122</v>
      </c>
      <c r="D531" s="288" t="s">
        <v>160</v>
      </c>
      <c r="E531" s="3" t="s">
        <v>3975</v>
      </c>
      <c r="F531" s="285" t="s">
        <v>2615</v>
      </c>
      <c r="G531" s="413"/>
      <c r="H531" s="142">
        <v>4325.32</v>
      </c>
      <c r="I531" s="282">
        <f t="shared" si="63"/>
        <v>0</v>
      </c>
      <c r="J531" s="414">
        <f t="shared" si="64"/>
        <v>0</v>
      </c>
      <c r="K531" s="411"/>
      <c r="L531" s="415">
        <f t="shared" si="65"/>
        <v>0</v>
      </c>
      <c r="O531"/>
    </row>
    <row r="532" spans="1:15">
      <c r="A532" s="593" t="s">
        <v>2120</v>
      </c>
      <c r="B532" s="505" t="s">
        <v>234</v>
      </c>
      <c r="C532" s="141" t="s">
        <v>122</v>
      </c>
      <c r="D532" s="288" t="s">
        <v>160</v>
      </c>
      <c r="E532" s="3" t="s">
        <v>3976</v>
      </c>
      <c r="F532" s="285" t="s">
        <v>2615</v>
      </c>
      <c r="G532" s="431"/>
      <c r="H532" s="286">
        <v>3966.9</v>
      </c>
      <c r="I532" s="282">
        <f t="shared" si="63"/>
        <v>0</v>
      </c>
      <c r="J532" s="414">
        <f t="shared" si="64"/>
        <v>0</v>
      </c>
      <c r="K532" s="411"/>
      <c r="L532" s="415">
        <f t="shared" si="65"/>
        <v>0</v>
      </c>
      <c r="O532"/>
    </row>
    <row r="533" spans="1:15">
      <c r="A533" s="593" t="s">
        <v>2121</v>
      </c>
      <c r="B533" s="505" t="s">
        <v>707</v>
      </c>
      <c r="C533" s="141" t="s">
        <v>122</v>
      </c>
      <c r="D533" s="288" t="s">
        <v>160</v>
      </c>
      <c r="E533" s="3" t="s">
        <v>3977</v>
      </c>
      <c r="F533" s="285" t="s">
        <v>2615</v>
      </c>
      <c r="G533" s="413"/>
      <c r="H533" s="142">
        <v>1413.87</v>
      </c>
      <c r="I533" s="282">
        <f t="shared" si="63"/>
        <v>0</v>
      </c>
      <c r="J533" s="414">
        <f t="shared" si="64"/>
        <v>0</v>
      </c>
      <c r="K533" s="411"/>
      <c r="L533" s="415">
        <f t="shared" si="65"/>
        <v>0</v>
      </c>
      <c r="O533"/>
    </row>
    <row r="534" spans="1:15">
      <c r="A534" s="593" t="s">
        <v>2122</v>
      </c>
      <c r="B534" s="505" t="s">
        <v>708</v>
      </c>
      <c r="C534" s="141" t="s">
        <v>122</v>
      </c>
      <c r="D534" s="288" t="s">
        <v>160</v>
      </c>
      <c r="E534" s="3" t="s">
        <v>3978</v>
      </c>
      <c r="F534" s="285" t="s">
        <v>2615</v>
      </c>
      <c r="G534" s="413"/>
      <c r="H534" s="142">
        <v>3217.79</v>
      </c>
      <c r="I534" s="282">
        <f>H534*G534</f>
        <v>0</v>
      </c>
      <c r="J534" s="414">
        <f>L534-I534</f>
        <v>0</v>
      </c>
      <c r="K534" s="411"/>
      <c r="L534" s="415">
        <f>K534*G534</f>
        <v>0</v>
      </c>
      <c r="O534"/>
    </row>
    <row r="535" spans="1:15">
      <c r="A535" s="593" t="s">
        <v>2123</v>
      </c>
      <c r="B535" s="505" t="s">
        <v>709</v>
      </c>
      <c r="C535" s="141" t="s">
        <v>122</v>
      </c>
      <c r="D535" s="288" t="s">
        <v>160</v>
      </c>
      <c r="E535" s="3" t="s">
        <v>3979</v>
      </c>
      <c r="F535" s="285" t="s">
        <v>2615</v>
      </c>
      <c r="G535" s="413"/>
      <c r="H535" s="142">
        <v>1413.87</v>
      </c>
      <c r="I535" s="282">
        <f>H535*G535</f>
        <v>0</v>
      </c>
      <c r="J535" s="414">
        <f>L535-I535</f>
        <v>0</v>
      </c>
      <c r="K535" s="411"/>
      <c r="L535" s="415">
        <f>K535*G535</f>
        <v>0</v>
      </c>
      <c r="O535"/>
    </row>
    <row r="536" spans="1:15">
      <c r="A536" s="593" t="s">
        <v>2124</v>
      </c>
      <c r="B536" s="506" t="s">
        <v>710</v>
      </c>
      <c r="C536" s="141" t="s">
        <v>122</v>
      </c>
      <c r="D536" s="288" t="s">
        <v>160</v>
      </c>
      <c r="E536" s="3" t="s">
        <v>3980</v>
      </c>
      <c r="F536" s="285" t="s">
        <v>2615</v>
      </c>
      <c r="G536" s="413"/>
      <c r="H536" s="142">
        <v>3217.79</v>
      </c>
      <c r="I536" s="282">
        <f t="shared" ref="I536:I597" si="66">H536*G536</f>
        <v>0</v>
      </c>
      <c r="J536" s="414">
        <f t="shared" ref="J536:J597" si="67">L536-I536</f>
        <v>0</v>
      </c>
      <c r="K536" s="411"/>
      <c r="L536" s="415">
        <f t="shared" ref="L536:L597" si="68">K536*G536</f>
        <v>0</v>
      </c>
      <c r="O536"/>
    </row>
    <row r="537" spans="1:15">
      <c r="A537" s="593" t="s">
        <v>2125</v>
      </c>
      <c r="B537" s="505" t="s">
        <v>711</v>
      </c>
      <c r="C537" s="141" t="s">
        <v>122</v>
      </c>
      <c r="D537" s="288" t="s">
        <v>160</v>
      </c>
      <c r="E537" s="3" t="s">
        <v>3981</v>
      </c>
      <c r="F537" s="285" t="s">
        <v>2615</v>
      </c>
      <c r="G537" s="413"/>
      <c r="H537" s="142">
        <v>3217.79</v>
      </c>
      <c r="I537" s="282">
        <f t="shared" si="66"/>
        <v>0</v>
      </c>
      <c r="J537" s="414">
        <f t="shared" si="67"/>
        <v>0</v>
      </c>
      <c r="K537" s="411"/>
      <c r="L537" s="415">
        <f t="shared" si="68"/>
        <v>0</v>
      </c>
      <c r="O537"/>
    </row>
    <row r="538" spans="1:15">
      <c r="A538" s="593" t="s">
        <v>2126</v>
      </c>
      <c r="B538" s="506" t="s">
        <v>712</v>
      </c>
      <c r="C538" s="141" t="s">
        <v>122</v>
      </c>
      <c r="D538" s="288" t="s">
        <v>160</v>
      </c>
      <c r="E538" s="3" t="s">
        <v>3982</v>
      </c>
      <c r="F538" s="285" t="s">
        <v>2615</v>
      </c>
      <c r="G538" s="413"/>
      <c r="H538" s="142">
        <v>3217.79</v>
      </c>
      <c r="I538" s="282">
        <f t="shared" si="66"/>
        <v>0</v>
      </c>
      <c r="J538" s="414">
        <f t="shared" si="67"/>
        <v>0</v>
      </c>
      <c r="K538" s="411"/>
      <c r="L538" s="415">
        <f t="shared" si="68"/>
        <v>0</v>
      </c>
      <c r="O538"/>
    </row>
    <row r="539" spans="1:15">
      <c r="A539" s="593" t="s">
        <v>2127</v>
      </c>
      <c r="B539" s="506" t="s">
        <v>713</v>
      </c>
      <c r="C539" s="141" t="s">
        <v>122</v>
      </c>
      <c r="D539" s="288" t="s">
        <v>160</v>
      </c>
      <c r="E539" s="3" t="s">
        <v>3983</v>
      </c>
      <c r="F539" s="285" t="s">
        <v>2615</v>
      </c>
      <c r="G539" s="413"/>
      <c r="H539" s="142">
        <v>1843.98</v>
      </c>
      <c r="I539" s="282">
        <f t="shared" si="66"/>
        <v>0</v>
      </c>
      <c r="J539" s="414">
        <f t="shared" si="67"/>
        <v>0</v>
      </c>
      <c r="K539" s="411"/>
      <c r="L539" s="415">
        <f t="shared" si="68"/>
        <v>0</v>
      </c>
      <c r="O539"/>
    </row>
    <row r="540" spans="1:15">
      <c r="A540" s="593" t="s">
        <v>2128</v>
      </c>
      <c r="B540" s="506" t="s">
        <v>714</v>
      </c>
      <c r="C540" s="141" t="s">
        <v>122</v>
      </c>
      <c r="D540" s="288" t="s">
        <v>160</v>
      </c>
      <c r="E540" s="3" t="s">
        <v>3984</v>
      </c>
      <c r="F540" s="285" t="s">
        <v>2615</v>
      </c>
      <c r="G540" s="413"/>
      <c r="H540" s="142">
        <v>1086.6500000000001</v>
      </c>
      <c r="I540" s="282">
        <f t="shared" si="66"/>
        <v>0</v>
      </c>
      <c r="J540" s="414">
        <f t="shared" si="67"/>
        <v>0</v>
      </c>
      <c r="K540" s="411"/>
      <c r="L540" s="415">
        <f t="shared" si="68"/>
        <v>0</v>
      </c>
      <c r="O540"/>
    </row>
    <row r="541" spans="1:15">
      <c r="A541" s="593" t="s">
        <v>2129</v>
      </c>
      <c r="B541" s="505" t="s">
        <v>715</v>
      </c>
      <c r="C541" s="141" t="s">
        <v>122</v>
      </c>
      <c r="D541" s="288" t="s">
        <v>160</v>
      </c>
      <c r="E541" s="3" t="s">
        <v>3985</v>
      </c>
      <c r="F541" s="285" t="s">
        <v>2615</v>
      </c>
      <c r="G541" s="413"/>
      <c r="H541" s="142">
        <v>943.28</v>
      </c>
      <c r="I541" s="282">
        <f t="shared" si="66"/>
        <v>0</v>
      </c>
      <c r="J541" s="414">
        <f t="shared" si="67"/>
        <v>0</v>
      </c>
      <c r="K541" s="411"/>
      <c r="L541" s="415">
        <f t="shared" si="68"/>
        <v>0</v>
      </c>
      <c r="O541"/>
    </row>
    <row r="542" spans="1:15">
      <c r="A542" s="593" t="s">
        <v>2130</v>
      </c>
      <c r="B542" s="505" t="s">
        <v>716</v>
      </c>
      <c r="C542" s="141" t="s">
        <v>122</v>
      </c>
      <c r="D542" s="288" t="s">
        <v>160</v>
      </c>
      <c r="E542" s="3" t="s">
        <v>3986</v>
      </c>
      <c r="F542" s="285" t="s">
        <v>2615</v>
      </c>
      <c r="G542" s="413"/>
      <c r="H542" s="142">
        <v>645.16</v>
      </c>
      <c r="I542" s="282">
        <f t="shared" si="66"/>
        <v>0</v>
      </c>
      <c r="J542" s="414">
        <f t="shared" si="67"/>
        <v>0</v>
      </c>
      <c r="K542" s="411"/>
      <c r="L542" s="415">
        <f t="shared" si="68"/>
        <v>0</v>
      </c>
      <c r="O542"/>
    </row>
    <row r="543" spans="1:15">
      <c r="A543" s="593" t="s">
        <v>2131</v>
      </c>
      <c r="B543" s="505" t="s">
        <v>415</v>
      </c>
      <c r="C543" s="141" t="s">
        <v>122</v>
      </c>
      <c r="D543" s="288" t="s">
        <v>160</v>
      </c>
      <c r="E543" s="3" t="s">
        <v>3987</v>
      </c>
      <c r="F543" s="285" t="s">
        <v>2615</v>
      </c>
      <c r="G543" s="413"/>
      <c r="H543" s="142">
        <v>286.74</v>
      </c>
      <c r="I543" s="282">
        <f t="shared" si="66"/>
        <v>0</v>
      </c>
      <c r="J543" s="414">
        <f t="shared" si="67"/>
        <v>0</v>
      </c>
      <c r="K543" s="411"/>
      <c r="L543" s="415">
        <f t="shared" si="68"/>
        <v>0</v>
      </c>
      <c r="O543"/>
    </row>
    <row r="544" spans="1:15">
      <c r="A544" s="255"/>
      <c r="B544" s="505"/>
      <c r="C544" s="141"/>
      <c r="D544" s="288"/>
      <c r="E544" s="285"/>
      <c r="F544" s="285"/>
      <c r="G544" s="413"/>
      <c r="H544" s="142"/>
      <c r="I544" s="282"/>
      <c r="J544" s="414"/>
      <c r="K544" s="411"/>
      <c r="L544" s="415"/>
    </row>
    <row r="545" spans="1:16" s="1" customFormat="1">
      <c r="A545" s="283" t="s">
        <v>2132</v>
      </c>
      <c r="B545" s="541" t="s">
        <v>239</v>
      </c>
      <c r="C545" s="304"/>
      <c r="D545" s="284"/>
      <c r="E545" s="310"/>
      <c r="F545" s="310"/>
      <c r="G545" s="432"/>
      <c r="H545" s="433"/>
      <c r="I545" s="434"/>
      <c r="J545" s="435"/>
      <c r="K545" s="436"/>
      <c r="L545" s="437"/>
      <c r="N545"/>
      <c r="O545" s="37"/>
      <c r="P545" s="37"/>
    </row>
    <row r="546" spans="1:16" s="267" customFormat="1">
      <c r="A546" s="590" t="s">
        <v>2133</v>
      </c>
      <c r="B546" s="505" t="s">
        <v>240</v>
      </c>
      <c r="C546" s="141" t="s">
        <v>122</v>
      </c>
      <c r="D546" s="288" t="s">
        <v>160</v>
      </c>
      <c r="E546" s="3" t="s">
        <v>3988</v>
      </c>
      <c r="F546" s="285" t="s">
        <v>2615</v>
      </c>
      <c r="G546" s="432"/>
      <c r="H546" s="438">
        <v>609.32000000000005</v>
      </c>
      <c r="I546" s="282">
        <f>H546*G546</f>
        <v>0</v>
      </c>
      <c r="J546" s="414">
        <f>L546-I546</f>
        <v>0</v>
      </c>
      <c r="K546" s="411"/>
      <c r="L546" s="415">
        <f>K546*G546</f>
        <v>0</v>
      </c>
      <c r="N546"/>
      <c r="O546"/>
      <c r="P546" s="459"/>
    </row>
    <row r="547" spans="1:16">
      <c r="A547" s="590" t="s">
        <v>2134</v>
      </c>
      <c r="B547" s="506" t="s">
        <v>441</v>
      </c>
      <c r="C547" s="141" t="s">
        <v>122</v>
      </c>
      <c r="D547" s="288" t="s">
        <v>160</v>
      </c>
      <c r="E547" s="3" t="s">
        <v>3989</v>
      </c>
      <c r="F547" s="285" t="s">
        <v>2615</v>
      </c>
      <c r="G547" s="413"/>
      <c r="H547" s="142">
        <v>143.37</v>
      </c>
      <c r="I547" s="282">
        <f t="shared" si="66"/>
        <v>0</v>
      </c>
      <c r="J547" s="414">
        <f t="shared" si="67"/>
        <v>0</v>
      </c>
      <c r="K547" s="411"/>
      <c r="L547" s="415">
        <f t="shared" si="68"/>
        <v>0</v>
      </c>
      <c r="O547"/>
    </row>
    <row r="548" spans="1:16">
      <c r="A548" s="590" t="s">
        <v>2135</v>
      </c>
      <c r="B548" s="505" t="s">
        <v>242</v>
      </c>
      <c r="C548" s="141" t="s">
        <v>122</v>
      </c>
      <c r="D548" s="288" t="s">
        <v>160</v>
      </c>
      <c r="E548" s="3" t="s">
        <v>3990</v>
      </c>
      <c r="F548" s="285" t="s">
        <v>2615</v>
      </c>
      <c r="G548" s="413"/>
      <c r="H548" s="142">
        <v>8.6</v>
      </c>
      <c r="I548" s="282">
        <f t="shared" si="66"/>
        <v>0</v>
      </c>
      <c r="J548" s="414">
        <f t="shared" si="67"/>
        <v>0</v>
      </c>
      <c r="K548" s="411"/>
      <c r="L548" s="415">
        <f t="shared" si="68"/>
        <v>0</v>
      </c>
      <c r="O548"/>
    </row>
    <row r="549" spans="1:16">
      <c r="A549" s="590" t="s">
        <v>2136</v>
      </c>
      <c r="B549" s="506" t="s">
        <v>243</v>
      </c>
      <c r="C549" s="141" t="s">
        <v>122</v>
      </c>
      <c r="D549" s="288" t="s">
        <v>160</v>
      </c>
      <c r="E549" s="3" t="s">
        <v>3991</v>
      </c>
      <c r="F549" s="285" t="s">
        <v>2615</v>
      </c>
      <c r="G549" s="413"/>
      <c r="H549" s="142">
        <v>340.06</v>
      </c>
      <c r="I549" s="282">
        <f t="shared" si="66"/>
        <v>0</v>
      </c>
      <c r="J549" s="414">
        <f t="shared" si="67"/>
        <v>0</v>
      </c>
      <c r="K549" s="411"/>
      <c r="L549" s="415">
        <f t="shared" si="68"/>
        <v>0</v>
      </c>
      <c r="O549"/>
    </row>
    <row r="550" spans="1:16">
      <c r="A550" s="590" t="s">
        <v>2137</v>
      </c>
      <c r="B550" s="506" t="s">
        <v>2802</v>
      </c>
      <c r="C550" s="141" t="s">
        <v>122</v>
      </c>
      <c r="D550" s="288" t="s">
        <v>160</v>
      </c>
      <c r="E550" s="3" t="s">
        <v>3992</v>
      </c>
      <c r="F550" s="285" t="s">
        <v>2615</v>
      </c>
      <c r="G550" s="413"/>
      <c r="H550" s="142">
        <v>1133.42</v>
      </c>
      <c r="I550" s="282">
        <f t="shared" si="66"/>
        <v>0</v>
      </c>
      <c r="J550" s="414">
        <f t="shared" si="67"/>
        <v>0</v>
      </c>
      <c r="K550" s="411"/>
      <c r="L550" s="415">
        <f t="shared" si="68"/>
        <v>0</v>
      </c>
      <c r="O550"/>
    </row>
    <row r="551" spans="1:16">
      <c r="A551" s="590" t="s">
        <v>2138</v>
      </c>
      <c r="B551" s="506" t="s">
        <v>2803</v>
      </c>
      <c r="C551" s="141" t="s">
        <v>122</v>
      </c>
      <c r="D551" s="288" t="s">
        <v>160</v>
      </c>
      <c r="E551" s="3" t="s">
        <v>3993</v>
      </c>
      <c r="F551" s="285" t="s">
        <v>2615</v>
      </c>
      <c r="G551" s="413"/>
      <c r="H551" s="142">
        <v>122.51</v>
      </c>
      <c r="I551" s="282">
        <f t="shared" si="66"/>
        <v>0</v>
      </c>
      <c r="J551" s="414">
        <f t="shared" si="67"/>
        <v>0</v>
      </c>
      <c r="K551" s="411"/>
      <c r="L551" s="415">
        <f t="shared" si="68"/>
        <v>0</v>
      </c>
      <c r="O551"/>
    </row>
    <row r="552" spans="1:16">
      <c r="A552" s="590" t="s">
        <v>2139</v>
      </c>
      <c r="B552" s="505" t="s">
        <v>2804</v>
      </c>
      <c r="C552" s="141" t="s">
        <v>122</v>
      </c>
      <c r="D552" s="288" t="s">
        <v>160</v>
      </c>
      <c r="E552" s="3" t="s">
        <v>3994</v>
      </c>
      <c r="F552" s="285" t="s">
        <v>2615</v>
      </c>
      <c r="G552" s="413"/>
      <c r="H552" s="142">
        <v>284.14999999999998</v>
      </c>
      <c r="I552" s="282">
        <f t="shared" si="66"/>
        <v>0</v>
      </c>
      <c r="J552" s="414">
        <f t="shared" si="67"/>
        <v>0</v>
      </c>
      <c r="K552" s="411"/>
      <c r="L552" s="415">
        <f t="shared" si="68"/>
        <v>0</v>
      </c>
      <c r="O552"/>
    </row>
    <row r="553" spans="1:16">
      <c r="A553" s="590" t="s">
        <v>2140</v>
      </c>
      <c r="B553" s="505" t="s">
        <v>453</v>
      </c>
      <c r="C553" s="141" t="s">
        <v>122</v>
      </c>
      <c r="D553" s="288" t="s">
        <v>160</v>
      </c>
      <c r="E553" s="3" t="s">
        <v>3995</v>
      </c>
      <c r="F553" s="285" t="s">
        <v>2615</v>
      </c>
      <c r="G553" s="413"/>
      <c r="H553" s="142">
        <v>36.03</v>
      </c>
      <c r="I553" s="282">
        <f t="shared" si="66"/>
        <v>0</v>
      </c>
      <c r="J553" s="414">
        <f t="shared" si="67"/>
        <v>0</v>
      </c>
      <c r="K553" s="411"/>
      <c r="L553" s="415">
        <f t="shared" si="68"/>
        <v>0</v>
      </c>
      <c r="O553"/>
    </row>
    <row r="554" spans="1:16">
      <c r="A554" s="590" t="s">
        <v>2141</v>
      </c>
      <c r="B554" s="505" t="s">
        <v>454</v>
      </c>
      <c r="C554" s="141" t="s">
        <v>122</v>
      </c>
      <c r="D554" s="288" t="s">
        <v>160</v>
      </c>
      <c r="E554" s="3" t="s">
        <v>3996</v>
      </c>
      <c r="F554" s="285" t="s">
        <v>2615</v>
      </c>
      <c r="G554" s="413"/>
      <c r="H554" s="142">
        <v>25.94</v>
      </c>
      <c r="I554" s="282">
        <f t="shared" si="66"/>
        <v>0</v>
      </c>
      <c r="J554" s="414">
        <f t="shared" si="67"/>
        <v>0</v>
      </c>
      <c r="K554" s="411"/>
      <c r="L554" s="415">
        <f t="shared" si="68"/>
        <v>0</v>
      </c>
      <c r="O554"/>
    </row>
    <row r="555" spans="1:16">
      <c r="A555" s="590" t="s">
        <v>2142</v>
      </c>
      <c r="B555" s="505" t="s">
        <v>455</v>
      </c>
      <c r="C555" s="141" t="s">
        <v>122</v>
      </c>
      <c r="D555" s="288" t="s">
        <v>160</v>
      </c>
      <c r="E555" s="3" t="s">
        <v>3997</v>
      </c>
      <c r="F555" s="285" t="s">
        <v>2615</v>
      </c>
      <c r="G555" s="413"/>
      <c r="H555" s="142">
        <v>12.68</v>
      </c>
      <c r="I555" s="282">
        <f t="shared" si="66"/>
        <v>0</v>
      </c>
      <c r="J555" s="414">
        <f t="shared" si="67"/>
        <v>0</v>
      </c>
      <c r="K555" s="411"/>
      <c r="L555" s="415">
        <f t="shared" si="68"/>
        <v>0</v>
      </c>
      <c r="O555"/>
    </row>
    <row r="556" spans="1:16">
      <c r="A556" s="590" t="s">
        <v>2143</v>
      </c>
      <c r="B556" s="505" t="s">
        <v>717</v>
      </c>
      <c r="C556" s="141" t="s">
        <v>122</v>
      </c>
      <c r="D556" s="288" t="s">
        <v>160</v>
      </c>
      <c r="E556" s="3" t="s">
        <v>3998</v>
      </c>
      <c r="F556" s="285" t="s">
        <v>2615</v>
      </c>
      <c r="G556" s="413"/>
      <c r="H556" s="142">
        <v>597.37</v>
      </c>
      <c r="I556" s="282">
        <f t="shared" si="66"/>
        <v>0</v>
      </c>
      <c r="J556" s="414">
        <f t="shared" si="67"/>
        <v>0</v>
      </c>
      <c r="K556" s="411"/>
      <c r="L556" s="415">
        <f t="shared" si="68"/>
        <v>0</v>
      </c>
      <c r="O556"/>
    </row>
    <row r="557" spans="1:16">
      <c r="A557" s="590" t="s">
        <v>2144</v>
      </c>
      <c r="B557" s="505" t="s">
        <v>718</v>
      </c>
      <c r="C557" s="141" t="s">
        <v>122</v>
      </c>
      <c r="D557" s="288" t="s">
        <v>160</v>
      </c>
      <c r="E557" s="3" t="s">
        <v>3999</v>
      </c>
      <c r="F557" s="285" t="s">
        <v>2615</v>
      </c>
      <c r="G557" s="413"/>
      <c r="H557" s="142">
        <v>2628.43</v>
      </c>
      <c r="I557" s="282">
        <f t="shared" si="66"/>
        <v>0</v>
      </c>
      <c r="J557" s="414">
        <f t="shared" si="67"/>
        <v>0</v>
      </c>
      <c r="K557" s="411"/>
      <c r="L557" s="415">
        <f t="shared" si="68"/>
        <v>0</v>
      </c>
      <c r="O557"/>
    </row>
    <row r="558" spans="1:16">
      <c r="A558" s="255"/>
      <c r="B558" s="505"/>
      <c r="C558" s="141"/>
      <c r="D558" s="288"/>
      <c r="E558" s="285"/>
      <c r="F558" s="285"/>
      <c r="G558" s="413"/>
      <c r="H558" s="142"/>
      <c r="I558" s="282"/>
      <c r="J558" s="414"/>
      <c r="K558" s="411"/>
      <c r="L558" s="415"/>
    </row>
    <row r="559" spans="1:16" s="1" customFormat="1">
      <c r="A559" s="283" t="s">
        <v>2145</v>
      </c>
      <c r="B559" s="541" t="s">
        <v>248</v>
      </c>
      <c r="C559" s="304"/>
      <c r="D559" s="284"/>
      <c r="E559" s="310"/>
      <c r="F559" s="310"/>
      <c r="G559" s="432"/>
      <c r="H559" s="433"/>
      <c r="I559" s="434"/>
      <c r="J559" s="435"/>
      <c r="K559" s="436"/>
      <c r="L559" s="437"/>
      <c r="N559"/>
      <c r="O559" s="37"/>
      <c r="P559" s="37"/>
    </row>
    <row r="560" spans="1:16">
      <c r="A560" s="560" t="s">
        <v>2146</v>
      </c>
      <c r="B560" s="506" t="s">
        <v>456</v>
      </c>
      <c r="C560" s="141" t="s">
        <v>122</v>
      </c>
      <c r="D560" s="288" t="s">
        <v>160</v>
      </c>
      <c r="E560" s="3" t="s">
        <v>4000</v>
      </c>
      <c r="F560" s="285" t="s">
        <v>2615</v>
      </c>
      <c r="G560" s="413"/>
      <c r="H560" s="315">
        <v>28.01</v>
      </c>
      <c r="I560" s="282">
        <f t="shared" si="66"/>
        <v>0</v>
      </c>
      <c r="J560" s="414">
        <f t="shared" si="67"/>
        <v>0</v>
      </c>
      <c r="K560" s="411"/>
      <c r="L560" s="415">
        <f t="shared" si="68"/>
        <v>0</v>
      </c>
      <c r="O560"/>
    </row>
    <row r="561" spans="1:16">
      <c r="A561" s="560" t="s">
        <v>2147</v>
      </c>
      <c r="B561" s="505" t="s">
        <v>457</v>
      </c>
      <c r="C561" s="141" t="s">
        <v>122</v>
      </c>
      <c r="D561" s="288" t="s">
        <v>160</v>
      </c>
      <c r="E561" s="3" t="s">
        <v>4001</v>
      </c>
      <c r="F561" s="285" t="s">
        <v>2615</v>
      </c>
      <c r="G561" s="413"/>
      <c r="H561" s="315">
        <v>56.03</v>
      </c>
      <c r="I561" s="282">
        <f t="shared" si="66"/>
        <v>0</v>
      </c>
      <c r="J561" s="414">
        <f t="shared" si="67"/>
        <v>0</v>
      </c>
      <c r="K561" s="411"/>
      <c r="L561" s="415">
        <f t="shared" si="68"/>
        <v>0</v>
      </c>
      <c r="O561"/>
    </row>
    <row r="562" spans="1:16">
      <c r="A562" s="560" t="s">
        <v>2148</v>
      </c>
      <c r="B562" s="506" t="s">
        <v>458</v>
      </c>
      <c r="C562" s="141" t="s">
        <v>122</v>
      </c>
      <c r="D562" s="288" t="s">
        <v>160</v>
      </c>
      <c r="E562" s="3" t="s">
        <v>4002</v>
      </c>
      <c r="F562" s="285" t="s">
        <v>2615</v>
      </c>
      <c r="G562" s="413"/>
      <c r="H562" s="315">
        <v>84.04</v>
      </c>
      <c r="I562" s="282">
        <f t="shared" si="66"/>
        <v>0</v>
      </c>
      <c r="J562" s="414">
        <f t="shared" si="67"/>
        <v>0</v>
      </c>
      <c r="K562" s="411"/>
      <c r="L562" s="415">
        <f t="shared" si="68"/>
        <v>0</v>
      </c>
      <c r="O562"/>
    </row>
    <row r="563" spans="1:16">
      <c r="A563" s="560" t="s">
        <v>2149</v>
      </c>
      <c r="B563" s="506" t="s">
        <v>252</v>
      </c>
      <c r="C563" s="141" t="s">
        <v>122</v>
      </c>
      <c r="D563" s="288" t="s">
        <v>160</v>
      </c>
      <c r="E563" s="3" t="s">
        <v>4003</v>
      </c>
      <c r="F563" s="285" t="s">
        <v>2615</v>
      </c>
      <c r="G563" s="413"/>
      <c r="H563" s="142">
        <v>215.05</v>
      </c>
      <c r="I563" s="282">
        <f t="shared" si="66"/>
        <v>0</v>
      </c>
      <c r="J563" s="414">
        <f t="shared" si="67"/>
        <v>0</v>
      </c>
      <c r="K563" s="411"/>
      <c r="L563" s="415">
        <f t="shared" si="68"/>
        <v>0</v>
      </c>
      <c r="O563"/>
    </row>
    <row r="564" spans="1:16">
      <c r="A564" s="560" t="s">
        <v>2150</v>
      </c>
      <c r="B564" s="506" t="s">
        <v>253</v>
      </c>
      <c r="C564" s="141" t="s">
        <v>122</v>
      </c>
      <c r="D564" s="288" t="s">
        <v>160</v>
      </c>
      <c r="E564" s="3" t="s">
        <v>4004</v>
      </c>
      <c r="F564" s="285" t="s">
        <v>2615</v>
      </c>
      <c r="G564" s="413"/>
      <c r="H564" s="142">
        <v>215.05</v>
      </c>
      <c r="I564" s="282">
        <f t="shared" si="66"/>
        <v>0</v>
      </c>
      <c r="J564" s="414">
        <f t="shared" si="67"/>
        <v>0</v>
      </c>
      <c r="K564" s="411"/>
      <c r="L564" s="415">
        <f t="shared" si="68"/>
        <v>0</v>
      </c>
      <c r="O564"/>
    </row>
    <row r="565" spans="1:16">
      <c r="A565" s="560" t="s">
        <v>2151</v>
      </c>
      <c r="B565" s="505" t="s">
        <v>459</v>
      </c>
      <c r="C565" s="364" t="s">
        <v>122</v>
      </c>
      <c r="D565" s="288" t="s">
        <v>160</v>
      </c>
      <c r="E565" s="3" t="s">
        <v>4005</v>
      </c>
      <c r="F565" s="312" t="s">
        <v>2615</v>
      </c>
      <c r="G565" s="365"/>
      <c r="H565" s="315">
        <v>13.26</v>
      </c>
      <c r="I565" s="282">
        <f t="shared" si="66"/>
        <v>0</v>
      </c>
      <c r="J565" s="414">
        <f t="shared" si="67"/>
        <v>0</v>
      </c>
      <c r="K565" s="411"/>
      <c r="L565" s="415">
        <f t="shared" si="68"/>
        <v>0</v>
      </c>
      <c r="O565"/>
    </row>
    <row r="566" spans="1:16">
      <c r="A566" s="560" t="s">
        <v>2152</v>
      </c>
      <c r="B566" s="505" t="s">
        <v>255</v>
      </c>
      <c r="C566" s="141" t="s">
        <v>122</v>
      </c>
      <c r="D566" s="288" t="s">
        <v>160</v>
      </c>
      <c r="E566" s="3" t="s">
        <v>4006</v>
      </c>
      <c r="F566" s="285" t="s">
        <v>2615</v>
      </c>
      <c r="G566" s="413"/>
      <c r="H566" s="142">
        <v>1505.38</v>
      </c>
      <c r="I566" s="282">
        <f t="shared" si="66"/>
        <v>0</v>
      </c>
      <c r="J566" s="414">
        <f t="shared" si="67"/>
        <v>0</v>
      </c>
      <c r="K566" s="411"/>
      <c r="L566" s="415">
        <f t="shared" si="68"/>
        <v>0</v>
      </c>
      <c r="O566"/>
    </row>
    <row r="567" spans="1:16">
      <c r="A567" s="560" t="s">
        <v>2153</v>
      </c>
      <c r="B567" s="505" t="s">
        <v>443</v>
      </c>
      <c r="C567" s="141" t="s">
        <v>122</v>
      </c>
      <c r="D567" s="288" t="s">
        <v>160</v>
      </c>
      <c r="E567" s="3" t="s">
        <v>4007</v>
      </c>
      <c r="F567" s="285" t="s">
        <v>2615</v>
      </c>
      <c r="G567" s="413"/>
      <c r="H567" s="142">
        <v>931.9</v>
      </c>
      <c r="I567" s="282">
        <f t="shared" si="66"/>
        <v>0</v>
      </c>
      <c r="J567" s="414">
        <f t="shared" si="67"/>
        <v>0</v>
      </c>
      <c r="K567" s="411"/>
      <c r="L567" s="415">
        <f t="shared" si="68"/>
        <v>0</v>
      </c>
      <c r="O567"/>
    </row>
    <row r="568" spans="1:16">
      <c r="A568" s="560" t="s">
        <v>2154</v>
      </c>
      <c r="B568" s="505" t="s">
        <v>257</v>
      </c>
      <c r="C568" s="141" t="s">
        <v>122</v>
      </c>
      <c r="D568" s="288" t="s">
        <v>160</v>
      </c>
      <c r="E568" s="3" t="s">
        <v>4008</v>
      </c>
      <c r="F568" s="285" t="s">
        <v>2615</v>
      </c>
      <c r="G568" s="413"/>
      <c r="H568" s="142">
        <v>1505.38</v>
      </c>
      <c r="I568" s="282">
        <f t="shared" si="66"/>
        <v>0</v>
      </c>
      <c r="J568" s="414">
        <f t="shared" si="67"/>
        <v>0</v>
      </c>
      <c r="K568" s="411"/>
      <c r="L568" s="415">
        <f t="shared" si="68"/>
        <v>0</v>
      </c>
      <c r="O568"/>
    </row>
    <row r="569" spans="1:16">
      <c r="A569" s="560" t="s">
        <v>2155</v>
      </c>
      <c r="B569" s="505" t="s">
        <v>258</v>
      </c>
      <c r="C569" s="141" t="s">
        <v>122</v>
      </c>
      <c r="D569" s="288" t="s">
        <v>160</v>
      </c>
      <c r="E569" s="3" t="s">
        <v>4009</v>
      </c>
      <c r="F569" s="285" t="s">
        <v>2615</v>
      </c>
      <c r="G569" s="413"/>
      <c r="H569" s="142">
        <v>953.41</v>
      </c>
      <c r="I569" s="282">
        <f t="shared" si="66"/>
        <v>0</v>
      </c>
      <c r="J569" s="414">
        <f t="shared" si="67"/>
        <v>0</v>
      </c>
      <c r="K569" s="411"/>
      <c r="L569" s="415">
        <f t="shared" si="68"/>
        <v>0</v>
      </c>
      <c r="O569"/>
    </row>
    <row r="570" spans="1:16">
      <c r="A570" s="560" t="s">
        <v>2156</v>
      </c>
      <c r="B570" s="505" t="s">
        <v>460</v>
      </c>
      <c r="C570" s="364" t="s">
        <v>122</v>
      </c>
      <c r="D570" s="288" t="s">
        <v>160</v>
      </c>
      <c r="E570" s="3" t="s">
        <v>4010</v>
      </c>
      <c r="F570" s="312" t="s">
        <v>2615</v>
      </c>
      <c r="G570" s="365"/>
      <c r="H570" s="315">
        <v>36.700000000000003</v>
      </c>
      <c r="I570" s="282">
        <f t="shared" si="66"/>
        <v>0</v>
      </c>
      <c r="J570" s="414">
        <f t="shared" si="67"/>
        <v>0</v>
      </c>
      <c r="K570" s="411"/>
      <c r="L570" s="415">
        <f t="shared" si="68"/>
        <v>0</v>
      </c>
      <c r="O570"/>
    </row>
    <row r="571" spans="1:16">
      <c r="A571" s="560" t="s">
        <v>2157</v>
      </c>
      <c r="B571" s="505" t="s">
        <v>461</v>
      </c>
      <c r="C571" s="364" t="s">
        <v>122</v>
      </c>
      <c r="D571" s="288" t="s">
        <v>160</v>
      </c>
      <c r="E571" s="3" t="s">
        <v>4011</v>
      </c>
      <c r="F571" s="312" t="s">
        <v>2615</v>
      </c>
      <c r="G571" s="365"/>
      <c r="H571" s="315">
        <v>29.96</v>
      </c>
      <c r="I571" s="282">
        <f t="shared" si="66"/>
        <v>0</v>
      </c>
      <c r="J571" s="414">
        <f t="shared" si="67"/>
        <v>0</v>
      </c>
      <c r="K571" s="411"/>
      <c r="L571" s="415">
        <f t="shared" si="68"/>
        <v>0</v>
      </c>
      <c r="O571"/>
    </row>
    <row r="572" spans="1:16">
      <c r="A572" s="560" t="s">
        <v>2158</v>
      </c>
      <c r="B572" s="505" t="s">
        <v>462</v>
      </c>
      <c r="C572" s="364" t="s">
        <v>122</v>
      </c>
      <c r="D572" s="288" t="s">
        <v>160</v>
      </c>
      <c r="E572" s="3" t="s">
        <v>4012</v>
      </c>
      <c r="F572" s="312" t="s">
        <v>2615</v>
      </c>
      <c r="G572" s="365"/>
      <c r="H572" s="315">
        <v>23.8</v>
      </c>
      <c r="I572" s="282">
        <f t="shared" si="66"/>
        <v>0</v>
      </c>
      <c r="J572" s="414">
        <f t="shared" si="67"/>
        <v>0</v>
      </c>
      <c r="K572" s="411"/>
      <c r="L572" s="415">
        <f t="shared" si="68"/>
        <v>0</v>
      </c>
      <c r="O572"/>
    </row>
    <row r="573" spans="1:16">
      <c r="A573" s="560" t="s">
        <v>2159</v>
      </c>
      <c r="B573" s="506" t="s">
        <v>260</v>
      </c>
      <c r="C573" s="364" t="s">
        <v>122</v>
      </c>
      <c r="D573" s="288" t="s">
        <v>160</v>
      </c>
      <c r="E573" s="3" t="s">
        <v>4013</v>
      </c>
      <c r="F573" s="312" t="s">
        <v>2615</v>
      </c>
      <c r="G573" s="365"/>
      <c r="H573" s="315">
        <v>230.82</v>
      </c>
      <c r="I573" s="282">
        <f t="shared" si="66"/>
        <v>0</v>
      </c>
      <c r="J573" s="414">
        <f t="shared" si="67"/>
        <v>0</v>
      </c>
      <c r="K573" s="411"/>
      <c r="L573" s="415">
        <f t="shared" si="68"/>
        <v>0</v>
      </c>
      <c r="O573"/>
    </row>
    <row r="574" spans="1:16">
      <c r="A574" s="560" t="s">
        <v>2160</v>
      </c>
      <c r="B574" s="505" t="s">
        <v>463</v>
      </c>
      <c r="C574" s="364" t="s">
        <v>122</v>
      </c>
      <c r="D574" s="288" t="s">
        <v>160</v>
      </c>
      <c r="E574" s="3" t="s">
        <v>4014</v>
      </c>
      <c r="F574" s="312" t="s">
        <v>2615</v>
      </c>
      <c r="G574" s="365"/>
      <c r="H574" s="315">
        <v>172.04</v>
      </c>
      <c r="I574" s="282">
        <f>H574*G574</f>
        <v>0</v>
      </c>
      <c r="J574" s="414">
        <f>L574-I574</f>
        <v>0</v>
      </c>
      <c r="K574" s="411"/>
      <c r="L574" s="415">
        <f>K574*G574</f>
        <v>0</v>
      </c>
      <c r="O574"/>
    </row>
    <row r="575" spans="1:16" s="267" customFormat="1">
      <c r="A575" s="560" t="s">
        <v>2161</v>
      </c>
      <c r="B575" s="506" t="s">
        <v>261</v>
      </c>
      <c r="C575" s="141" t="s">
        <v>122</v>
      </c>
      <c r="D575" s="288" t="s">
        <v>160</v>
      </c>
      <c r="E575" s="3" t="s">
        <v>4015</v>
      </c>
      <c r="F575" s="285" t="s">
        <v>2615</v>
      </c>
      <c r="G575" s="432"/>
      <c r="H575" s="438">
        <v>1003.58</v>
      </c>
      <c r="I575" s="282">
        <f>H575*G575</f>
        <v>0</v>
      </c>
      <c r="J575" s="414">
        <f>L575-I575</f>
        <v>0</v>
      </c>
      <c r="K575" s="411"/>
      <c r="L575" s="415">
        <f>K575*G575</f>
        <v>0</v>
      </c>
      <c r="N575"/>
      <c r="O575"/>
      <c r="P575" s="459"/>
    </row>
    <row r="576" spans="1:16">
      <c r="A576" s="560" t="s">
        <v>2162</v>
      </c>
      <c r="B576" s="506" t="s">
        <v>262</v>
      </c>
      <c r="C576" s="141" t="s">
        <v>122</v>
      </c>
      <c r="D576" s="288" t="s">
        <v>160</v>
      </c>
      <c r="E576" s="3" t="s">
        <v>4016</v>
      </c>
      <c r="F576" s="285" t="s">
        <v>2615</v>
      </c>
      <c r="G576" s="413"/>
      <c r="H576" s="142">
        <v>2867.38</v>
      </c>
      <c r="I576" s="282">
        <f>H576*G576</f>
        <v>0</v>
      </c>
      <c r="J576" s="414">
        <f>L576-I576</f>
        <v>0</v>
      </c>
      <c r="K576" s="411"/>
      <c r="L576" s="415">
        <f>K576*G576</f>
        <v>0</v>
      </c>
      <c r="O576"/>
    </row>
    <row r="577" spans="1:16">
      <c r="A577" s="560" t="s">
        <v>2163</v>
      </c>
      <c r="B577" s="505" t="s">
        <v>286</v>
      </c>
      <c r="C577" s="141" t="s">
        <v>122</v>
      </c>
      <c r="D577" s="288" t="s">
        <v>160</v>
      </c>
      <c r="E577" s="3" t="s">
        <v>4017</v>
      </c>
      <c r="F577" s="285" t="s">
        <v>2615</v>
      </c>
      <c r="G577" s="413"/>
      <c r="H577" s="142">
        <v>1577.06</v>
      </c>
      <c r="I577" s="282">
        <f t="shared" si="66"/>
        <v>0</v>
      </c>
      <c r="J577" s="414">
        <f t="shared" si="67"/>
        <v>0</v>
      </c>
      <c r="K577" s="411"/>
      <c r="L577" s="415">
        <f t="shared" si="68"/>
        <v>0</v>
      </c>
      <c r="O577"/>
    </row>
    <row r="578" spans="1:16">
      <c r="A578" s="560" t="s">
        <v>2164</v>
      </c>
      <c r="B578" s="505" t="s">
        <v>285</v>
      </c>
      <c r="C578" s="141" t="s">
        <v>122</v>
      </c>
      <c r="D578" s="288" t="s">
        <v>160</v>
      </c>
      <c r="E578" s="3" t="s">
        <v>4018</v>
      </c>
      <c r="F578" s="285" t="s">
        <v>2615</v>
      </c>
      <c r="G578" s="413"/>
      <c r="H578" s="142">
        <v>430.11</v>
      </c>
      <c r="I578" s="282">
        <f t="shared" si="66"/>
        <v>0</v>
      </c>
      <c r="J578" s="414">
        <f t="shared" si="67"/>
        <v>0</v>
      </c>
      <c r="K578" s="411"/>
      <c r="L578" s="415">
        <f t="shared" si="68"/>
        <v>0</v>
      </c>
      <c r="O578"/>
    </row>
    <row r="579" spans="1:16">
      <c r="A579" s="560" t="s">
        <v>2165</v>
      </c>
      <c r="B579" s="505" t="s">
        <v>263</v>
      </c>
      <c r="C579" s="141" t="s">
        <v>122</v>
      </c>
      <c r="D579" s="288" t="s">
        <v>160</v>
      </c>
      <c r="E579" s="3" t="s">
        <v>4019</v>
      </c>
      <c r="F579" s="285" t="s">
        <v>2615</v>
      </c>
      <c r="G579" s="413"/>
      <c r="H579" s="142">
        <v>358.42</v>
      </c>
      <c r="I579" s="282">
        <f t="shared" si="66"/>
        <v>0</v>
      </c>
      <c r="J579" s="414">
        <f t="shared" si="67"/>
        <v>0</v>
      </c>
      <c r="K579" s="411"/>
      <c r="L579" s="415">
        <f t="shared" si="68"/>
        <v>0</v>
      </c>
      <c r="O579"/>
    </row>
    <row r="580" spans="1:16">
      <c r="A580" s="560" t="s">
        <v>2166</v>
      </c>
      <c r="B580" s="505" t="s">
        <v>264</v>
      </c>
      <c r="C580" s="141" t="s">
        <v>122</v>
      </c>
      <c r="D580" s="288" t="s">
        <v>160</v>
      </c>
      <c r="E580" s="3" t="s">
        <v>4020</v>
      </c>
      <c r="F580" s="285" t="s">
        <v>2615</v>
      </c>
      <c r="G580" s="413"/>
      <c r="H580" s="142">
        <v>501.79</v>
      </c>
      <c r="I580" s="282">
        <f t="shared" si="66"/>
        <v>0</v>
      </c>
      <c r="J580" s="414">
        <f t="shared" si="67"/>
        <v>0</v>
      </c>
      <c r="K580" s="411"/>
      <c r="L580" s="415">
        <f t="shared" si="68"/>
        <v>0</v>
      </c>
      <c r="O580"/>
    </row>
    <row r="581" spans="1:16">
      <c r="A581" s="560" t="s">
        <v>2167</v>
      </c>
      <c r="B581" s="505" t="s">
        <v>265</v>
      </c>
      <c r="C581" s="141" t="s">
        <v>122</v>
      </c>
      <c r="D581" s="288" t="s">
        <v>160</v>
      </c>
      <c r="E581" s="3" t="s">
        <v>4021</v>
      </c>
      <c r="F581" s="285" t="s">
        <v>2615</v>
      </c>
      <c r="G581" s="413"/>
      <c r="H581" s="142">
        <v>645.16</v>
      </c>
      <c r="I581" s="282">
        <f t="shared" si="66"/>
        <v>0</v>
      </c>
      <c r="J581" s="414">
        <f t="shared" si="67"/>
        <v>0</v>
      </c>
      <c r="K581" s="411"/>
      <c r="L581" s="415">
        <f t="shared" si="68"/>
        <v>0</v>
      </c>
      <c r="O581"/>
    </row>
    <row r="582" spans="1:16">
      <c r="A582" s="287"/>
      <c r="B582" s="505"/>
      <c r="C582" s="141"/>
      <c r="D582" s="288"/>
      <c r="E582" s="285"/>
      <c r="F582" s="285"/>
      <c r="G582" s="413"/>
      <c r="H582" s="142"/>
      <c r="I582" s="282"/>
      <c r="J582" s="414"/>
      <c r="K582" s="411"/>
      <c r="L582" s="415"/>
    </row>
    <row r="583" spans="1:16" s="267" customFormat="1">
      <c r="A583" s="283" t="s">
        <v>2168</v>
      </c>
      <c r="B583" s="541" t="s">
        <v>266</v>
      </c>
      <c r="C583" s="428"/>
      <c r="D583" s="284"/>
      <c r="E583" s="284"/>
      <c r="F583" s="284"/>
      <c r="G583" s="432"/>
      <c r="H583" s="439"/>
      <c r="I583" s="434"/>
      <c r="J583" s="435"/>
      <c r="K583" s="436"/>
      <c r="L583" s="437"/>
      <c r="N583"/>
      <c r="O583" s="459"/>
      <c r="P583" s="459"/>
    </row>
    <row r="584" spans="1:16">
      <c r="A584" s="593" t="s">
        <v>2169</v>
      </c>
      <c r="B584" s="505" t="s">
        <v>452</v>
      </c>
      <c r="C584" s="141" t="s">
        <v>122</v>
      </c>
      <c r="D584" s="288" t="s">
        <v>160</v>
      </c>
      <c r="E584" s="3" t="s">
        <v>4022</v>
      </c>
      <c r="F584" s="285" t="s">
        <v>2615</v>
      </c>
      <c r="G584" s="413"/>
      <c r="H584" s="142">
        <v>2166.36</v>
      </c>
      <c r="I584" s="282">
        <f t="shared" si="66"/>
        <v>0</v>
      </c>
      <c r="J584" s="414">
        <f t="shared" si="67"/>
        <v>0</v>
      </c>
      <c r="K584" s="411"/>
      <c r="L584" s="415">
        <f t="shared" si="68"/>
        <v>0</v>
      </c>
      <c r="O584"/>
    </row>
    <row r="585" spans="1:16">
      <c r="A585" s="593" t="s">
        <v>2170</v>
      </c>
      <c r="B585" s="506" t="s">
        <v>444</v>
      </c>
      <c r="C585" s="141" t="s">
        <v>122</v>
      </c>
      <c r="D585" s="288" t="s">
        <v>160</v>
      </c>
      <c r="E585" s="3" t="s">
        <v>4023</v>
      </c>
      <c r="F585" s="285" t="s">
        <v>2615</v>
      </c>
      <c r="G585" s="413"/>
      <c r="H585" s="142">
        <v>430.11</v>
      </c>
      <c r="I585" s="282">
        <f t="shared" si="66"/>
        <v>0</v>
      </c>
      <c r="J585" s="414">
        <f t="shared" si="67"/>
        <v>0</v>
      </c>
      <c r="K585" s="411"/>
      <c r="L585" s="415">
        <f t="shared" si="68"/>
        <v>0</v>
      </c>
      <c r="O585"/>
    </row>
    <row r="586" spans="1:16">
      <c r="A586" s="593" t="s">
        <v>2171</v>
      </c>
      <c r="B586" s="505" t="s">
        <v>445</v>
      </c>
      <c r="C586" s="141" t="s">
        <v>122</v>
      </c>
      <c r="D586" s="288" t="s">
        <v>160</v>
      </c>
      <c r="E586" s="3" t="s">
        <v>4024</v>
      </c>
      <c r="F586" s="285" t="s">
        <v>2615</v>
      </c>
      <c r="G586" s="413"/>
      <c r="H586" s="142">
        <v>774.19</v>
      </c>
      <c r="I586" s="282">
        <f t="shared" si="66"/>
        <v>0</v>
      </c>
      <c r="J586" s="414">
        <f t="shared" si="67"/>
        <v>0</v>
      </c>
      <c r="K586" s="411"/>
      <c r="L586" s="415">
        <f t="shared" si="68"/>
        <v>0</v>
      </c>
      <c r="O586"/>
    </row>
    <row r="587" spans="1:16">
      <c r="A587" s="593" t="s">
        <v>2172</v>
      </c>
      <c r="B587" s="506" t="s">
        <v>446</v>
      </c>
      <c r="C587" s="141" t="s">
        <v>122</v>
      </c>
      <c r="D587" s="288" t="s">
        <v>160</v>
      </c>
      <c r="E587" s="3" t="s">
        <v>4025</v>
      </c>
      <c r="F587" s="285" t="s">
        <v>2615</v>
      </c>
      <c r="G587" s="413"/>
      <c r="H587" s="142">
        <v>2007.17</v>
      </c>
      <c r="I587" s="282">
        <f>H587*G587</f>
        <v>0</v>
      </c>
      <c r="J587" s="414">
        <f>L587-I587</f>
        <v>0</v>
      </c>
      <c r="K587" s="411"/>
      <c r="L587" s="415">
        <f>K587*G587</f>
        <v>0</v>
      </c>
      <c r="O587"/>
    </row>
    <row r="588" spans="1:16" s="267" customFormat="1" ht="30">
      <c r="A588" s="593" t="s">
        <v>2173</v>
      </c>
      <c r="B588" s="506" t="s">
        <v>417</v>
      </c>
      <c r="C588" s="141" t="s">
        <v>122</v>
      </c>
      <c r="D588" s="288" t="s">
        <v>160</v>
      </c>
      <c r="E588" s="3" t="s">
        <v>4026</v>
      </c>
      <c r="F588" s="285" t="s">
        <v>2615</v>
      </c>
      <c r="G588" s="432"/>
      <c r="H588" s="438">
        <v>100.36</v>
      </c>
      <c r="I588" s="282">
        <f>H588*G588</f>
        <v>0</v>
      </c>
      <c r="J588" s="414">
        <f>L588-I588</f>
        <v>0</v>
      </c>
      <c r="K588" s="411"/>
      <c r="L588" s="415">
        <f>K588*G588</f>
        <v>0</v>
      </c>
      <c r="N588"/>
      <c r="O588"/>
      <c r="P588" s="459"/>
    </row>
    <row r="589" spans="1:16">
      <c r="A589" s="287"/>
      <c r="B589" s="506"/>
      <c r="C589" s="141"/>
      <c r="D589" s="288"/>
      <c r="E589" s="285"/>
      <c r="F589" s="285"/>
      <c r="G589" s="413"/>
      <c r="H589" s="142"/>
      <c r="I589" s="282"/>
      <c r="J589" s="414"/>
      <c r="K589" s="411"/>
      <c r="L589" s="415"/>
    </row>
    <row r="590" spans="1:16" s="1" customFormat="1">
      <c r="A590" s="283" t="s">
        <v>2174</v>
      </c>
      <c r="B590" s="541" t="s">
        <v>267</v>
      </c>
      <c r="C590" s="304"/>
      <c r="D590" s="284"/>
      <c r="E590" s="310"/>
      <c r="F590" s="310"/>
      <c r="G590" s="432"/>
      <c r="H590" s="433"/>
      <c r="I590" s="434"/>
      <c r="J590" s="435"/>
      <c r="K590" s="436"/>
      <c r="L590" s="437"/>
      <c r="N590"/>
      <c r="O590" s="37"/>
      <c r="P590" s="37"/>
    </row>
    <row r="591" spans="1:16">
      <c r="A591" s="593" t="s">
        <v>2175</v>
      </c>
      <c r="B591" s="505" t="s">
        <v>278</v>
      </c>
      <c r="C591" s="141" t="s">
        <v>122</v>
      </c>
      <c r="D591" s="288" t="s">
        <v>160</v>
      </c>
      <c r="E591" s="3" t="s">
        <v>4027</v>
      </c>
      <c r="F591" s="285" t="s">
        <v>2615</v>
      </c>
      <c r="G591" s="413"/>
      <c r="H591" s="142">
        <v>6451.61</v>
      </c>
      <c r="I591" s="282">
        <f t="shared" si="66"/>
        <v>0</v>
      </c>
      <c r="J591" s="414">
        <f t="shared" si="67"/>
        <v>0</v>
      </c>
      <c r="K591" s="411"/>
      <c r="L591" s="415">
        <f t="shared" si="68"/>
        <v>0</v>
      </c>
      <c r="O591"/>
    </row>
    <row r="592" spans="1:16">
      <c r="A592" s="593" t="s">
        <v>2176</v>
      </c>
      <c r="B592" s="505" t="s">
        <v>279</v>
      </c>
      <c r="C592" s="141" t="s">
        <v>122</v>
      </c>
      <c r="D592" s="288" t="s">
        <v>160</v>
      </c>
      <c r="E592" s="3" t="s">
        <v>4028</v>
      </c>
      <c r="F592" s="285" t="s">
        <v>2615</v>
      </c>
      <c r="G592" s="413"/>
      <c r="H592" s="142">
        <v>9003.58</v>
      </c>
      <c r="I592" s="282">
        <f t="shared" si="66"/>
        <v>0</v>
      </c>
      <c r="J592" s="414">
        <f t="shared" si="67"/>
        <v>0</v>
      </c>
      <c r="K592" s="411"/>
      <c r="L592" s="415">
        <f t="shared" si="68"/>
        <v>0</v>
      </c>
      <c r="O592"/>
    </row>
    <row r="593" spans="1:16">
      <c r="A593" s="593" t="s">
        <v>2177</v>
      </c>
      <c r="B593" s="505" t="s">
        <v>280</v>
      </c>
      <c r="C593" s="141" t="s">
        <v>122</v>
      </c>
      <c r="D593" s="288" t="s">
        <v>160</v>
      </c>
      <c r="E593" s="3" t="s">
        <v>4029</v>
      </c>
      <c r="F593" s="285" t="s">
        <v>2615</v>
      </c>
      <c r="G593" s="413"/>
      <c r="H593" s="142">
        <v>7168.46</v>
      </c>
      <c r="I593" s="282">
        <f>H593*G593</f>
        <v>0</v>
      </c>
      <c r="J593" s="414">
        <f>L593-I593</f>
        <v>0</v>
      </c>
      <c r="K593" s="411"/>
      <c r="L593" s="415">
        <f>K593*G593</f>
        <v>0</v>
      </c>
      <c r="O593"/>
    </row>
    <row r="594" spans="1:16" s="267" customFormat="1">
      <c r="A594" s="593" t="s">
        <v>2178</v>
      </c>
      <c r="B594" s="505" t="s">
        <v>719</v>
      </c>
      <c r="C594" s="141" t="s">
        <v>122</v>
      </c>
      <c r="D594" s="288" t="s">
        <v>160</v>
      </c>
      <c r="E594" s="3" t="s">
        <v>4030</v>
      </c>
      <c r="F594" s="285" t="s">
        <v>2615</v>
      </c>
      <c r="G594" s="432"/>
      <c r="H594" s="438">
        <v>9313.26</v>
      </c>
      <c r="I594" s="282">
        <f>H594*G594</f>
        <v>0</v>
      </c>
      <c r="J594" s="414">
        <f>L594-I594</f>
        <v>0</v>
      </c>
      <c r="K594" s="411"/>
      <c r="L594" s="415">
        <f>K594*G594</f>
        <v>0</v>
      </c>
      <c r="N594"/>
      <c r="O594"/>
      <c r="P594" s="459"/>
    </row>
    <row r="595" spans="1:16">
      <c r="A595" s="287"/>
      <c r="B595" s="505"/>
      <c r="C595" s="141"/>
      <c r="D595" s="288"/>
      <c r="E595" s="285"/>
      <c r="F595" s="285"/>
      <c r="G595" s="413"/>
      <c r="H595" s="142"/>
      <c r="I595" s="282"/>
      <c r="J595" s="414"/>
      <c r="K595" s="411"/>
      <c r="L595" s="415"/>
    </row>
    <row r="596" spans="1:16" s="1" customFormat="1">
      <c r="A596" s="283" t="s">
        <v>2179</v>
      </c>
      <c r="B596" s="542" t="s">
        <v>269</v>
      </c>
      <c r="C596" s="304"/>
      <c r="D596" s="284"/>
      <c r="E596" s="310"/>
      <c r="F596" s="310"/>
      <c r="G596" s="432"/>
      <c r="H596" s="433"/>
      <c r="I596" s="434"/>
      <c r="J596" s="435"/>
      <c r="K596" s="436"/>
      <c r="L596" s="437"/>
      <c r="N596"/>
      <c r="O596" s="37"/>
      <c r="P596" s="37"/>
    </row>
    <row r="597" spans="1:16">
      <c r="A597" s="593" t="s">
        <v>2180</v>
      </c>
      <c r="B597" s="505" t="s">
        <v>284</v>
      </c>
      <c r="C597" s="141" t="s">
        <v>122</v>
      </c>
      <c r="D597" s="288" t="s">
        <v>160</v>
      </c>
      <c r="E597" s="3" t="s">
        <v>4031</v>
      </c>
      <c r="F597" s="285" t="s">
        <v>2615</v>
      </c>
      <c r="G597" s="413"/>
      <c r="H597" s="142">
        <v>5285.83</v>
      </c>
      <c r="I597" s="282">
        <f t="shared" si="66"/>
        <v>0</v>
      </c>
      <c r="J597" s="414">
        <f t="shared" si="67"/>
        <v>0</v>
      </c>
      <c r="K597" s="411"/>
      <c r="L597" s="415">
        <f t="shared" si="68"/>
        <v>0</v>
      </c>
      <c r="O597"/>
    </row>
    <row r="598" spans="1:16">
      <c r="A598" s="593" t="s">
        <v>2181</v>
      </c>
      <c r="B598" s="506" t="s">
        <v>283</v>
      </c>
      <c r="C598" s="141" t="s">
        <v>122</v>
      </c>
      <c r="D598" s="288" t="s">
        <v>160</v>
      </c>
      <c r="E598" s="3" t="s">
        <v>4032</v>
      </c>
      <c r="F598" s="285" t="s">
        <v>2615</v>
      </c>
      <c r="G598" s="413"/>
      <c r="H598" s="142">
        <v>6377.42</v>
      </c>
      <c r="I598" s="282">
        <f t="shared" ref="I598:I645" si="69">H598*G598</f>
        <v>0</v>
      </c>
      <c r="J598" s="414">
        <f t="shared" ref="J598:J645" si="70">L598-I598</f>
        <v>0</v>
      </c>
      <c r="K598" s="411"/>
      <c r="L598" s="415">
        <f t="shared" ref="L598:L645" si="71">K598*G598</f>
        <v>0</v>
      </c>
      <c r="O598"/>
    </row>
    <row r="599" spans="1:16">
      <c r="A599" s="593" t="s">
        <v>2182</v>
      </c>
      <c r="B599" s="505" t="s">
        <v>282</v>
      </c>
      <c r="C599" s="141" t="s">
        <v>122</v>
      </c>
      <c r="D599" s="288" t="s">
        <v>160</v>
      </c>
      <c r="E599" s="3" t="s">
        <v>4033</v>
      </c>
      <c r="F599" s="285" t="s">
        <v>2615</v>
      </c>
      <c r="G599" s="413"/>
      <c r="H599" s="142">
        <v>9280.65</v>
      </c>
      <c r="I599" s="282">
        <f>H599*G599</f>
        <v>0</v>
      </c>
      <c r="J599" s="414">
        <f>L599-I599</f>
        <v>0</v>
      </c>
      <c r="K599" s="411"/>
      <c r="L599" s="415">
        <f>K599*G599</f>
        <v>0</v>
      </c>
      <c r="O599"/>
    </row>
    <row r="600" spans="1:16">
      <c r="A600" s="287"/>
      <c r="B600" s="506"/>
      <c r="C600" s="141"/>
      <c r="D600" s="288"/>
      <c r="E600" s="285"/>
      <c r="F600" s="285"/>
      <c r="G600" s="413"/>
      <c r="H600" s="142"/>
      <c r="I600" s="282"/>
      <c r="J600" s="414"/>
      <c r="K600" s="411"/>
      <c r="L600" s="415"/>
    </row>
    <row r="601" spans="1:16" s="1" customFormat="1">
      <c r="A601" s="283" t="s">
        <v>2183</v>
      </c>
      <c r="B601" s="541" t="s">
        <v>270</v>
      </c>
      <c r="C601" s="304"/>
      <c r="D601" s="284"/>
      <c r="E601" s="310"/>
      <c r="F601" s="310"/>
      <c r="G601" s="432"/>
      <c r="H601" s="433"/>
      <c r="I601" s="434"/>
      <c r="J601" s="435"/>
      <c r="K601" s="436"/>
      <c r="L601" s="437"/>
      <c r="N601"/>
      <c r="O601" s="37"/>
      <c r="P601" s="37"/>
    </row>
    <row r="602" spans="1:16">
      <c r="A602" s="591" t="s">
        <v>2184</v>
      </c>
      <c r="B602" s="505" t="s">
        <v>271</v>
      </c>
      <c r="C602" s="141" t="s">
        <v>122</v>
      </c>
      <c r="D602" s="288" t="s">
        <v>160</v>
      </c>
      <c r="E602" s="3" t="s">
        <v>4034</v>
      </c>
      <c r="F602" s="285" t="s">
        <v>2615</v>
      </c>
      <c r="G602" s="413"/>
      <c r="H602" s="142">
        <v>2829.65</v>
      </c>
      <c r="I602" s="282">
        <f t="shared" si="69"/>
        <v>0</v>
      </c>
      <c r="J602" s="414">
        <f t="shared" si="70"/>
        <v>0</v>
      </c>
      <c r="K602" s="411"/>
      <c r="L602" s="415">
        <f t="shared" si="71"/>
        <v>0</v>
      </c>
      <c r="O602"/>
    </row>
    <row r="603" spans="1:16">
      <c r="A603" s="591" t="s">
        <v>2185</v>
      </c>
      <c r="B603" s="505" t="s">
        <v>281</v>
      </c>
      <c r="C603" s="141" t="s">
        <v>122</v>
      </c>
      <c r="D603" s="288" t="s">
        <v>160</v>
      </c>
      <c r="E603" s="3" t="s">
        <v>4035</v>
      </c>
      <c r="F603" s="285" t="s">
        <v>2615</v>
      </c>
      <c r="G603" s="413"/>
      <c r="H603" s="142">
        <v>238.95</v>
      </c>
      <c r="I603" s="282">
        <f t="shared" si="69"/>
        <v>0</v>
      </c>
      <c r="J603" s="414">
        <f t="shared" si="70"/>
        <v>0</v>
      </c>
      <c r="K603" s="411"/>
      <c r="L603" s="415">
        <f t="shared" si="71"/>
        <v>0</v>
      </c>
      <c r="O603"/>
    </row>
    <row r="604" spans="1:16">
      <c r="A604" s="591" t="s">
        <v>2186</v>
      </c>
      <c r="B604" s="505" t="s">
        <v>272</v>
      </c>
      <c r="C604" s="141" t="s">
        <v>122</v>
      </c>
      <c r="D604" s="288" t="s">
        <v>160</v>
      </c>
      <c r="E604" s="3" t="s">
        <v>4036</v>
      </c>
      <c r="F604" s="285" t="s">
        <v>2615</v>
      </c>
      <c r="G604" s="413"/>
      <c r="H604" s="142">
        <v>5060.09</v>
      </c>
      <c r="I604" s="282">
        <f t="shared" si="69"/>
        <v>0</v>
      </c>
      <c r="J604" s="414">
        <f t="shared" si="70"/>
        <v>0</v>
      </c>
      <c r="K604" s="411"/>
      <c r="L604" s="415">
        <f t="shared" si="71"/>
        <v>0</v>
      </c>
      <c r="O604"/>
    </row>
    <row r="605" spans="1:16">
      <c r="A605" s="591" t="s">
        <v>2187</v>
      </c>
      <c r="B605" s="505" t="s">
        <v>273</v>
      </c>
      <c r="C605" s="141" t="s">
        <v>122</v>
      </c>
      <c r="D605" s="288" t="s">
        <v>160</v>
      </c>
      <c r="E605" s="3" t="s">
        <v>4037</v>
      </c>
      <c r="F605" s="285" t="s">
        <v>2615</v>
      </c>
      <c r="G605" s="413"/>
      <c r="H605" s="142">
        <v>516.13</v>
      </c>
      <c r="I605" s="282">
        <f t="shared" si="69"/>
        <v>0</v>
      </c>
      <c r="J605" s="414">
        <f t="shared" si="70"/>
        <v>0</v>
      </c>
      <c r="K605" s="411"/>
      <c r="L605" s="415">
        <f t="shared" si="71"/>
        <v>0</v>
      </c>
      <c r="O605"/>
    </row>
    <row r="606" spans="1:16">
      <c r="A606" s="591" t="s">
        <v>2188</v>
      </c>
      <c r="B606" s="505" t="s">
        <v>720</v>
      </c>
      <c r="C606" s="141" t="s">
        <v>122</v>
      </c>
      <c r="D606" s="288" t="s">
        <v>160</v>
      </c>
      <c r="E606" s="3" t="s">
        <v>4038</v>
      </c>
      <c r="F606" s="285" t="s">
        <v>2615</v>
      </c>
      <c r="G606" s="413"/>
      <c r="H606" s="142">
        <v>379.51</v>
      </c>
      <c r="I606" s="282">
        <f t="shared" si="69"/>
        <v>0</v>
      </c>
      <c r="J606" s="414">
        <f t="shared" si="70"/>
        <v>0</v>
      </c>
      <c r="K606" s="411"/>
      <c r="L606" s="415">
        <f t="shared" si="71"/>
        <v>0</v>
      </c>
      <c r="O606"/>
    </row>
    <row r="607" spans="1:16">
      <c r="A607" s="287"/>
      <c r="B607" s="505"/>
      <c r="C607" s="141"/>
      <c r="D607" s="288"/>
      <c r="E607" s="285"/>
      <c r="F607" s="285"/>
      <c r="G607" s="413"/>
      <c r="H607" s="142"/>
      <c r="I607" s="282"/>
      <c r="J607" s="414"/>
      <c r="K607" s="411"/>
      <c r="L607" s="415"/>
    </row>
    <row r="608" spans="1:16" s="226" customFormat="1">
      <c r="A608" s="283" t="s">
        <v>2189</v>
      </c>
      <c r="B608" s="542" t="s">
        <v>703</v>
      </c>
      <c r="C608" s="141"/>
      <c r="D608" s="288"/>
      <c r="E608" s="285"/>
      <c r="F608" s="285"/>
      <c r="G608" s="413"/>
      <c r="H608" s="142"/>
      <c r="I608" s="282"/>
      <c r="J608" s="414"/>
      <c r="K608" s="411"/>
      <c r="L608" s="415"/>
      <c r="N608"/>
      <c r="O608" s="490"/>
      <c r="P608" s="490"/>
    </row>
    <row r="609" spans="1:16" s="226" customFormat="1" ht="30">
      <c r="A609" s="593" t="s">
        <v>2190</v>
      </c>
      <c r="B609" s="506" t="s">
        <v>2851</v>
      </c>
      <c r="C609" s="141" t="s">
        <v>122</v>
      </c>
      <c r="D609" s="288" t="s">
        <v>160</v>
      </c>
      <c r="E609" s="3" t="s">
        <v>4039</v>
      </c>
      <c r="F609" s="285" t="s">
        <v>2615</v>
      </c>
      <c r="G609" s="413"/>
      <c r="H609" s="142">
        <v>35</v>
      </c>
      <c r="I609" s="282">
        <f t="shared" si="69"/>
        <v>0</v>
      </c>
      <c r="J609" s="414">
        <f t="shared" si="70"/>
        <v>0</v>
      </c>
      <c r="K609" s="411"/>
      <c r="L609" s="415">
        <f t="shared" si="71"/>
        <v>0</v>
      </c>
      <c r="N609"/>
      <c r="O609"/>
      <c r="P609" s="490"/>
    </row>
    <row r="610" spans="1:16" s="226" customFormat="1" ht="30">
      <c r="A610" s="593" t="s">
        <v>2191</v>
      </c>
      <c r="B610" s="505" t="s">
        <v>2852</v>
      </c>
      <c r="C610" s="141" t="s">
        <v>122</v>
      </c>
      <c r="D610" s="288" t="s">
        <v>160</v>
      </c>
      <c r="E610" s="3" t="s">
        <v>4040</v>
      </c>
      <c r="F610" s="285" t="s">
        <v>2615</v>
      </c>
      <c r="G610" s="413"/>
      <c r="H610" s="142">
        <v>25</v>
      </c>
      <c r="I610" s="282">
        <f t="shared" si="69"/>
        <v>0</v>
      </c>
      <c r="J610" s="414">
        <f t="shared" si="70"/>
        <v>0</v>
      </c>
      <c r="K610" s="411"/>
      <c r="L610" s="415">
        <f t="shared" si="71"/>
        <v>0</v>
      </c>
      <c r="N610"/>
      <c r="O610"/>
      <c r="P610" s="490"/>
    </row>
    <row r="611" spans="1:16" s="226" customFormat="1" ht="45">
      <c r="A611" s="593" t="s">
        <v>2192</v>
      </c>
      <c r="B611" s="505" t="s">
        <v>2853</v>
      </c>
      <c r="C611" s="141" t="s">
        <v>122</v>
      </c>
      <c r="D611" s="288" t="s">
        <v>160</v>
      </c>
      <c r="E611" s="3" t="s">
        <v>4041</v>
      </c>
      <c r="F611" s="285" t="s">
        <v>2615</v>
      </c>
      <c r="G611" s="413"/>
      <c r="H611" s="142">
        <v>2150</v>
      </c>
      <c r="I611" s="282">
        <f t="shared" si="69"/>
        <v>0</v>
      </c>
      <c r="J611" s="414">
        <f t="shared" si="70"/>
        <v>0</v>
      </c>
      <c r="K611" s="411"/>
      <c r="L611" s="415">
        <f t="shared" si="71"/>
        <v>0</v>
      </c>
      <c r="N611"/>
      <c r="O611"/>
      <c r="P611" s="490"/>
    </row>
    <row r="612" spans="1:16" s="226" customFormat="1">
      <c r="A612" s="593" t="s">
        <v>2193</v>
      </c>
      <c r="B612" s="505" t="s">
        <v>2854</v>
      </c>
      <c r="C612" s="141" t="s">
        <v>122</v>
      </c>
      <c r="D612" s="288" t="s">
        <v>160</v>
      </c>
      <c r="E612" s="3" t="s">
        <v>4042</v>
      </c>
      <c r="F612" s="285" t="s">
        <v>2615</v>
      </c>
      <c r="G612" s="413"/>
      <c r="H612" s="142">
        <v>575</v>
      </c>
      <c r="I612" s="282">
        <f t="shared" si="69"/>
        <v>0</v>
      </c>
      <c r="J612" s="414">
        <f t="shared" si="70"/>
        <v>0</v>
      </c>
      <c r="K612" s="411"/>
      <c r="L612" s="415">
        <f t="shared" si="71"/>
        <v>0</v>
      </c>
      <c r="N612"/>
      <c r="O612"/>
      <c r="P612" s="490"/>
    </row>
    <row r="613" spans="1:16" s="226" customFormat="1">
      <c r="A613" s="593" t="s">
        <v>2194</v>
      </c>
      <c r="B613" s="505" t="s">
        <v>2855</v>
      </c>
      <c r="C613" s="141" t="s">
        <v>122</v>
      </c>
      <c r="D613" s="288" t="s">
        <v>160</v>
      </c>
      <c r="E613" s="3" t="s">
        <v>4043</v>
      </c>
      <c r="F613" s="285" t="s">
        <v>2615</v>
      </c>
      <c r="G613" s="413"/>
      <c r="H613" s="142">
        <v>860</v>
      </c>
      <c r="I613" s="282">
        <f t="shared" si="69"/>
        <v>0</v>
      </c>
      <c r="J613" s="414">
        <f t="shared" si="70"/>
        <v>0</v>
      </c>
      <c r="K613" s="411"/>
      <c r="L613" s="415">
        <f t="shared" si="71"/>
        <v>0</v>
      </c>
      <c r="N613"/>
      <c r="O613"/>
      <c r="P613" s="490"/>
    </row>
    <row r="614" spans="1:16" s="226" customFormat="1">
      <c r="A614" s="593" t="s">
        <v>2195</v>
      </c>
      <c r="B614" s="505" t="s">
        <v>2856</v>
      </c>
      <c r="C614" s="141" t="s">
        <v>122</v>
      </c>
      <c r="D614" s="288" t="s">
        <v>160</v>
      </c>
      <c r="E614" s="3" t="s">
        <v>4044</v>
      </c>
      <c r="F614" s="285" t="s">
        <v>2615</v>
      </c>
      <c r="G614" s="413"/>
      <c r="H614" s="142">
        <v>1145</v>
      </c>
      <c r="I614" s="282">
        <f t="shared" si="69"/>
        <v>0</v>
      </c>
      <c r="J614" s="414">
        <f t="shared" si="70"/>
        <v>0</v>
      </c>
      <c r="K614" s="411"/>
      <c r="L614" s="415">
        <f t="shared" si="71"/>
        <v>0</v>
      </c>
      <c r="N614"/>
      <c r="O614"/>
      <c r="P614" s="490"/>
    </row>
    <row r="615" spans="1:16" s="226" customFormat="1">
      <c r="A615" s="593" t="s">
        <v>2196</v>
      </c>
      <c r="B615" s="505" t="s">
        <v>2866</v>
      </c>
      <c r="C615" s="141" t="s">
        <v>122</v>
      </c>
      <c r="D615" s="288" t="s">
        <v>160</v>
      </c>
      <c r="E615" s="3" t="s">
        <v>4045</v>
      </c>
      <c r="F615" s="285" t="s">
        <v>2615</v>
      </c>
      <c r="G615" s="413"/>
      <c r="H615" s="142">
        <v>2150</v>
      </c>
      <c r="I615" s="282">
        <f t="shared" si="69"/>
        <v>0</v>
      </c>
      <c r="J615" s="414">
        <f t="shared" si="70"/>
        <v>0</v>
      </c>
      <c r="K615" s="411"/>
      <c r="L615" s="415">
        <f t="shared" si="71"/>
        <v>0</v>
      </c>
      <c r="N615"/>
      <c r="O615"/>
      <c r="P615" s="490"/>
    </row>
    <row r="616" spans="1:16" s="226" customFormat="1">
      <c r="A616" s="593" t="s">
        <v>2197</v>
      </c>
      <c r="B616" s="505" t="s">
        <v>2867</v>
      </c>
      <c r="C616" s="141" t="s">
        <v>122</v>
      </c>
      <c r="D616" s="288" t="s">
        <v>160</v>
      </c>
      <c r="E616" s="3" t="s">
        <v>4046</v>
      </c>
      <c r="F616" s="285" t="s">
        <v>2615</v>
      </c>
      <c r="G616" s="413"/>
      <c r="H616" s="142">
        <v>3585</v>
      </c>
      <c r="I616" s="282">
        <f t="shared" si="69"/>
        <v>0</v>
      </c>
      <c r="J616" s="414">
        <f t="shared" si="70"/>
        <v>0</v>
      </c>
      <c r="K616" s="411"/>
      <c r="L616" s="415">
        <f t="shared" si="71"/>
        <v>0</v>
      </c>
      <c r="N616"/>
      <c r="O616"/>
      <c r="P616" s="490"/>
    </row>
    <row r="617" spans="1:16" s="226" customFormat="1">
      <c r="A617" s="593" t="s">
        <v>2198</v>
      </c>
      <c r="B617" s="505" t="s">
        <v>675</v>
      </c>
      <c r="C617" s="141" t="s">
        <v>122</v>
      </c>
      <c r="D617" s="288" t="s">
        <v>160</v>
      </c>
      <c r="E617" s="3" t="s">
        <v>4047</v>
      </c>
      <c r="F617" s="285" t="s">
        <v>2615</v>
      </c>
      <c r="G617" s="413"/>
      <c r="H617" s="142">
        <v>30105</v>
      </c>
      <c r="I617" s="282">
        <f t="shared" si="69"/>
        <v>0</v>
      </c>
      <c r="J617" s="414">
        <f t="shared" si="70"/>
        <v>0</v>
      </c>
      <c r="K617" s="411"/>
      <c r="L617" s="415">
        <f t="shared" si="71"/>
        <v>0</v>
      </c>
      <c r="N617"/>
      <c r="O617"/>
      <c r="P617" s="490"/>
    </row>
    <row r="618" spans="1:16" s="226" customFormat="1">
      <c r="A618" s="593" t="s">
        <v>2199</v>
      </c>
      <c r="B618" s="506" t="s">
        <v>676</v>
      </c>
      <c r="C618" s="141" t="s">
        <v>122</v>
      </c>
      <c r="D618" s="288" t="s">
        <v>160</v>
      </c>
      <c r="E618" s="3" t="s">
        <v>4048</v>
      </c>
      <c r="F618" s="285" t="s">
        <v>2615</v>
      </c>
      <c r="G618" s="413"/>
      <c r="H618" s="142">
        <v>40860</v>
      </c>
      <c r="I618" s="282">
        <f t="shared" si="69"/>
        <v>0</v>
      </c>
      <c r="J618" s="414">
        <f t="shared" si="70"/>
        <v>0</v>
      </c>
      <c r="K618" s="411"/>
      <c r="L618" s="415">
        <f t="shared" si="71"/>
        <v>0</v>
      </c>
      <c r="N618"/>
      <c r="O618"/>
      <c r="P618" s="490"/>
    </row>
    <row r="619" spans="1:16" s="226" customFormat="1" ht="30">
      <c r="A619" s="593" t="s">
        <v>2200</v>
      </c>
      <c r="B619" s="505" t="s">
        <v>2857</v>
      </c>
      <c r="C619" s="141" t="s">
        <v>122</v>
      </c>
      <c r="D619" s="288" t="s">
        <v>160</v>
      </c>
      <c r="E619" s="3" t="s">
        <v>4049</v>
      </c>
      <c r="F619" s="285" t="s">
        <v>2615</v>
      </c>
      <c r="G619" s="413"/>
      <c r="H619" s="142">
        <v>215</v>
      </c>
      <c r="I619" s="282">
        <f t="shared" si="69"/>
        <v>0</v>
      </c>
      <c r="J619" s="414">
        <f t="shared" si="70"/>
        <v>0</v>
      </c>
      <c r="K619" s="411"/>
      <c r="L619" s="415">
        <f t="shared" si="71"/>
        <v>0</v>
      </c>
      <c r="N619"/>
      <c r="O619"/>
      <c r="P619" s="490"/>
    </row>
    <row r="620" spans="1:16" s="226" customFormat="1">
      <c r="A620" s="593" t="s">
        <v>2201</v>
      </c>
      <c r="B620" s="506" t="s">
        <v>2858</v>
      </c>
      <c r="C620" s="141" t="s">
        <v>122</v>
      </c>
      <c r="D620" s="288" t="s">
        <v>160</v>
      </c>
      <c r="E620" s="3" t="s">
        <v>4050</v>
      </c>
      <c r="F620" s="285" t="s">
        <v>2615</v>
      </c>
      <c r="G620" s="413"/>
      <c r="H620" s="142">
        <v>1290</v>
      </c>
      <c r="I620" s="282">
        <f t="shared" si="69"/>
        <v>0</v>
      </c>
      <c r="J620" s="414">
        <f t="shared" si="70"/>
        <v>0</v>
      </c>
      <c r="K620" s="411"/>
      <c r="L620" s="415">
        <f t="shared" si="71"/>
        <v>0</v>
      </c>
      <c r="N620"/>
      <c r="O620"/>
      <c r="P620" s="490"/>
    </row>
    <row r="621" spans="1:16" s="226" customFormat="1">
      <c r="A621" s="593" t="s">
        <v>2202</v>
      </c>
      <c r="B621" s="506" t="s">
        <v>2859</v>
      </c>
      <c r="C621" s="141" t="s">
        <v>122</v>
      </c>
      <c r="D621" s="288" t="s">
        <v>160</v>
      </c>
      <c r="E621" s="3" t="s">
        <v>4051</v>
      </c>
      <c r="F621" s="285" t="s">
        <v>2615</v>
      </c>
      <c r="G621" s="413"/>
      <c r="H621" s="142">
        <v>65</v>
      </c>
      <c r="I621" s="282">
        <f t="shared" si="69"/>
        <v>0</v>
      </c>
      <c r="J621" s="414">
        <f t="shared" si="70"/>
        <v>0</v>
      </c>
      <c r="K621" s="411"/>
      <c r="L621" s="415">
        <f t="shared" si="71"/>
        <v>0</v>
      </c>
      <c r="N621"/>
      <c r="O621"/>
      <c r="P621" s="490"/>
    </row>
    <row r="622" spans="1:16" s="226" customFormat="1">
      <c r="A622" s="593" t="s">
        <v>2203</v>
      </c>
      <c r="B622" s="506" t="s">
        <v>2860</v>
      </c>
      <c r="C622" s="141" t="s">
        <v>122</v>
      </c>
      <c r="D622" s="288" t="s">
        <v>160</v>
      </c>
      <c r="E622" s="3" t="s">
        <v>4052</v>
      </c>
      <c r="F622" s="285" t="s">
        <v>2615</v>
      </c>
      <c r="G622" s="413"/>
      <c r="H622" s="142">
        <v>95</v>
      </c>
      <c r="I622" s="282">
        <f t="shared" si="69"/>
        <v>0</v>
      </c>
      <c r="J622" s="414">
        <f t="shared" si="70"/>
        <v>0</v>
      </c>
      <c r="K622" s="411"/>
      <c r="L622" s="415">
        <f t="shared" si="71"/>
        <v>0</v>
      </c>
      <c r="N622"/>
      <c r="O622"/>
      <c r="P622" s="490"/>
    </row>
    <row r="623" spans="1:16" s="226" customFormat="1">
      <c r="A623" s="593" t="s">
        <v>2204</v>
      </c>
      <c r="B623" s="505" t="s">
        <v>2861</v>
      </c>
      <c r="C623" s="141" t="s">
        <v>122</v>
      </c>
      <c r="D623" s="288" t="s">
        <v>160</v>
      </c>
      <c r="E623" s="3" t="s">
        <v>4053</v>
      </c>
      <c r="F623" s="285" t="s">
        <v>2615</v>
      </c>
      <c r="G623" s="413"/>
      <c r="H623" s="142">
        <v>120</v>
      </c>
      <c r="I623" s="282">
        <f t="shared" si="69"/>
        <v>0</v>
      </c>
      <c r="J623" s="414">
        <f t="shared" si="70"/>
        <v>0</v>
      </c>
      <c r="K623" s="411"/>
      <c r="L623" s="415">
        <f t="shared" si="71"/>
        <v>0</v>
      </c>
      <c r="N623"/>
      <c r="O623"/>
      <c r="P623" s="490"/>
    </row>
    <row r="624" spans="1:16" s="226" customFormat="1" ht="30">
      <c r="A624" s="593" t="s">
        <v>2205</v>
      </c>
      <c r="B624" s="505" t="s">
        <v>2862</v>
      </c>
      <c r="C624" s="141" t="s">
        <v>122</v>
      </c>
      <c r="D624" s="288" t="s">
        <v>160</v>
      </c>
      <c r="E624" s="3" t="s">
        <v>4054</v>
      </c>
      <c r="F624" s="285" t="s">
        <v>2615</v>
      </c>
      <c r="G624" s="413"/>
      <c r="H624" s="142">
        <v>360</v>
      </c>
      <c r="I624" s="282">
        <f t="shared" si="69"/>
        <v>0</v>
      </c>
      <c r="J624" s="414">
        <f t="shared" si="70"/>
        <v>0</v>
      </c>
      <c r="K624" s="411"/>
      <c r="L624" s="415">
        <f t="shared" si="71"/>
        <v>0</v>
      </c>
      <c r="N624"/>
      <c r="O624"/>
      <c r="P624" s="490"/>
    </row>
    <row r="625" spans="1:16" s="226" customFormat="1" ht="30">
      <c r="A625" s="593" t="s">
        <v>2206</v>
      </c>
      <c r="B625" s="505" t="s">
        <v>677</v>
      </c>
      <c r="C625" s="141" t="s">
        <v>122</v>
      </c>
      <c r="D625" s="288" t="s">
        <v>145</v>
      </c>
      <c r="E625" s="3" t="s">
        <v>4055</v>
      </c>
      <c r="F625" s="285" t="s">
        <v>2615</v>
      </c>
      <c r="G625" s="413"/>
      <c r="H625" s="142">
        <v>1720</v>
      </c>
      <c r="I625" s="282">
        <f t="shared" si="69"/>
        <v>0</v>
      </c>
      <c r="J625" s="414">
        <f t="shared" si="70"/>
        <v>0</v>
      </c>
      <c r="K625" s="411"/>
      <c r="L625" s="415">
        <f t="shared" si="71"/>
        <v>0</v>
      </c>
      <c r="N625"/>
      <c r="O625"/>
      <c r="P625" s="490"/>
    </row>
    <row r="626" spans="1:16" s="226" customFormat="1">
      <c r="A626" s="593" t="s">
        <v>2207</v>
      </c>
      <c r="B626" s="505" t="s">
        <v>678</v>
      </c>
      <c r="C626" s="141" t="s">
        <v>122</v>
      </c>
      <c r="D626" s="288" t="s">
        <v>145</v>
      </c>
      <c r="E626" s="3" t="s">
        <v>4056</v>
      </c>
      <c r="F626" s="285" t="s">
        <v>2615</v>
      </c>
      <c r="G626" s="413"/>
      <c r="H626" s="142">
        <v>1290</v>
      </c>
      <c r="I626" s="282">
        <f t="shared" si="69"/>
        <v>0</v>
      </c>
      <c r="J626" s="414">
        <f t="shared" si="70"/>
        <v>0</v>
      </c>
      <c r="K626" s="411"/>
      <c r="L626" s="415">
        <f t="shared" si="71"/>
        <v>0</v>
      </c>
      <c r="N626"/>
      <c r="O626"/>
      <c r="P626" s="490"/>
    </row>
    <row r="627" spans="1:16" s="226" customFormat="1">
      <c r="A627" s="593" t="s">
        <v>2208</v>
      </c>
      <c r="B627" s="505" t="s">
        <v>679</v>
      </c>
      <c r="C627" s="141" t="s">
        <v>122</v>
      </c>
      <c r="D627" s="288" t="s">
        <v>145</v>
      </c>
      <c r="E627" s="3" t="s">
        <v>4057</v>
      </c>
      <c r="F627" s="285" t="s">
        <v>2615</v>
      </c>
      <c r="G627" s="413"/>
      <c r="H627" s="142">
        <v>1145</v>
      </c>
      <c r="I627" s="282">
        <f t="shared" si="69"/>
        <v>0</v>
      </c>
      <c r="J627" s="414">
        <f t="shared" si="70"/>
        <v>0</v>
      </c>
      <c r="K627" s="411"/>
      <c r="L627" s="415">
        <f t="shared" si="71"/>
        <v>0</v>
      </c>
      <c r="N627"/>
      <c r="O627"/>
      <c r="P627" s="490"/>
    </row>
    <row r="628" spans="1:16" s="226" customFormat="1" ht="30" customHeight="1">
      <c r="A628" s="593" t="s">
        <v>2209</v>
      </c>
      <c r="B628" s="505" t="s">
        <v>2863</v>
      </c>
      <c r="C628" s="141" t="s">
        <v>122</v>
      </c>
      <c r="D628" s="288" t="s">
        <v>160</v>
      </c>
      <c r="E628" s="3" t="s">
        <v>4058</v>
      </c>
      <c r="F628" s="285" t="s">
        <v>2615</v>
      </c>
      <c r="G628" s="413"/>
      <c r="H628" s="142">
        <v>1290</v>
      </c>
      <c r="I628" s="282">
        <f t="shared" ref="I628:I639" si="72">H628*G628</f>
        <v>0</v>
      </c>
      <c r="J628" s="414">
        <f t="shared" ref="J628:J639" si="73">L628-I628</f>
        <v>0</v>
      </c>
      <c r="K628" s="411"/>
      <c r="L628" s="415">
        <f t="shared" ref="L628:L639" si="74">K628*G628</f>
        <v>0</v>
      </c>
      <c r="N628"/>
      <c r="O628"/>
      <c r="P628" s="490"/>
    </row>
    <row r="629" spans="1:16" s="226" customFormat="1" ht="30" customHeight="1">
      <c r="A629" s="593" t="s">
        <v>2210</v>
      </c>
      <c r="B629" s="505" t="s">
        <v>2864</v>
      </c>
      <c r="C629" s="141" t="s">
        <v>122</v>
      </c>
      <c r="D629" s="288" t="s">
        <v>160</v>
      </c>
      <c r="E629" s="3" t="s">
        <v>4059</v>
      </c>
      <c r="F629" s="285" t="s">
        <v>2615</v>
      </c>
      <c r="G629" s="413"/>
      <c r="H629" s="142">
        <v>1435</v>
      </c>
      <c r="I629" s="282">
        <f t="shared" si="72"/>
        <v>0</v>
      </c>
      <c r="J629" s="414">
        <f t="shared" si="73"/>
        <v>0</v>
      </c>
      <c r="K629" s="411"/>
      <c r="L629" s="415">
        <f t="shared" si="74"/>
        <v>0</v>
      </c>
      <c r="N629"/>
      <c r="O629"/>
      <c r="P629" s="490"/>
    </row>
    <row r="630" spans="1:16" s="226" customFormat="1" ht="30" customHeight="1">
      <c r="A630" s="593" t="s">
        <v>2211</v>
      </c>
      <c r="B630" s="505" t="s">
        <v>2865</v>
      </c>
      <c r="C630" s="141" t="s">
        <v>122</v>
      </c>
      <c r="D630" s="288" t="s">
        <v>160</v>
      </c>
      <c r="E630" s="3" t="s">
        <v>4060</v>
      </c>
      <c r="F630" s="285" t="s">
        <v>2615</v>
      </c>
      <c r="G630" s="413"/>
      <c r="H630" s="142">
        <v>1575</v>
      </c>
      <c r="I630" s="282">
        <f t="shared" si="72"/>
        <v>0</v>
      </c>
      <c r="J630" s="414">
        <f t="shared" si="73"/>
        <v>0</v>
      </c>
      <c r="K630" s="411"/>
      <c r="L630" s="415">
        <f t="shared" si="74"/>
        <v>0</v>
      </c>
      <c r="N630"/>
      <c r="O630"/>
      <c r="P630" s="490"/>
    </row>
    <row r="631" spans="1:16" s="226" customFormat="1">
      <c r="A631" s="593" t="s">
        <v>2212</v>
      </c>
      <c r="B631" s="505" t="s">
        <v>680</v>
      </c>
      <c r="C631" s="141" t="s">
        <v>122</v>
      </c>
      <c r="D631" s="288" t="s">
        <v>160</v>
      </c>
      <c r="E631" s="3" t="s">
        <v>4061</v>
      </c>
      <c r="F631" s="285" t="s">
        <v>2615</v>
      </c>
      <c r="G631" s="413"/>
      <c r="H631" s="142">
        <v>1145</v>
      </c>
      <c r="I631" s="282">
        <f t="shared" ref="I631:I636" si="75">H631*G631</f>
        <v>0</v>
      </c>
      <c r="J631" s="414">
        <f t="shared" ref="J631:J636" si="76">L631-I631</f>
        <v>0</v>
      </c>
      <c r="K631" s="411"/>
      <c r="L631" s="415">
        <f t="shared" ref="L631:L636" si="77">K631*G631</f>
        <v>0</v>
      </c>
      <c r="N631"/>
      <c r="O631"/>
      <c r="P631" s="490"/>
    </row>
    <row r="632" spans="1:16" s="226" customFormat="1">
      <c r="A632" s="593" t="s">
        <v>2213</v>
      </c>
      <c r="B632" s="505" t="s">
        <v>681</v>
      </c>
      <c r="C632" s="141" t="s">
        <v>122</v>
      </c>
      <c r="D632" s="288" t="s">
        <v>160</v>
      </c>
      <c r="E632" s="3" t="s">
        <v>4062</v>
      </c>
      <c r="F632" s="285" t="s">
        <v>2615</v>
      </c>
      <c r="G632" s="413"/>
      <c r="H632" s="142">
        <v>1145</v>
      </c>
      <c r="I632" s="282">
        <f t="shared" si="75"/>
        <v>0</v>
      </c>
      <c r="J632" s="414">
        <f t="shared" si="76"/>
        <v>0</v>
      </c>
      <c r="K632" s="411"/>
      <c r="L632" s="415">
        <f t="shared" si="77"/>
        <v>0</v>
      </c>
      <c r="N632"/>
      <c r="O632"/>
      <c r="P632" s="490"/>
    </row>
    <row r="633" spans="1:16" s="226" customFormat="1" ht="45">
      <c r="A633" s="593" t="s">
        <v>2214</v>
      </c>
      <c r="B633" s="506" t="s">
        <v>682</v>
      </c>
      <c r="C633" s="141" t="s">
        <v>122</v>
      </c>
      <c r="D633" s="288" t="s">
        <v>160</v>
      </c>
      <c r="E633" s="3" t="s">
        <v>4063</v>
      </c>
      <c r="F633" s="285" t="s">
        <v>2615</v>
      </c>
      <c r="G633" s="413"/>
      <c r="H633" s="142">
        <v>6450</v>
      </c>
      <c r="I633" s="282">
        <f t="shared" si="75"/>
        <v>0</v>
      </c>
      <c r="J633" s="414">
        <f t="shared" si="76"/>
        <v>0</v>
      </c>
      <c r="K633" s="411"/>
      <c r="L633" s="415">
        <f t="shared" si="77"/>
        <v>0</v>
      </c>
      <c r="N633"/>
      <c r="O633"/>
      <c r="P633" s="490"/>
    </row>
    <row r="634" spans="1:16" s="226" customFormat="1" ht="30">
      <c r="A634" s="593" t="s">
        <v>2215</v>
      </c>
      <c r="B634" s="505" t="s">
        <v>683</v>
      </c>
      <c r="C634" s="141" t="s">
        <v>122</v>
      </c>
      <c r="D634" s="288" t="s">
        <v>160</v>
      </c>
      <c r="E634" s="3" t="s">
        <v>4064</v>
      </c>
      <c r="F634" s="285" t="s">
        <v>2615</v>
      </c>
      <c r="G634" s="413"/>
      <c r="H634" s="142">
        <v>430</v>
      </c>
      <c r="I634" s="282">
        <f t="shared" si="75"/>
        <v>0</v>
      </c>
      <c r="J634" s="414">
        <f t="shared" si="76"/>
        <v>0</v>
      </c>
      <c r="K634" s="411"/>
      <c r="L634" s="415">
        <f t="shared" si="77"/>
        <v>0</v>
      </c>
      <c r="N634"/>
      <c r="O634"/>
      <c r="P634" s="490"/>
    </row>
    <row r="635" spans="1:16" s="226" customFormat="1" ht="30">
      <c r="A635" s="593" t="s">
        <v>2216</v>
      </c>
      <c r="B635" s="505" t="s">
        <v>684</v>
      </c>
      <c r="C635" s="141" t="s">
        <v>122</v>
      </c>
      <c r="D635" s="288" t="s">
        <v>160</v>
      </c>
      <c r="E635" s="3" t="s">
        <v>4065</v>
      </c>
      <c r="F635" s="285" t="s">
        <v>2615</v>
      </c>
      <c r="G635" s="413"/>
      <c r="H635" s="142">
        <v>785</v>
      </c>
      <c r="I635" s="282">
        <f t="shared" si="75"/>
        <v>0</v>
      </c>
      <c r="J635" s="414">
        <f t="shared" si="76"/>
        <v>0</v>
      </c>
      <c r="K635" s="411"/>
      <c r="L635" s="415">
        <f t="shared" si="77"/>
        <v>0</v>
      </c>
      <c r="N635"/>
      <c r="O635"/>
      <c r="P635" s="490"/>
    </row>
    <row r="636" spans="1:16" s="226" customFormat="1" ht="30">
      <c r="A636" s="593" t="s">
        <v>2217</v>
      </c>
      <c r="B636" s="505" t="s">
        <v>685</v>
      </c>
      <c r="C636" s="141" t="s">
        <v>122</v>
      </c>
      <c r="D636" s="288" t="s">
        <v>160</v>
      </c>
      <c r="E636" s="3" t="s">
        <v>4066</v>
      </c>
      <c r="F636" s="285" t="s">
        <v>2615</v>
      </c>
      <c r="G636" s="413"/>
      <c r="H636" s="142">
        <v>85</v>
      </c>
      <c r="I636" s="282">
        <f t="shared" si="75"/>
        <v>0</v>
      </c>
      <c r="J636" s="414">
        <f t="shared" si="76"/>
        <v>0</v>
      </c>
      <c r="K636" s="411"/>
      <c r="L636" s="415">
        <f t="shared" si="77"/>
        <v>0</v>
      </c>
      <c r="N636"/>
      <c r="O636"/>
      <c r="P636" s="490"/>
    </row>
    <row r="637" spans="1:16" s="226" customFormat="1">
      <c r="A637" s="593" t="s">
        <v>2218</v>
      </c>
      <c r="B637" s="505" t="s">
        <v>686</v>
      </c>
      <c r="C637" s="141" t="s">
        <v>122</v>
      </c>
      <c r="D637" s="288" t="s">
        <v>160</v>
      </c>
      <c r="E637" s="3" t="s">
        <v>4067</v>
      </c>
      <c r="F637" s="285" t="s">
        <v>2615</v>
      </c>
      <c r="G637" s="413"/>
      <c r="H637" s="142">
        <v>20</v>
      </c>
      <c r="I637" s="282">
        <f t="shared" si="72"/>
        <v>0</v>
      </c>
      <c r="J637" s="414">
        <f t="shared" si="73"/>
        <v>0</v>
      </c>
      <c r="K637" s="411"/>
      <c r="L637" s="415">
        <f t="shared" si="74"/>
        <v>0</v>
      </c>
      <c r="N637"/>
      <c r="O637"/>
      <c r="P637" s="490"/>
    </row>
    <row r="638" spans="1:16" s="226" customFormat="1">
      <c r="A638" s="593" t="s">
        <v>2219</v>
      </c>
      <c r="B638" s="505" t="s">
        <v>687</v>
      </c>
      <c r="C638" s="141" t="s">
        <v>122</v>
      </c>
      <c r="D638" s="288" t="s">
        <v>160</v>
      </c>
      <c r="E638" s="3" t="s">
        <v>4068</v>
      </c>
      <c r="F638" s="285" t="s">
        <v>2615</v>
      </c>
      <c r="G638" s="413"/>
      <c r="H638" s="142">
        <v>30</v>
      </c>
      <c r="I638" s="282">
        <f t="shared" si="72"/>
        <v>0</v>
      </c>
      <c r="J638" s="414">
        <f t="shared" si="73"/>
        <v>0</v>
      </c>
      <c r="K638" s="411"/>
      <c r="L638" s="415">
        <f t="shared" si="74"/>
        <v>0</v>
      </c>
      <c r="N638"/>
      <c r="O638"/>
      <c r="P638" s="490"/>
    </row>
    <row r="639" spans="1:16" s="226" customFormat="1">
      <c r="A639" s="593" t="s">
        <v>2220</v>
      </c>
      <c r="B639" s="505" t="s">
        <v>688</v>
      </c>
      <c r="C639" s="141" t="s">
        <v>122</v>
      </c>
      <c r="D639" s="288" t="s">
        <v>160</v>
      </c>
      <c r="E639" s="3" t="s">
        <v>4069</v>
      </c>
      <c r="F639" s="285" t="s">
        <v>2615</v>
      </c>
      <c r="G639" s="413"/>
      <c r="H639" s="142">
        <v>35</v>
      </c>
      <c r="I639" s="282">
        <f t="shared" si="72"/>
        <v>0</v>
      </c>
      <c r="J639" s="414">
        <f t="shared" si="73"/>
        <v>0</v>
      </c>
      <c r="K639" s="411"/>
      <c r="L639" s="415">
        <f t="shared" si="74"/>
        <v>0</v>
      </c>
      <c r="N639"/>
      <c r="O639"/>
      <c r="P639" s="490"/>
    </row>
    <row r="640" spans="1:16" s="226" customFormat="1">
      <c r="A640" s="593" t="s">
        <v>2221</v>
      </c>
      <c r="B640" s="505" t="s">
        <v>689</v>
      </c>
      <c r="C640" s="141" t="s">
        <v>122</v>
      </c>
      <c r="D640" s="288" t="s">
        <v>160</v>
      </c>
      <c r="E640" s="3" t="s">
        <v>4070</v>
      </c>
      <c r="F640" s="285" t="s">
        <v>2615</v>
      </c>
      <c r="G640" s="413"/>
      <c r="H640" s="142">
        <v>30</v>
      </c>
      <c r="I640" s="282">
        <f t="shared" si="69"/>
        <v>0</v>
      </c>
      <c r="J640" s="414">
        <f t="shared" si="70"/>
        <v>0</v>
      </c>
      <c r="K640" s="411"/>
      <c r="L640" s="415">
        <f t="shared" si="71"/>
        <v>0</v>
      </c>
      <c r="N640"/>
      <c r="O640"/>
      <c r="P640" s="490"/>
    </row>
    <row r="641" spans="1:18" s="226" customFormat="1">
      <c r="A641" s="593" t="s">
        <v>2222</v>
      </c>
      <c r="B641" s="505" t="s">
        <v>690</v>
      </c>
      <c r="C641" s="141" t="s">
        <v>122</v>
      </c>
      <c r="D641" s="288" t="s">
        <v>160</v>
      </c>
      <c r="E641" s="3" t="s">
        <v>4071</v>
      </c>
      <c r="F641" s="285" t="s">
        <v>2615</v>
      </c>
      <c r="G641" s="413"/>
      <c r="H641" s="142">
        <v>5376.34</v>
      </c>
      <c r="I641" s="282">
        <f t="shared" si="69"/>
        <v>0</v>
      </c>
      <c r="J641" s="414">
        <f t="shared" si="70"/>
        <v>0</v>
      </c>
      <c r="K641" s="411"/>
      <c r="L641" s="415">
        <f t="shared" si="71"/>
        <v>0</v>
      </c>
      <c r="N641"/>
      <c r="O641"/>
      <c r="P641" s="490"/>
    </row>
    <row r="642" spans="1:18" s="226" customFormat="1">
      <c r="A642" s="593" t="s">
        <v>2223</v>
      </c>
      <c r="B642" s="506" t="s">
        <v>691</v>
      </c>
      <c r="C642" s="141" t="s">
        <v>122</v>
      </c>
      <c r="D642" s="288" t="s">
        <v>160</v>
      </c>
      <c r="E642" s="3" t="s">
        <v>4072</v>
      </c>
      <c r="F642" s="285" t="s">
        <v>2615</v>
      </c>
      <c r="G642" s="413"/>
      <c r="H642" s="142">
        <v>3155</v>
      </c>
      <c r="I642" s="282">
        <f t="shared" si="69"/>
        <v>0</v>
      </c>
      <c r="J642" s="414">
        <f t="shared" si="70"/>
        <v>0</v>
      </c>
      <c r="K642" s="411"/>
      <c r="L642" s="415">
        <f t="shared" si="71"/>
        <v>0</v>
      </c>
      <c r="N642"/>
      <c r="O642"/>
      <c r="P642" s="490"/>
    </row>
    <row r="643" spans="1:18" s="226" customFormat="1">
      <c r="A643" s="593" t="s">
        <v>2224</v>
      </c>
      <c r="B643" s="506" t="s">
        <v>692</v>
      </c>
      <c r="C643" s="141" t="s">
        <v>122</v>
      </c>
      <c r="D643" s="288" t="s">
        <v>160</v>
      </c>
      <c r="E643" s="3" t="s">
        <v>4073</v>
      </c>
      <c r="F643" s="285" t="s">
        <v>2615</v>
      </c>
      <c r="G643" s="413"/>
      <c r="H643" s="142">
        <v>645</v>
      </c>
      <c r="I643" s="282">
        <f t="shared" si="69"/>
        <v>0</v>
      </c>
      <c r="J643" s="414">
        <f t="shared" si="70"/>
        <v>0</v>
      </c>
      <c r="K643" s="411"/>
      <c r="L643" s="415">
        <f t="shared" si="71"/>
        <v>0</v>
      </c>
      <c r="N643"/>
      <c r="O643"/>
      <c r="P643" s="490"/>
    </row>
    <row r="644" spans="1:18" s="226" customFormat="1">
      <c r="A644" s="593" t="s">
        <v>2225</v>
      </c>
      <c r="B644" s="506" t="s">
        <v>693</v>
      </c>
      <c r="C644" s="141" t="s">
        <v>122</v>
      </c>
      <c r="D644" s="288" t="s">
        <v>160</v>
      </c>
      <c r="E644" s="3" t="s">
        <v>4074</v>
      </c>
      <c r="F644" s="285" t="s">
        <v>2615</v>
      </c>
      <c r="G644" s="413"/>
      <c r="H644" s="142">
        <v>1290</v>
      </c>
      <c r="I644" s="282">
        <f t="shared" si="69"/>
        <v>0</v>
      </c>
      <c r="J644" s="414">
        <f t="shared" si="70"/>
        <v>0</v>
      </c>
      <c r="K644" s="411"/>
      <c r="L644" s="415">
        <f t="shared" si="71"/>
        <v>0</v>
      </c>
      <c r="N644"/>
      <c r="O644"/>
      <c r="P644" s="490"/>
    </row>
    <row r="645" spans="1:18" s="226" customFormat="1">
      <c r="A645" s="593" t="s">
        <v>2226</v>
      </c>
      <c r="B645" s="506" t="s">
        <v>694</v>
      </c>
      <c r="C645" s="141" t="s">
        <v>122</v>
      </c>
      <c r="D645" s="288" t="s">
        <v>160</v>
      </c>
      <c r="E645" s="3" t="s">
        <v>4075</v>
      </c>
      <c r="F645" s="285" t="s">
        <v>2615</v>
      </c>
      <c r="G645" s="413"/>
      <c r="H645" s="142">
        <v>2580</v>
      </c>
      <c r="I645" s="282">
        <f t="shared" si="69"/>
        <v>0</v>
      </c>
      <c r="J645" s="414">
        <f t="shared" si="70"/>
        <v>0</v>
      </c>
      <c r="K645" s="411"/>
      <c r="L645" s="415">
        <f t="shared" si="71"/>
        <v>0</v>
      </c>
      <c r="N645"/>
      <c r="O645"/>
      <c r="P645" s="490"/>
    </row>
    <row r="646" spans="1:18" s="226" customFormat="1">
      <c r="A646" s="593" t="s">
        <v>2227</v>
      </c>
      <c r="B646" s="506" t="s">
        <v>695</v>
      </c>
      <c r="C646" s="141" t="s">
        <v>122</v>
      </c>
      <c r="D646" s="288" t="s">
        <v>160</v>
      </c>
      <c r="E646" s="3" t="s">
        <v>4076</v>
      </c>
      <c r="F646" s="285" t="s">
        <v>2615</v>
      </c>
      <c r="G646" s="413"/>
      <c r="H646" s="142">
        <v>3870</v>
      </c>
      <c r="I646" s="282">
        <f t="shared" ref="I646:I656" si="78">H646*G646</f>
        <v>0</v>
      </c>
      <c r="J646" s="414">
        <f t="shared" ref="J646:J656" si="79">L646-I646</f>
        <v>0</v>
      </c>
      <c r="K646" s="411"/>
      <c r="L646" s="415">
        <f t="shared" ref="L646:L656" si="80">K646*G646</f>
        <v>0</v>
      </c>
      <c r="N646"/>
      <c r="O646"/>
      <c r="P646" s="490"/>
    </row>
    <row r="647" spans="1:18" s="226" customFormat="1">
      <c r="A647" s="593" t="s">
        <v>2228</v>
      </c>
      <c r="B647" s="506" t="s">
        <v>696</v>
      </c>
      <c r="C647" s="141" t="s">
        <v>122</v>
      </c>
      <c r="D647" s="288" t="s">
        <v>160</v>
      </c>
      <c r="E647" s="3" t="s">
        <v>4077</v>
      </c>
      <c r="F647" s="285" t="s">
        <v>2615</v>
      </c>
      <c r="G647" s="413"/>
      <c r="H647" s="142">
        <v>5160</v>
      </c>
      <c r="I647" s="282">
        <f t="shared" si="78"/>
        <v>0</v>
      </c>
      <c r="J647" s="414">
        <f t="shared" si="79"/>
        <v>0</v>
      </c>
      <c r="K647" s="411"/>
      <c r="L647" s="415">
        <f t="shared" si="80"/>
        <v>0</v>
      </c>
      <c r="N647"/>
      <c r="O647"/>
      <c r="P647" s="490"/>
    </row>
    <row r="648" spans="1:18" s="226" customFormat="1">
      <c r="A648" s="593" t="s">
        <v>2229</v>
      </c>
      <c r="B648" s="506" t="s">
        <v>697</v>
      </c>
      <c r="C648" s="141" t="s">
        <v>122</v>
      </c>
      <c r="D648" s="288" t="s">
        <v>160</v>
      </c>
      <c r="E648" s="3" t="s">
        <v>4078</v>
      </c>
      <c r="F648" s="285" t="s">
        <v>2615</v>
      </c>
      <c r="G648" s="413"/>
      <c r="H648" s="142">
        <v>6450</v>
      </c>
      <c r="I648" s="282">
        <f t="shared" si="78"/>
        <v>0</v>
      </c>
      <c r="J648" s="414">
        <f t="shared" si="79"/>
        <v>0</v>
      </c>
      <c r="K648" s="411"/>
      <c r="L648" s="415">
        <f t="shared" si="80"/>
        <v>0</v>
      </c>
      <c r="N648"/>
      <c r="O648"/>
      <c r="P648" s="490"/>
    </row>
    <row r="649" spans="1:18" s="226" customFormat="1">
      <c r="A649" s="593" t="s">
        <v>2230</v>
      </c>
      <c r="B649" s="506" t="s">
        <v>698</v>
      </c>
      <c r="C649" s="141" t="s">
        <v>122</v>
      </c>
      <c r="D649" s="288" t="s">
        <v>160</v>
      </c>
      <c r="E649" s="3" t="s">
        <v>4079</v>
      </c>
      <c r="F649" s="285" t="s">
        <v>2615</v>
      </c>
      <c r="G649" s="413"/>
      <c r="H649" s="142">
        <v>7740</v>
      </c>
      <c r="I649" s="282">
        <f t="shared" si="78"/>
        <v>0</v>
      </c>
      <c r="J649" s="414">
        <f t="shared" si="79"/>
        <v>0</v>
      </c>
      <c r="K649" s="411"/>
      <c r="L649" s="415">
        <f t="shared" si="80"/>
        <v>0</v>
      </c>
      <c r="N649"/>
      <c r="O649"/>
      <c r="P649" s="490"/>
    </row>
    <row r="650" spans="1:18" s="226" customFormat="1">
      <c r="A650" s="593" t="s">
        <v>2231</v>
      </c>
      <c r="B650" s="506" t="s">
        <v>699</v>
      </c>
      <c r="C650" s="141" t="s">
        <v>122</v>
      </c>
      <c r="D650" s="288" t="s">
        <v>160</v>
      </c>
      <c r="E650" s="3" t="s">
        <v>4080</v>
      </c>
      <c r="F650" s="285" t="s">
        <v>2615</v>
      </c>
      <c r="G650" s="413"/>
      <c r="H650" s="142">
        <v>9030</v>
      </c>
      <c r="I650" s="282">
        <f t="shared" si="78"/>
        <v>0</v>
      </c>
      <c r="J650" s="414">
        <f t="shared" si="79"/>
        <v>0</v>
      </c>
      <c r="K650" s="411"/>
      <c r="L650" s="415">
        <f t="shared" si="80"/>
        <v>0</v>
      </c>
      <c r="N650"/>
      <c r="O650"/>
      <c r="P650" s="490"/>
    </row>
    <row r="651" spans="1:18" s="226" customFormat="1">
      <c r="A651" s="593" t="s">
        <v>2232</v>
      </c>
      <c r="B651" s="506" t="s">
        <v>700</v>
      </c>
      <c r="C651" s="141" t="s">
        <v>122</v>
      </c>
      <c r="D651" s="288" t="s">
        <v>160</v>
      </c>
      <c r="E651" s="3" t="s">
        <v>4081</v>
      </c>
      <c r="F651" s="285" t="s">
        <v>2615</v>
      </c>
      <c r="G651" s="413"/>
      <c r="H651" s="142">
        <v>10320</v>
      </c>
      <c r="I651" s="282">
        <f t="shared" si="78"/>
        <v>0</v>
      </c>
      <c r="J651" s="414">
        <f t="shared" si="79"/>
        <v>0</v>
      </c>
      <c r="K651" s="411"/>
      <c r="L651" s="415">
        <f t="shared" si="80"/>
        <v>0</v>
      </c>
      <c r="N651"/>
      <c r="O651"/>
      <c r="P651" s="490"/>
    </row>
    <row r="652" spans="1:18" s="226" customFormat="1">
      <c r="A652" s="593" t="s">
        <v>2233</v>
      </c>
      <c r="B652" s="506" t="s">
        <v>701</v>
      </c>
      <c r="C652" s="141" t="s">
        <v>122</v>
      </c>
      <c r="D652" s="288" t="s">
        <v>160</v>
      </c>
      <c r="E652" s="3" t="s">
        <v>4082</v>
      </c>
      <c r="F652" s="285" t="s">
        <v>2615</v>
      </c>
      <c r="G652" s="413"/>
      <c r="H652" s="142">
        <v>11610</v>
      </c>
      <c r="I652" s="282">
        <f t="shared" si="78"/>
        <v>0</v>
      </c>
      <c r="J652" s="414">
        <f t="shared" si="79"/>
        <v>0</v>
      </c>
      <c r="K652" s="411"/>
      <c r="L652" s="415">
        <f t="shared" si="80"/>
        <v>0</v>
      </c>
      <c r="N652"/>
      <c r="O652"/>
      <c r="P652" s="490"/>
    </row>
    <row r="653" spans="1:18" s="226" customFormat="1">
      <c r="A653" s="593" t="s">
        <v>2234</v>
      </c>
      <c r="B653" s="506" t="s">
        <v>702</v>
      </c>
      <c r="C653" s="141" t="s">
        <v>122</v>
      </c>
      <c r="D653" s="288" t="s">
        <v>160</v>
      </c>
      <c r="E653" s="3" t="s">
        <v>4083</v>
      </c>
      <c r="F653" s="285" t="s">
        <v>2615</v>
      </c>
      <c r="G653" s="413"/>
      <c r="H653" s="142">
        <v>12900</v>
      </c>
      <c r="I653" s="282">
        <f t="shared" si="78"/>
        <v>0</v>
      </c>
      <c r="J653" s="414">
        <f t="shared" si="79"/>
        <v>0</v>
      </c>
      <c r="K653" s="411"/>
      <c r="L653" s="415">
        <f t="shared" si="80"/>
        <v>0</v>
      </c>
      <c r="N653"/>
      <c r="O653"/>
      <c r="P653" s="490"/>
    </row>
    <row r="654" spans="1:18" s="226" customFormat="1">
      <c r="A654" s="593" t="s">
        <v>2224</v>
      </c>
      <c r="B654" s="506" t="s">
        <v>1465</v>
      </c>
      <c r="C654" s="141" t="s">
        <v>122</v>
      </c>
      <c r="D654" s="288" t="s">
        <v>160</v>
      </c>
      <c r="E654" s="3" t="s">
        <v>4084</v>
      </c>
      <c r="F654" s="285" t="s">
        <v>2615</v>
      </c>
      <c r="G654" s="413"/>
      <c r="H654" s="142">
        <v>13440</v>
      </c>
      <c r="I654" s="282">
        <f t="shared" si="78"/>
        <v>0</v>
      </c>
      <c r="J654" s="414">
        <f t="shared" si="79"/>
        <v>0</v>
      </c>
      <c r="K654" s="411"/>
      <c r="L654" s="415">
        <f t="shared" si="80"/>
        <v>0</v>
      </c>
      <c r="N654"/>
      <c r="O654"/>
      <c r="P654" s="490"/>
      <c r="R654" s="490"/>
    </row>
    <row r="655" spans="1:18" s="226" customFormat="1">
      <c r="A655" s="593" t="s">
        <v>2225</v>
      </c>
      <c r="B655" s="506" t="s">
        <v>1466</v>
      </c>
      <c r="C655" s="141" t="s">
        <v>122</v>
      </c>
      <c r="D655" s="288" t="s">
        <v>160</v>
      </c>
      <c r="E655" s="3" t="s">
        <v>4085</v>
      </c>
      <c r="F655" s="285" t="s">
        <v>2615</v>
      </c>
      <c r="G655" s="413"/>
      <c r="H655" s="142">
        <v>26880</v>
      </c>
      <c r="I655" s="282">
        <f t="shared" si="78"/>
        <v>0</v>
      </c>
      <c r="J655" s="414">
        <f t="shared" si="79"/>
        <v>0</v>
      </c>
      <c r="K655" s="411"/>
      <c r="L655" s="415">
        <f t="shared" si="80"/>
        <v>0</v>
      </c>
      <c r="N655"/>
      <c r="O655"/>
      <c r="P655" s="490"/>
      <c r="R655" s="490"/>
    </row>
    <row r="656" spans="1:18" s="226" customFormat="1">
      <c r="A656" s="593" t="s">
        <v>2226</v>
      </c>
      <c r="B656" s="506" t="s">
        <v>1467</v>
      </c>
      <c r="C656" s="141" t="s">
        <v>122</v>
      </c>
      <c r="D656" s="288" t="s">
        <v>160</v>
      </c>
      <c r="E656" s="3" t="s">
        <v>4086</v>
      </c>
      <c r="F656" s="285" t="s">
        <v>2615</v>
      </c>
      <c r="G656" s="413"/>
      <c r="H656" s="142">
        <v>40320</v>
      </c>
      <c r="I656" s="282">
        <f t="shared" si="78"/>
        <v>0</v>
      </c>
      <c r="J656" s="414">
        <f t="shared" si="79"/>
        <v>0</v>
      </c>
      <c r="K656" s="411"/>
      <c r="L656" s="415">
        <f t="shared" si="80"/>
        <v>0</v>
      </c>
      <c r="N656"/>
      <c r="O656"/>
      <c r="P656" s="490"/>
      <c r="R656" s="490"/>
    </row>
    <row r="657" spans="1:18" s="226" customFormat="1">
      <c r="A657" s="593" t="s">
        <v>2227</v>
      </c>
      <c r="B657" s="506" t="s">
        <v>1468</v>
      </c>
      <c r="C657" s="141" t="s">
        <v>122</v>
      </c>
      <c r="D657" s="288" t="s">
        <v>160</v>
      </c>
      <c r="E657" s="3" t="s">
        <v>4087</v>
      </c>
      <c r="F657" s="285" t="s">
        <v>2615</v>
      </c>
      <c r="G657" s="413"/>
      <c r="H657" s="142">
        <v>53760</v>
      </c>
      <c r="I657" s="282">
        <f t="shared" ref="I657:I663" si="81">H657*G657</f>
        <v>0</v>
      </c>
      <c r="J657" s="414">
        <f t="shared" ref="J657:J663" si="82">L657-I657</f>
        <v>0</v>
      </c>
      <c r="K657" s="411"/>
      <c r="L657" s="415">
        <f t="shared" ref="L657:L663" si="83">K657*G657</f>
        <v>0</v>
      </c>
      <c r="N657"/>
      <c r="O657"/>
      <c r="P657" s="490"/>
      <c r="R657" s="490"/>
    </row>
    <row r="658" spans="1:18" s="226" customFormat="1">
      <c r="A658" s="593" t="s">
        <v>2228</v>
      </c>
      <c r="B658" s="506" t="s">
        <v>1469</v>
      </c>
      <c r="C658" s="141" t="s">
        <v>122</v>
      </c>
      <c r="D658" s="288" t="s">
        <v>160</v>
      </c>
      <c r="E658" s="3" t="s">
        <v>4088</v>
      </c>
      <c r="F658" s="285" t="s">
        <v>2615</v>
      </c>
      <c r="G658" s="413"/>
      <c r="H658" s="142">
        <v>67200</v>
      </c>
      <c r="I658" s="282">
        <f t="shared" si="81"/>
        <v>0</v>
      </c>
      <c r="J658" s="414">
        <f t="shared" si="82"/>
        <v>0</v>
      </c>
      <c r="K658" s="411"/>
      <c r="L658" s="415">
        <f t="shared" si="83"/>
        <v>0</v>
      </c>
      <c r="N658"/>
      <c r="O658"/>
      <c r="P658" s="490"/>
      <c r="R658" s="490"/>
    </row>
    <row r="659" spans="1:18" s="226" customFormat="1">
      <c r="A659" s="593" t="s">
        <v>2229</v>
      </c>
      <c r="B659" s="506" t="s">
        <v>1470</v>
      </c>
      <c r="C659" s="141" t="s">
        <v>122</v>
      </c>
      <c r="D659" s="288" t="s">
        <v>160</v>
      </c>
      <c r="E659" s="3" t="s">
        <v>4089</v>
      </c>
      <c r="F659" s="285" t="s">
        <v>2615</v>
      </c>
      <c r="G659" s="413"/>
      <c r="H659" s="142">
        <v>80645</v>
      </c>
      <c r="I659" s="282">
        <f t="shared" si="81"/>
        <v>0</v>
      </c>
      <c r="J659" s="414">
        <f t="shared" si="82"/>
        <v>0</v>
      </c>
      <c r="K659" s="411"/>
      <c r="L659" s="415">
        <f t="shared" si="83"/>
        <v>0</v>
      </c>
      <c r="N659"/>
      <c r="O659"/>
      <c r="P659" s="490"/>
      <c r="R659" s="490"/>
    </row>
    <row r="660" spans="1:18" s="226" customFormat="1">
      <c r="A660" s="593" t="s">
        <v>2230</v>
      </c>
      <c r="B660" s="506" t="s">
        <v>1471</v>
      </c>
      <c r="C660" s="141" t="s">
        <v>122</v>
      </c>
      <c r="D660" s="288" t="s">
        <v>160</v>
      </c>
      <c r="E660" s="3" t="s">
        <v>4090</v>
      </c>
      <c r="F660" s="285" t="s">
        <v>2615</v>
      </c>
      <c r="G660" s="413"/>
      <c r="H660" s="142">
        <v>94085</v>
      </c>
      <c r="I660" s="282">
        <f t="shared" si="81"/>
        <v>0</v>
      </c>
      <c r="J660" s="414">
        <f t="shared" si="82"/>
        <v>0</v>
      </c>
      <c r="K660" s="411"/>
      <c r="L660" s="415">
        <f t="shared" si="83"/>
        <v>0</v>
      </c>
      <c r="N660"/>
      <c r="O660"/>
      <c r="P660" s="490"/>
      <c r="R660" s="490"/>
    </row>
    <row r="661" spans="1:18" s="226" customFormat="1">
      <c r="A661" s="593" t="s">
        <v>2231</v>
      </c>
      <c r="B661" s="506" t="s">
        <v>1472</v>
      </c>
      <c r="C661" s="141" t="s">
        <v>122</v>
      </c>
      <c r="D661" s="288" t="s">
        <v>160</v>
      </c>
      <c r="E661" s="3" t="s">
        <v>4091</v>
      </c>
      <c r="F661" s="285" t="s">
        <v>2615</v>
      </c>
      <c r="G661" s="413"/>
      <c r="H661" s="142">
        <v>107525</v>
      </c>
      <c r="I661" s="282">
        <f t="shared" si="81"/>
        <v>0</v>
      </c>
      <c r="J661" s="414">
        <f t="shared" si="82"/>
        <v>0</v>
      </c>
      <c r="K661" s="411"/>
      <c r="L661" s="415">
        <f t="shared" si="83"/>
        <v>0</v>
      </c>
      <c r="N661"/>
      <c r="O661"/>
      <c r="P661" s="490"/>
      <c r="R661" s="490"/>
    </row>
    <row r="662" spans="1:18" s="226" customFormat="1">
      <c r="A662" s="593" t="s">
        <v>2232</v>
      </c>
      <c r="B662" s="506" t="s">
        <v>1473</v>
      </c>
      <c r="C662" s="141" t="s">
        <v>122</v>
      </c>
      <c r="D662" s="288" t="s">
        <v>160</v>
      </c>
      <c r="E662" s="3" t="s">
        <v>4092</v>
      </c>
      <c r="F662" s="285" t="s">
        <v>2615</v>
      </c>
      <c r="G662" s="413"/>
      <c r="H662" s="142">
        <v>120965</v>
      </c>
      <c r="I662" s="282">
        <f t="shared" si="81"/>
        <v>0</v>
      </c>
      <c r="J662" s="414">
        <f t="shared" si="82"/>
        <v>0</v>
      </c>
      <c r="K662" s="411"/>
      <c r="L662" s="415">
        <f t="shared" si="83"/>
        <v>0</v>
      </c>
      <c r="N662"/>
      <c r="O662"/>
      <c r="P662" s="490"/>
      <c r="R662" s="490"/>
    </row>
    <row r="663" spans="1:18" s="226" customFormat="1">
      <c r="A663" s="593" t="s">
        <v>2233</v>
      </c>
      <c r="B663" s="506" t="s">
        <v>1474</v>
      </c>
      <c r="C663" s="141" t="s">
        <v>122</v>
      </c>
      <c r="D663" s="288" t="s">
        <v>160</v>
      </c>
      <c r="E663" s="3" t="s">
        <v>4093</v>
      </c>
      <c r="F663" s="285" t="s">
        <v>2615</v>
      </c>
      <c r="G663" s="413"/>
      <c r="H663" s="142">
        <v>134405</v>
      </c>
      <c r="I663" s="282">
        <f t="shared" si="81"/>
        <v>0</v>
      </c>
      <c r="J663" s="414">
        <f t="shared" si="82"/>
        <v>0</v>
      </c>
      <c r="K663" s="411"/>
      <c r="L663" s="415">
        <f t="shared" si="83"/>
        <v>0</v>
      </c>
      <c r="N663"/>
      <c r="O663"/>
      <c r="P663" s="490"/>
      <c r="R663" s="490"/>
    </row>
    <row r="664" spans="1:18" ht="15.75" thickBot="1">
      <c r="A664" s="114"/>
      <c r="B664" s="543"/>
      <c r="C664" s="41"/>
      <c r="D664" s="41"/>
      <c r="E664" s="41"/>
      <c r="F664" s="41"/>
      <c r="G664" s="420"/>
      <c r="H664" s="85"/>
      <c r="I664" s="85"/>
      <c r="J664" s="421"/>
      <c r="K664" s="422"/>
      <c r="L664" s="423"/>
    </row>
    <row r="665" spans="1:18" ht="15.75" thickBot="1"/>
    <row r="666" spans="1:18" s="267" customFormat="1">
      <c r="A666" s="678" t="s">
        <v>110</v>
      </c>
      <c r="B666" s="679"/>
      <c r="C666" s="679"/>
      <c r="D666" s="679"/>
      <c r="E666" s="679"/>
      <c r="F666" s="679"/>
      <c r="G666" s="679"/>
      <c r="H666" s="680"/>
      <c r="I666" s="690"/>
      <c r="J666" s="289"/>
      <c r="K666" s="680"/>
      <c r="L666" s="681"/>
      <c r="O666" s="459"/>
      <c r="P666" s="459"/>
    </row>
    <row r="667" spans="1:18" s="280" customFormat="1">
      <c r="A667" s="682" t="s">
        <v>111</v>
      </c>
      <c r="B667" s="683"/>
      <c r="C667" s="683"/>
      <c r="D667" s="683"/>
      <c r="E667" s="683"/>
      <c r="F667" s="683"/>
      <c r="G667" s="683"/>
      <c r="H667" s="684"/>
      <c r="I667" s="684"/>
      <c r="J667" s="290"/>
      <c r="K667" s="685"/>
      <c r="L667" s="686"/>
      <c r="O667" s="491"/>
      <c r="P667" s="491"/>
    </row>
    <row r="668" spans="1:18" s="280" customFormat="1">
      <c r="A668" s="682" t="s">
        <v>125</v>
      </c>
      <c r="B668" s="683"/>
      <c r="C668" s="683"/>
      <c r="D668" s="683"/>
      <c r="E668" s="683"/>
      <c r="F668" s="683"/>
      <c r="G668" s="683"/>
      <c r="H668" s="684"/>
      <c r="I668" s="684"/>
      <c r="J668" s="290"/>
      <c r="K668" s="685"/>
      <c r="L668" s="686"/>
      <c r="O668" s="491"/>
      <c r="P668" s="491"/>
    </row>
    <row r="669" spans="1:18" s="267" customFormat="1">
      <c r="A669" s="699" t="s">
        <v>112</v>
      </c>
      <c r="B669" s="700"/>
      <c r="C669" s="700"/>
      <c r="D669" s="700"/>
      <c r="E669" s="700"/>
      <c r="F669" s="700"/>
      <c r="G669" s="700"/>
      <c r="H669" s="707"/>
      <c r="I669" s="707"/>
      <c r="J669" s="291"/>
      <c r="K669" s="692"/>
      <c r="L669" s="693"/>
      <c r="O669" s="459"/>
      <c r="P669" s="459"/>
    </row>
    <row r="670" spans="1:18">
      <c r="A670" s="629"/>
      <c r="B670" s="630"/>
      <c r="C670" s="630"/>
      <c r="D670" s="630"/>
      <c r="E670" s="630"/>
      <c r="F670" s="630"/>
      <c r="G670" s="630"/>
      <c r="H670" s="630"/>
      <c r="I670" s="630"/>
      <c r="J670" s="630"/>
      <c r="K670" s="630"/>
      <c r="L670" s="631"/>
    </row>
    <row r="671" spans="1:18" s="267" customFormat="1">
      <c r="A671" s="699" t="s">
        <v>113</v>
      </c>
      <c r="B671" s="700"/>
      <c r="C671" s="700"/>
      <c r="D671" s="700"/>
      <c r="E671" s="700"/>
      <c r="F671" s="700"/>
      <c r="G671" s="700"/>
      <c r="H671" s="691"/>
      <c r="I671" s="691"/>
      <c r="J671" s="291"/>
      <c r="K671" s="692"/>
      <c r="L671" s="693"/>
      <c r="O671" s="459"/>
      <c r="P671" s="459"/>
    </row>
    <row r="672" spans="1:18" s="280" customFormat="1">
      <c r="A672" s="682" t="s">
        <v>111</v>
      </c>
      <c r="B672" s="683"/>
      <c r="C672" s="683"/>
      <c r="D672" s="683"/>
      <c r="E672" s="683"/>
      <c r="F672" s="683"/>
      <c r="G672" s="683"/>
      <c r="H672" s="706"/>
      <c r="I672" s="706"/>
      <c r="J672" s="290"/>
      <c r="K672" s="685"/>
      <c r="L672" s="686"/>
      <c r="O672" s="491"/>
      <c r="P672" s="491"/>
    </row>
    <row r="673" spans="1:16" s="280" customFormat="1">
      <c r="A673" s="682" t="s">
        <v>125</v>
      </c>
      <c r="B673" s="683"/>
      <c r="C673" s="683"/>
      <c r="D673" s="683"/>
      <c r="E673" s="683"/>
      <c r="F673" s="683"/>
      <c r="G673" s="683"/>
      <c r="H673" s="706"/>
      <c r="I673" s="706"/>
      <c r="J673" s="290"/>
      <c r="K673" s="685"/>
      <c r="L673" s="686"/>
      <c r="O673" s="491"/>
      <c r="P673" s="491"/>
    </row>
    <row r="674" spans="1:16" s="267" customFormat="1">
      <c r="A674" s="699" t="s">
        <v>114</v>
      </c>
      <c r="B674" s="700"/>
      <c r="C674" s="700"/>
      <c r="D674" s="700"/>
      <c r="E674" s="700"/>
      <c r="F674" s="700"/>
      <c r="G674" s="700"/>
      <c r="H674" s="691"/>
      <c r="I674" s="691"/>
      <c r="J674" s="291"/>
      <c r="K674" s="692"/>
      <c r="L674" s="693"/>
      <c r="O674" s="459"/>
      <c r="P674" s="459"/>
    </row>
    <row r="675" spans="1:16" ht="15.75" thickBot="1">
      <c r="A675" s="644"/>
      <c r="B675" s="645"/>
      <c r="C675" s="645"/>
      <c r="D675" s="645"/>
      <c r="E675" s="645"/>
      <c r="F675" s="645"/>
      <c r="G675" s="645"/>
      <c r="H675" s="645"/>
      <c r="I675" s="645"/>
      <c r="J675" s="645"/>
      <c r="K675" s="645"/>
      <c r="L675" s="646"/>
    </row>
    <row r="676" spans="1:16" s="267" customFormat="1" ht="15.75" thickBot="1">
      <c r="A676" s="701" t="s">
        <v>115</v>
      </c>
      <c r="B676" s="702"/>
      <c r="C676" s="702"/>
      <c r="D676" s="702"/>
      <c r="E676" s="702"/>
      <c r="F676" s="702"/>
      <c r="G676" s="702"/>
      <c r="H676" s="703"/>
      <c r="I676" s="703"/>
      <c r="J676" s="424"/>
      <c r="K676" s="704"/>
      <c r="L676" s="705"/>
      <c r="O676" s="459"/>
      <c r="P676" s="459"/>
    </row>
    <row r="678" spans="1:16" s="39" customFormat="1">
      <c r="A678" s="106"/>
      <c r="B678" s="525"/>
      <c r="G678" s="399"/>
      <c r="H678" s="13"/>
      <c r="I678" s="13"/>
      <c r="J678" s="400"/>
      <c r="K678" s="13"/>
      <c r="L678" s="13"/>
      <c r="M678"/>
      <c r="O678" s="492"/>
      <c r="P678" s="492"/>
    </row>
  </sheetData>
  <mergeCells count="38">
    <mergeCell ref="A672:G672"/>
    <mergeCell ref="H672:I672"/>
    <mergeCell ref="K672:L672"/>
    <mergeCell ref="D9:D10"/>
    <mergeCell ref="K668:L668"/>
    <mergeCell ref="A669:G669"/>
    <mergeCell ref="H669:I669"/>
    <mergeCell ref="K669:L669"/>
    <mergeCell ref="A670:L670"/>
    <mergeCell ref="A671:G671"/>
    <mergeCell ref="A675:L675"/>
    <mergeCell ref="A676:G676"/>
    <mergeCell ref="H676:I676"/>
    <mergeCell ref="K676:L676"/>
    <mergeCell ref="A673:G673"/>
    <mergeCell ref="H673:I673"/>
    <mergeCell ref="K673:L673"/>
    <mergeCell ref="A674:G674"/>
    <mergeCell ref="H674:I674"/>
    <mergeCell ref="K674:L674"/>
    <mergeCell ref="H671:I671"/>
    <mergeCell ref="K671:L671"/>
    <mergeCell ref="E9:E10"/>
    <mergeCell ref="G9:G10"/>
    <mergeCell ref="H9:I9"/>
    <mergeCell ref="J9:J10"/>
    <mergeCell ref="A668:G668"/>
    <mergeCell ref="H668:I668"/>
    <mergeCell ref="K9:L9"/>
    <mergeCell ref="A666:G666"/>
    <mergeCell ref="K666:L666"/>
    <mergeCell ref="A667:G667"/>
    <mergeCell ref="H667:I667"/>
    <mergeCell ref="K667:L667"/>
    <mergeCell ref="A9:A10"/>
    <mergeCell ref="B9:C9"/>
    <mergeCell ref="F9:F10"/>
    <mergeCell ref="H666:I666"/>
  </mergeCells>
  <phoneticPr fontId="0" type="noConversion"/>
  <printOptions horizontalCentered="1"/>
  <pageMargins left="0.2" right="0.2" top="0.5" bottom="0.5" header="0.3" footer="0.3"/>
  <pageSetup paperSize="9" scale="55" orientation="landscape" r:id="rId1"/>
  <headerFooter alignWithMargins="0">
    <oddHeader>&amp;L&amp;D&amp;C&amp;A&amp;RCommercial in Confidence</oddHeader>
    <oddFooter>&amp;L&amp;"-,Bold Italic"&amp;UNote:&amp;U &amp;"-,Italic"(1) Brown S/N: Gross Price, (2) Blue S/N: Net Price. For items with only gross price, the relevant incentives will be allocated at purchase to derive net price.&amp;R&amp;P of &amp;N</oddFooter>
  </headerFooter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0000"/>
  </sheetPr>
  <dimension ref="A1:P382"/>
  <sheetViews>
    <sheetView view="pageBreakPreview" topLeftCell="A39" zoomScale="70" zoomScaleNormal="80" zoomScaleSheetLayoutView="70" workbookViewId="0">
      <selection activeCell="F66" sqref="F66"/>
    </sheetView>
  </sheetViews>
  <sheetFormatPr defaultRowHeight="15"/>
  <cols>
    <col min="1" max="1" width="12.28515625" style="317" customWidth="1"/>
    <col min="2" max="2" width="58.140625" style="525" customWidth="1"/>
    <col min="3" max="3" width="19.140625" style="318" customWidth="1"/>
    <col min="4" max="4" width="7.7109375" style="318" bestFit="1" customWidth="1"/>
    <col min="5" max="5" width="49.42578125" style="318" bestFit="1" customWidth="1"/>
    <col min="6" max="6" width="12" style="318" customWidth="1"/>
    <col min="7" max="7" width="14" style="319" bestFit="1" customWidth="1"/>
    <col min="8" max="8" width="11.85546875" style="320" bestFit="1" customWidth="1"/>
    <col min="9" max="9" width="13.28515625" style="320" bestFit="1" customWidth="1"/>
    <col min="10" max="10" width="13" style="207" customWidth="1"/>
    <col min="11" max="11" width="10.5703125" style="320" bestFit="1" customWidth="1"/>
    <col min="12" max="12" width="13.28515625" style="320" bestFit="1" customWidth="1"/>
    <col min="13" max="13" width="5.28515625" style="314" customWidth="1"/>
    <col min="14" max="14" width="42.7109375" style="314" bestFit="1" customWidth="1"/>
    <col min="15" max="15" width="4" style="314" bestFit="1" customWidth="1"/>
    <col min="16" max="16" width="11.7109375" style="314" bestFit="1" customWidth="1"/>
    <col min="17" max="16384" width="9.140625" style="314"/>
  </cols>
  <sheetData>
    <row r="1" spans="1:14">
      <c r="A1" s="266" t="s">
        <v>2285</v>
      </c>
      <c r="K1" s="321"/>
      <c r="L1" s="321"/>
      <c r="M1" s="322"/>
    </row>
    <row r="2" spans="1:14">
      <c r="K2" s="321"/>
      <c r="L2" s="321"/>
      <c r="M2" s="322"/>
    </row>
    <row r="3" spans="1:14">
      <c r="A3" s="323" t="s">
        <v>126</v>
      </c>
      <c r="K3" s="321"/>
      <c r="L3" s="321"/>
      <c r="M3" s="322"/>
    </row>
    <row r="4" spans="1:14">
      <c r="A4" s="502"/>
      <c r="G4" s="399"/>
      <c r="J4" s="400"/>
      <c r="K4" s="263"/>
      <c r="L4" s="263"/>
      <c r="M4" s="264"/>
    </row>
    <row r="5" spans="1:14">
      <c r="A5" s="324"/>
      <c r="K5" s="321"/>
      <c r="L5" s="321"/>
      <c r="M5" s="322"/>
    </row>
    <row r="6" spans="1:14" s="325" customFormat="1">
      <c r="A6" s="323" t="s">
        <v>45</v>
      </c>
      <c r="B6" s="544"/>
      <c r="C6" s="326"/>
      <c r="D6" s="326"/>
      <c r="E6" s="326"/>
      <c r="F6" s="326"/>
      <c r="G6" s="327"/>
      <c r="H6" s="328"/>
      <c r="I6" s="328"/>
      <c r="J6" s="230"/>
      <c r="K6" s="329"/>
      <c r="L6" s="329"/>
      <c r="M6" s="330"/>
    </row>
    <row r="7" spans="1:14" s="609" customFormat="1">
      <c r="A7" s="502"/>
      <c r="B7" s="613"/>
      <c r="C7" s="612"/>
      <c r="D7" s="612"/>
      <c r="E7" s="612"/>
      <c r="F7" s="612"/>
      <c r="G7" s="399"/>
      <c r="H7" s="601"/>
      <c r="I7" s="614"/>
      <c r="J7" s="601"/>
      <c r="K7" s="263"/>
      <c r="L7" s="263"/>
      <c r="M7" s="264"/>
    </row>
    <row r="8" spans="1:14" s="325" customFormat="1" ht="15.75" thickBot="1">
      <c r="A8" s="323"/>
      <c r="B8" s="544"/>
      <c r="C8" s="326"/>
      <c r="D8" s="326"/>
      <c r="E8" s="326"/>
      <c r="F8" s="326"/>
      <c r="G8" s="327"/>
      <c r="H8" s="599"/>
      <c r="I8" s="328"/>
      <c r="J8" s="596"/>
      <c r="K8" s="329"/>
      <c r="L8" s="329"/>
      <c r="M8" s="330"/>
    </row>
    <row r="9" spans="1:14" s="325" customFormat="1">
      <c r="A9" s="719" t="s">
        <v>123</v>
      </c>
      <c r="B9" s="638" t="s">
        <v>906</v>
      </c>
      <c r="C9" s="751"/>
      <c r="D9" s="710" t="s">
        <v>142</v>
      </c>
      <c r="E9" s="664" t="s">
        <v>750</v>
      </c>
      <c r="F9" s="721" t="s">
        <v>120</v>
      </c>
      <c r="G9" s="727" t="s">
        <v>46</v>
      </c>
      <c r="H9" s="729" t="s">
        <v>119</v>
      </c>
      <c r="I9" s="729"/>
      <c r="J9" s="730" t="s">
        <v>47</v>
      </c>
      <c r="K9" s="651" t="s">
        <v>118</v>
      </c>
      <c r="L9" s="652"/>
    </row>
    <row r="10" spans="1:14" s="325" customFormat="1" ht="15.75" thickBot="1">
      <c r="A10" s="720"/>
      <c r="B10" s="545" t="s">
        <v>124</v>
      </c>
      <c r="C10" s="331" t="s">
        <v>121</v>
      </c>
      <c r="D10" s="711"/>
      <c r="E10" s="722"/>
      <c r="F10" s="722"/>
      <c r="G10" s="728"/>
      <c r="H10" s="332" t="s">
        <v>117</v>
      </c>
      <c r="I10" s="332" t="s">
        <v>48</v>
      </c>
      <c r="J10" s="731"/>
      <c r="K10" s="333" t="s">
        <v>117</v>
      </c>
      <c r="L10" s="334" t="s">
        <v>48</v>
      </c>
    </row>
    <row r="11" spans="1:14" customFormat="1">
      <c r="A11" s="489" t="s">
        <v>1290</v>
      </c>
      <c r="B11" s="546" t="s">
        <v>153</v>
      </c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160"/>
    </row>
    <row r="12" spans="1:14">
      <c r="A12" s="476" t="s">
        <v>1291</v>
      </c>
      <c r="B12" s="547" t="s">
        <v>1282</v>
      </c>
      <c r="C12" s="311"/>
      <c r="D12" s="311"/>
      <c r="E12" s="311"/>
      <c r="F12" s="311"/>
      <c r="G12" s="343"/>
      <c r="H12" s="313"/>
      <c r="I12" s="344"/>
      <c r="J12" s="197"/>
      <c r="K12" s="223"/>
      <c r="L12" s="385"/>
      <c r="N12" s="320"/>
    </row>
    <row r="13" spans="1:14" customFormat="1">
      <c r="A13" s="590" t="s">
        <v>1309</v>
      </c>
      <c r="B13" s="9" t="s">
        <v>515</v>
      </c>
      <c r="C13" s="141" t="s">
        <v>516</v>
      </c>
      <c r="D13" s="32" t="s">
        <v>145</v>
      </c>
      <c r="E13" s="3" t="s">
        <v>4094</v>
      </c>
      <c r="F13" s="32" t="s">
        <v>129</v>
      </c>
      <c r="G13" s="409"/>
      <c r="H13" s="12">
        <v>5811.78</v>
      </c>
      <c r="I13" s="279">
        <f>H13*G13</f>
        <v>0</v>
      </c>
      <c r="J13" s="414">
        <f t="shared" ref="J13:J45" si="0">L13-I13</f>
        <v>0</v>
      </c>
      <c r="K13" s="411"/>
      <c r="L13" s="345">
        <f t="shared" ref="L13:L86" si="1">K13*G13</f>
        <v>0</v>
      </c>
    </row>
    <row r="14" spans="1:14" customFormat="1">
      <c r="A14" s="590" t="s">
        <v>1310</v>
      </c>
      <c r="B14" s="9" t="s">
        <v>517</v>
      </c>
      <c r="C14" s="141" t="s">
        <v>181</v>
      </c>
      <c r="D14" s="32" t="s">
        <v>145</v>
      </c>
      <c r="E14" s="3" t="s">
        <v>4095</v>
      </c>
      <c r="F14" s="32" t="s">
        <v>129</v>
      </c>
      <c r="G14" s="409"/>
      <c r="H14" s="12">
        <v>2153.15</v>
      </c>
      <c r="I14" s="279">
        <f t="shared" ref="I14:I87" si="2">H14*G14</f>
        <v>0</v>
      </c>
      <c r="J14" s="414">
        <f t="shared" si="0"/>
        <v>0</v>
      </c>
      <c r="K14" s="411"/>
      <c r="L14" s="345">
        <f t="shared" si="1"/>
        <v>0</v>
      </c>
    </row>
    <row r="15" spans="1:14" customFormat="1">
      <c r="A15" s="590" t="s">
        <v>1311</v>
      </c>
      <c r="B15" s="9" t="s">
        <v>518</v>
      </c>
      <c r="C15" s="141" t="s">
        <v>199</v>
      </c>
      <c r="D15" s="32" t="s">
        <v>145</v>
      </c>
      <c r="E15" s="3" t="s">
        <v>4096</v>
      </c>
      <c r="F15" s="32" t="s">
        <v>129</v>
      </c>
      <c r="G15" s="409"/>
      <c r="H15" s="12">
        <v>5209</v>
      </c>
      <c r="I15" s="279">
        <f t="shared" si="2"/>
        <v>0</v>
      </c>
      <c r="J15" s="414">
        <f t="shared" si="0"/>
        <v>0</v>
      </c>
      <c r="K15" s="411"/>
      <c r="L15" s="345">
        <f t="shared" si="1"/>
        <v>0</v>
      </c>
    </row>
    <row r="16" spans="1:14" customFormat="1">
      <c r="A16" s="590" t="s">
        <v>1312</v>
      </c>
      <c r="B16" s="9" t="s">
        <v>519</v>
      </c>
      <c r="C16" s="141" t="s">
        <v>516</v>
      </c>
      <c r="D16" s="32" t="s">
        <v>145</v>
      </c>
      <c r="E16" s="3" t="s">
        <v>4097</v>
      </c>
      <c r="F16" s="32" t="s">
        <v>129</v>
      </c>
      <c r="G16" s="409"/>
      <c r="H16" s="12">
        <v>1300.8399999999999</v>
      </c>
      <c r="I16" s="279">
        <f t="shared" si="2"/>
        <v>0</v>
      </c>
      <c r="J16" s="414">
        <f t="shared" si="0"/>
        <v>0</v>
      </c>
      <c r="K16" s="411"/>
      <c r="L16" s="345">
        <f t="shared" si="1"/>
        <v>0</v>
      </c>
    </row>
    <row r="17" spans="1:12" customFormat="1">
      <c r="A17" s="590" t="s">
        <v>1313</v>
      </c>
      <c r="B17" s="9" t="s">
        <v>520</v>
      </c>
      <c r="C17" s="141" t="s">
        <v>516</v>
      </c>
      <c r="D17" s="32" t="s">
        <v>145</v>
      </c>
      <c r="E17" s="3" t="s">
        <v>4098</v>
      </c>
      <c r="F17" s="32" t="s">
        <v>129</v>
      </c>
      <c r="G17" s="409"/>
      <c r="H17" s="12">
        <v>587.63</v>
      </c>
      <c r="I17" s="279">
        <f t="shared" si="2"/>
        <v>0</v>
      </c>
      <c r="J17" s="414">
        <f t="shared" si="0"/>
        <v>0</v>
      </c>
      <c r="K17" s="411"/>
      <c r="L17" s="345">
        <f t="shared" si="1"/>
        <v>0</v>
      </c>
    </row>
    <row r="18" spans="1:12" customFormat="1">
      <c r="A18" s="590" t="s">
        <v>1314</v>
      </c>
      <c r="B18" s="9" t="s">
        <v>521</v>
      </c>
      <c r="C18" s="141" t="s">
        <v>516</v>
      </c>
      <c r="D18" s="32" t="s">
        <v>145</v>
      </c>
      <c r="E18" s="3" t="s">
        <v>4099</v>
      </c>
      <c r="F18" s="32" t="s">
        <v>129</v>
      </c>
      <c r="G18" s="409"/>
      <c r="H18" s="12">
        <v>1419</v>
      </c>
      <c r="I18" s="279">
        <f t="shared" si="2"/>
        <v>0</v>
      </c>
      <c r="J18" s="414">
        <f t="shared" si="0"/>
        <v>0</v>
      </c>
      <c r="K18" s="411"/>
      <c r="L18" s="345">
        <f t="shared" si="1"/>
        <v>0</v>
      </c>
    </row>
    <row r="19" spans="1:12" customFormat="1">
      <c r="A19" s="590" t="s">
        <v>1315</v>
      </c>
      <c r="B19" s="9" t="s">
        <v>522</v>
      </c>
      <c r="C19" s="141" t="s">
        <v>516</v>
      </c>
      <c r="D19" s="32" t="s">
        <v>145</v>
      </c>
      <c r="E19" s="3" t="s">
        <v>4100</v>
      </c>
      <c r="F19" s="32" t="s">
        <v>129</v>
      </c>
      <c r="G19" s="409"/>
      <c r="H19" s="12">
        <v>3086.24</v>
      </c>
      <c r="I19" s="279">
        <f t="shared" si="2"/>
        <v>0</v>
      </c>
      <c r="J19" s="414">
        <f t="shared" si="0"/>
        <v>0</v>
      </c>
      <c r="K19" s="411"/>
      <c r="L19" s="345">
        <f t="shared" si="1"/>
        <v>0</v>
      </c>
    </row>
    <row r="20" spans="1:12" customFormat="1">
      <c r="A20" s="590" t="s">
        <v>1316</v>
      </c>
      <c r="B20" s="9" t="s">
        <v>523</v>
      </c>
      <c r="C20" s="141" t="s">
        <v>181</v>
      </c>
      <c r="D20" s="32" t="s">
        <v>145</v>
      </c>
      <c r="E20" s="3" t="s">
        <v>4101</v>
      </c>
      <c r="F20" s="32" t="s">
        <v>129</v>
      </c>
      <c r="G20" s="409"/>
      <c r="H20" s="12">
        <v>1500</v>
      </c>
      <c r="I20" s="279">
        <f t="shared" si="2"/>
        <v>0</v>
      </c>
      <c r="J20" s="414">
        <f t="shared" si="0"/>
        <v>0</v>
      </c>
      <c r="K20" s="411"/>
      <c r="L20" s="345">
        <f t="shared" si="1"/>
        <v>0</v>
      </c>
    </row>
    <row r="21" spans="1:12" customFormat="1" ht="30">
      <c r="A21" s="590" t="s">
        <v>1317</v>
      </c>
      <c r="B21" s="9" t="s">
        <v>524</v>
      </c>
      <c r="C21" s="141" t="s">
        <v>516</v>
      </c>
      <c r="D21" s="32" t="s">
        <v>145</v>
      </c>
      <c r="E21" s="3" t="s">
        <v>4102</v>
      </c>
      <c r="F21" s="32" t="s">
        <v>129</v>
      </c>
      <c r="G21" s="409"/>
      <c r="H21" s="12">
        <v>10018.35</v>
      </c>
      <c r="I21" s="279">
        <f t="shared" si="2"/>
        <v>0</v>
      </c>
      <c r="J21" s="414">
        <f t="shared" si="0"/>
        <v>0</v>
      </c>
      <c r="K21" s="411"/>
      <c r="L21" s="345">
        <f t="shared" si="1"/>
        <v>0</v>
      </c>
    </row>
    <row r="22" spans="1:12" customFormat="1">
      <c r="A22" s="590" t="s">
        <v>1318</v>
      </c>
      <c r="B22" s="9" t="s">
        <v>525</v>
      </c>
      <c r="C22" s="141" t="s">
        <v>516</v>
      </c>
      <c r="D22" s="32" t="s">
        <v>145</v>
      </c>
      <c r="E22" s="3" t="s">
        <v>4103</v>
      </c>
      <c r="F22" s="32" t="s">
        <v>129</v>
      </c>
      <c r="G22" s="409"/>
      <c r="H22" s="12">
        <v>213.07</v>
      </c>
      <c r="I22" s="279">
        <f t="shared" si="2"/>
        <v>0</v>
      </c>
      <c r="J22" s="414">
        <f t="shared" si="0"/>
        <v>0</v>
      </c>
      <c r="K22" s="411"/>
      <c r="L22" s="345">
        <f t="shared" si="1"/>
        <v>0</v>
      </c>
    </row>
    <row r="23" spans="1:12" customFormat="1">
      <c r="A23" s="590" t="s">
        <v>1319</v>
      </c>
      <c r="B23" s="9" t="s">
        <v>526</v>
      </c>
      <c r="C23" s="141" t="s">
        <v>516</v>
      </c>
      <c r="D23" s="32" t="s">
        <v>145</v>
      </c>
      <c r="E23" s="3" t="s">
        <v>4104</v>
      </c>
      <c r="F23" s="32" t="s">
        <v>129</v>
      </c>
      <c r="G23" s="409"/>
      <c r="H23" s="12">
        <v>15.02</v>
      </c>
      <c r="I23" s="279">
        <f t="shared" si="2"/>
        <v>0</v>
      </c>
      <c r="J23" s="414">
        <f t="shared" si="0"/>
        <v>0</v>
      </c>
      <c r="K23" s="411"/>
      <c r="L23" s="345">
        <f t="shared" si="1"/>
        <v>0</v>
      </c>
    </row>
    <row r="24" spans="1:12" customFormat="1">
      <c r="A24" s="590" t="s">
        <v>1320</v>
      </c>
      <c r="B24" s="9" t="s">
        <v>527</v>
      </c>
      <c r="C24" s="141" t="s">
        <v>516</v>
      </c>
      <c r="D24" s="32" t="s">
        <v>145</v>
      </c>
      <c r="E24" s="3" t="s">
        <v>4105</v>
      </c>
      <c r="F24" s="32" t="s">
        <v>129</v>
      </c>
      <c r="G24" s="409"/>
      <c r="H24" s="12">
        <v>69.83</v>
      </c>
      <c r="I24" s="279">
        <f t="shared" si="2"/>
        <v>0</v>
      </c>
      <c r="J24" s="414">
        <f t="shared" si="0"/>
        <v>0</v>
      </c>
      <c r="K24" s="411"/>
      <c r="L24" s="345">
        <f t="shared" si="1"/>
        <v>0</v>
      </c>
    </row>
    <row r="25" spans="1:12" customFormat="1">
      <c r="A25" s="590" t="s">
        <v>1321</v>
      </c>
      <c r="B25" s="9" t="s">
        <v>528</v>
      </c>
      <c r="C25" s="141" t="s">
        <v>181</v>
      </c>
      <c r="D25" s="32" t="s">
        <v>145</v>
      </c>
      <c r="E25" s="3" t="s">
        <v>4106</v>
      </c>
      <c r="F25" s="32" t="s">
        <v>129</v>
      </c>
      <c r="G25" s="409"/>
      <c r="H25" s="12">
        <v>2153.15</v>
      </c>
      <c r="I25" s="279">
        <f t="shared" si="2"/>
        <v>0</v>
      </c>
      <c r="J25" s="414">
        <f t="shared" si="0"/>
        <v>0</v>
      </c>
      <c r="K25" s="411"/>
      <c r="L25" s="345">
        <f t="shared" si="1"/>
        <v>0</v>
      </c>
    </row>
    <row r="26" spans="1:12" customFormat="1">
      <c r="A26" s="590" t="s">
        <v>1322</v>
      </c>
      <c r="B26" s="9" t="s">
        <v>529</v>
      </c>
      <c r="C26" s="141" t="s">
        <v>516</v>
      </c>
      <c r="D26" s="32" t="s">
        <v>145</v>
      </c>
      <c r="E26" s="3" t="s">
        <v>4107</v>
      </c>
      <c r="F26" s="32" t="s">
        <v>129</v>
      </c>
      <c r="G26" s="409"/>
      <c r="H26" s="12">
        <v>3014.91</v>
      </c>
      <c r="I26" s="279">
        <f t="shared" si="2"/>
        <v>0</v>
      </c>
      <c r="J26" s="414">
        <f t="shared" si="0"/>
        <v>0</v>
      </c>
      <c r="K26" s="411"/>
      <c r="L26" s="345">
        <f t="shared" si="1"/>
        <v>0</v>
      </c>
    </row>
    <row r="27" spans="1:12" customFormat="1">
      <c r="A27" s="590" t="s">
        <v>1323</v>
      </c>
      <c r="B27" s="9" t="s">
        <v>530</v>
      </c>
      <c r="C27" s="141" t="s">
        <v>516</v>
      </c>
      <c r="D27" s="32" t="s">
        <v>145</v>
      </c>
      <c r="E27" s="3" t="s">
        <v>4108</v>
      </c>
      <c r="F27" s="32" t="s">
        <v>129</v>
      </c>
      <c r="G27" s="409"/>
      <c r="H27" s="12">
        <v>2830.39</v>
      </c>
      <c r="I27" s="279">
        <f t="shared" si="2"/>
        <v>0</v>
      </c>
      <c r="J27" s="414">
        <f t="shared" si="0"/>
        <v>0</v>
      </c>
      <c r="K27" s="411"/>
      <c r="L27" s="345">
        <f t="shared" si="1"/>
        <v>0</v>
      </c>
    </row>
    <row r="28" spans="1:12" customFormat="1">
      <c r="A28" s="590" t="s">
        <v>1324</v>
      </c>
      <c r="B28" s="9" t="s">
        <v>531</v>
      </c>
      <c r="C28" s="141" t="s">
        <v>516</v>
      </c>
      <c r="D28" s="32" t="s">
        <v>145</v>
      </c>
      <c r="E28" s="3" t="s">
        <v>4109</v>
      </c>
      <c r="F28" s="32" t="s">
        <v>129</v>
      </c>
      <c r="G28" s="409"/>
      <c r="H28" s="12">
        <v>4614.32</v>
      </c>
      <c r="I28" s="279">
        <f t="shared" si="2"/>
        <v>0</v>
      </c>
      <c r="J28" s="414">
        <f t="shared" si="0"/>
        <v>0</v>
      </c>
      <c r="K28" s="411"/>
      <c r="L28" s="345">
        <f t="shared" si="1"/>
        <v>0</v>
      </c>
    </row>
    <row r="29" spans="1:12" customFormat="1">
      <c r="A29" s="590" t="s">
        <v>1325</v>
      </c>
      <c r="B29" s="9" t="s">
        <v>532</v>
      </c>
      <c r="C29" s="141" t="s">
        <v>516</v>
      </c>
      <c r="D29" s="32" t="s">
        <v>145</v>
      </c>
      <c r="E29" s="3" t="s">
        <v>4110</v>
      </c>
      <c r="F29" s="32" t="s">
        <v>129</v>
      </c>
      <c r="G29" s="409"/>
      <c r="H29" s="12">
        <v>4429.8</v>
      </c>
      <c r="I29" s="279">
        <f t="shared" si="2"/>
        <v>0</v>
      </c>
      <c r="J29" s="414">
        <f t="shared" si="0"/>
        <v>0</v>
      </c>
      <c r="K29" s="411"/>
      <c r="L29" s="345">
        <f t="shared" si="1"/>
        <v>0</v>
      </c>
    </row>
    <row r="30" spans="1:12" customFormat="1">
      <c r="A30" s="590" t="s">
        <v>1326</v>
      </c>
      <c r="B30" s="9" t="s">
        <v>533</v>
      </c>
      <c r="C30" s="141" t="s">
        <v>516</v>
      </c>
      <c r="D30" s="32" t="s">
        <v>145</v>
      </c>
      <c r="E30" s="3" t="s">
        <v>4111</v>
      </c>
      <c r="F30" s="32" t="s">
        <v>129</v>
      </c>
      <c r="G30" s="409"/>
      <c r="H30" s="12">
        <v>5066.32</v>
      </c>
      <c r="I30" s="279">
        <f t="shared" si="2"/>
        <v>0</v>
      </c>
      <c r="J30" s="414">
        <f t="shared" si="0"/>
        <v>0</v>
      </c>
      <c r="K30" s="411"/>
      <c r="L30" s="345">
        <f t="shared" si="1"/>
        <v>0</v>
      </c>
    </row>
    <row r="31" spans="1:12" customFormat="1">
      <c r="A31" s="590" t="s">
        <v>1327</v>
      </c>
      <c r="B31" s="9" t="s">
        <v>534</v>
      </c>
      <c r="C31" s="141" t="s">
        <v>516</v>
      </c>
      <c r="D31" s="32" t="s">
        <v>145</v>
      </c>
      <c r="E31" s="3" t="s">
        <v>4112</v>
      </c>
      <c r="F31" s="32" t="s">
        <v>129</v>
      </c>
      <c r="G31" s="409"/>
      <c r="H31" s="12">
        <v>4881.8</v>
      </c>
      <c r="I31" s="279">
        <f t="shared" si="2"/>
        <v>0</v>
      </c>
      <c r="J31" s="414">
        <f t="shared" si="0"/>
        <v>0</v>
      </c>
      <c r="K31" s="411"/>
      <c r="L31" s="345">
        <f t="shared" si="1"/>
        <v>0</v>
      </c>
    </row>
    <row r="32" spans="1:12" customFormat="1">
      <c r="A32" s="590" t="s">
        <v>1328</v>
      </c>
      <c r="B32" s="9" t="s">
        <v>535</v>
      </c>
      <c r="C32" s="141" t="s">
        <v>516</v>
      </c>
      <c r="D32" s="32" t="s">
        <v>145</v>
      </c>
      <c r="E32" s="3" t="s">
        <v>4113</v>
      </c>
      <c r="F32" s="32" t="s">
        <v>129</v>
      </c>
      <c r="G32" s="409"/>
      <c r="H32" s="12">
        <v>6945.55</v>
      </c>
      <c r="I32" s="279">
        <f t="shared" si="2"/>
        <v>0</v>
      </c>
      <c r="J32" s="414">
        <f t="shared" si="0"/>
        <v>0</v>
      </c>
      <c r="K32" s="411"/>
      <c r="L32" s="345">
        <f t="shared" si="1"/>
        <v>0</v>
      </c>
    </row>
    <row r="33" spans="1:14" customFormat="1">
      <c r="A33" s="590" t="s">
        <v>1329</v>
      </c>
      <c r="B33" s="9" t="s">
        <v>536</v>
      </c>
      <c r="C33" s="141" t="s">
        <v>516</v>
      </c>
      <c r="D33" s="32" t="s">
        <v>145</v>
      </c>
      <c r="E33" s="3" t="s">
        <v>4114</v>
      </c>
      <c r="F33" s="32" t="s">
        <v>129</v>
      </c>
      <c r="G33" s="409"/>
      <c r="H33" s="12">
        <v>6761.03</v>
      </c>
      <c r="I33" s="279">
        <f t="shared" si="2"/>
        <v>0</v>
      </c>
      <c r="J33" s="414">
        <f t="shared" si="0"/>
        <v>0</v>
      </c>
      <c r="K33" s="411"/>
      <c r="L33" s="345">
        <f t="shared" si="1"/>
        <v>0</v>
      </c>
    </row>
    <row r="34" spans="1:14" customFormat="1">
      <c r="A34" s="590" t="s">
        <v>1330</v>
      </c>
      <c r="B34" s="9" t="s">
        <v>537</v>
      </c>
      <c r="C34" s="141" t="s">
        <v>516</v>
      </c>
      <c r="D34" s="32" t="s">
        <v>145</v>
      </c>
      <c r="E34" s="3" t="s">
        <v>4115</v>
      </c>
      <c r="F34" s="32" t="s">
        <v>129</v>
      </c>
      <c r="G34" s="409"/>
      <c r="H34" s="12">
        <v>7397.55</v>
      </c>
      <c r="I34" s="279">
        <f t="shared" si="2"/>
        <v>0</v>
      </c>
      <c r="J34" s="414">
        <f t="shared" si="0"/>
        <v>0</v>
      </c>
      <c r="K34" s="411"/>
      <c r="L34" s="345">
        <f t="shared" si="1"/>
        <v>0</v>
      </c>
    </row>
    <row r="35" spans="1:14" customFormat="1">
      <c r="A35" s="590" t="s">
        <v>1331</v>
      </c>
      <c r="B35" s="9" t="s">
        <v>538</v>
      </c>
      <c r="C35" s="141" t="s">
        <v>516</v>
      </c>
      <c r="D35" s="32" t="s">
        <v>145</v>
      </c>
      <c r="E35" s="3" t="s">
        <v>4116</v>
      </c>
      <c r="F35" s="32" t="s">
        <v>129</v>
      </c>
      <c r="G35" s="409"/>
      <c r="H35" s="12">
        <v>7213.03</v>
      </c>
      <c r="I35" s="279">
        <f t="shared" si="2"/>
        <v>0</v>
      </c>
      <c r="J35" s="414">
        <f t="shared" si="0"/>
        <v>0</v>
      </c>
      <c r="K35" s="411"/>
      <c r="L35" s="345">
        <f t="shared" si="1"/>
        <v>0</v>
      </c>
    </row>
    <row r="36" spans="1:14" customFormat="1">
      <c r="A36" s="590" t="s">
        <v>1332</v>
      </c>
      <c r="B36" s="9" t="s">
        <v>539</v>
      </c>
      <c r="C36" s="141" t="s">
        <v>516</v>
      </c>
      <c r="D36" s="32" t="s">
        <v>145</v>
      </c>
      <c r="E36" s="3" t="s">
        <v>4117</v>
      </c>
      <c r="F36" s="32" t="s">
        <v>129</v>
      </c>
      <c r="G36" s="409"/>
      <c r="H36" s="12">
        <v>1137.9100000000001</v>
      </c>
      <c r="I36" s="279">
        <f t="shared" si="2"/>
        <v>0</v>
      </c>
      <c r="J36" s="414">
        <f t="shared" si="0"/>
        <v>0</v>
      </c>
      <c r="K36" s="411"/>
      <c r="L36" s="345">
        <f t="shared" si="1"/>
        <v>0</v>
      </c>
    </row>
    <row r="37" spans="1:14" customFormat="1">
      <c r="A37" s="590" t="s">
        <v>1333</v>
      </c>
      <c r="B37" s="9" t="s">
        <v>540</v>
      </c>
      <c r="C37" s="141" t="s">
        <v>516</v>
      </c>
      <c r="D37" s="32" t="s">
        <v>145</v>
      </c>
      <c r="E37" s="3" t="s">
        <v>4118</v>
      </c>
      <c r="F37" s="32" t="s">
        <v>129</v>
      </c>
      <c r="G37" s="409"/>
      <c r="H37" s="12">
        <v>2051.41</v>
      </c>
      <c r="I37" s="279">
        <f t="shared" si="2"/>
        <v>0</v>
      </c>
      <c r="J37" s="414">
        <f t="shared" si="0"/>
        <v>0</v>
      </c>
      <c r="K37" s="411"/>
      <c r="L37" s="345">
        <f t="shared" si="1"/>
        <v>0</v>
      </c>
    </row>
    <row r="38" spans="1:14" customFormat="1">
      <c r="A38" s="590" t="s">
        <v>1334</v>
      </c>
      <c r="B38" s="9" t="s">
        <v>541</v>
      </c>
      <c r="C38" s="141" t="s">
        <v>181</v>
      </c>
      <c r="D38" s="32" t="s">
        <v>145</v>
      </c>
      <c r="E38" s="3" t="s">
        <v>4119</v>
      </c>
      <c r="F38" s="32" t="s">
        <v>129</v>
      </c>
      <c r="G38" s="409"/>
      <c r="H38" s="12">
        <v>452</v>
      </c>
      <c r="I38" s="279">
        <f t="shared" si="2"/>
        <v>0</v>
      </c>
      <c r="J38" s="414">
        <f t="shared" si="0"/>
        <v>0</v>
      </c>
      <c r="K38" s="411"/>
      <c r="L38" s="345">
        <f t="shared" si="1"/>
        <v>0</v>
      </c>
    </row>
    <row r="39" spans="1:14" customFormat="1">
      <c r="A39" s="590" t="s">
        <v>1335</v>
      </c>
      <c r="B39" s="9" t="s">
        <v>542</v>
      </c>
      <c r="C39" s="141" t="s">
        <v>516</v>
      </c>
      <c r="D39" s="32" t="s">
        <v>145</v>
      </c>
      <c r="E39" s="3" t="s">
        <v>4120</v>
      </c>
      <c r="F39" s="32" t="s">
        <v>129</v>
      </c>
      <c r="G39" s="409"/>
      <c r="H39" s="12">
        <v>5695.1</v>
      </c>
      <c r="I39" s="279">
        <f t="shared" si="2"/>
        <v>0</v>
      </c>
      <c r="J39" s="414">
        <f t="shared" si="0"/>
        <v>0</v>
      </c>
      <c r="K39" s="411"/>
      <c r="L39" s="345">
        <f t="shared" si="1"/>
        <v>0</v>
      </c>
    </row>
    <row r="40" spans="1:14" customFormat="1">
      <c r="A40" s="590" t="s">
        <v>1336</v>
      </c>
      <c r="B40" s="9" t="s">
        <v>543</v>
      </c>
      <c r="C40" s="141" t="s">
        <v>516</v>
      </c>
      <c r="D40" s="32" t="s">
        <v>145</v>
      </c>
      <c r="E40" s="3" t="s">
        <v>4121</v>
      </c>
      <c r="F40" s="32" t="s">
        <v>129</v>
      </c>
      <c r="G40" s="409"/>
      <c r="H40" s="12">
        <v>5761.28</v>
      </c>
      <c r="I40" s="279">
        <f t="shared" si="2"/>
        <v>0</v>
      </c>
      <c r="J40" s="414">
        <f t="shared" si="0"/>
        <v>0</v>
      </c>
      <c r="K40" s="411"/>
      <c r="L40" s="345">
        <f t="shared" si="1"/>
        <v>0</v>
      </c>
    </row>
    <row r="41" spans="1:14" customFormat="1">
      <c r="A41" s="590" t="s">
        <v>1337</v>
      </c>
      <c r="B41" s="9" t="s">
        <v>544</v>
      </c>
      <c r="C41" s="141" t="s">
        <v>516</v>
      </c>
      <c r="D41" s="32" t="s">
        <v>145</v>
      </c>
      <c r="E41" s="3" t="s">
        <v>4122</v>
      </c>
      <c r="F41" s="32" t="s">
        <v>129</v>
      </c>
      <c r="G41" s="409"/>
      <c r="H41" s="12">
        <v>5735.61</v>
      </c>
      <c r="I41" s="279">
        <f t="shared" si="2"/>
        <v>0</v>
      </c>
      <c r="J41" s="414">
        <f t="shared" si="0"/>
        <v>0</v>
      </c>
      <c r="K41" s="411"/>
      <c r="L41" s="345">
        <f t="shared" si="1"/>
        <v>0</v>
      </c>
    </row>
    <row r="42" spans="1:14" customFormat="1">
      <c r="A42" s="590" t="s">
        <v>1338</v>
      </c>
      <c r="B42" s="9" t="s">
        <v>545</v>
      </c>
      <c r="C42" s="141" t="s">
        <v>516</v>
      </c>
      <c r="D42" s="32" t="s">
        <v>145</v>
      </c>
      <c r="E42" s="3" t="s">
        <v>4123</v>
      </c>
      <c r="F42" s="32" t="s">
        <v>129</v>
      </c>
      <c r="G42" s="409"/>
      <c r="H42" s="12">
        <v>239.07</v>
      </c>
      <c r="I42" s="279">
        <f t="shared" si="2"/>
        <v>0</v>
      </c>
      <c r="J42" s="414">
        <f t="shared" si="0"/>
        <v>0</v>
      </c>
      <c r="K42" s="411"/>
      <c r="L42" s="345">
        <f t="shared" si="1"/>
        <v>0</v>
      </c>
    </row>
    <row r="43" spans="1:14" customFormat="1">
      <c r="A43" s="590" t="s">
        <v>1339</v>
      </c>
      <c r="B43" s="9" t="s">
        <v>546</v>
      </c>
      <c r="C43" s="141" t="s">
        <v>516</v>
      </c>
      <c r="D43" s="32" t="s">
        <v>145</v>
      </c>
      <c r="E43" s="3" t="s">
        <v>4124</v>
      </c>
      <c r="F43" s="32" t="s">
        <v>129</v>
      </c>
      <c r="G43" s="409"/>
      <c r="H43" s="12">
        <v>17.649999999999999</v>
      </c>
      <c r="I43" s="279">
        <f t="shared" si="2"/>
        <v>0</v>
      </c>
      <c r="J43" s="414">
        <f t="shared" si="0"/>
        <v>0</v>
      </c>
      <c r="K43" s="411"/>
      <c r="L43" s="345">
        <f t="shared" si="1"/>
        <v>0</v>
      </c>
    </row>
    <row r="44" spans="1:14" customFormat="1">
      <c r="A44" s="590" t="s">
        <v>1340</v>
      </c>
      <c r="B44" s="9" t="s">
        <v>547</v>
      </c>
      <c r="C44" s="141" t="s">
        <v>516</v>
      </c>
      <c r="D44" s="32" t="s">
        <v>145</v>
      </c>
      <c r="E44" s="3" t="s">
        <v>4125</v>
      </c>
      <c r="F44" s="32" t="s">
        <v>129</v>
      </c>
      <c r="G44" s="409"/>
      <c r="H44" s="12">
        <v>13.37</v>
      </c>
      <c r="I44" s="279">
        <f t="shared" si="2"/>
        <v>0</v>
      </c>
      <c r="J44" s="414">
        <f t="shared" si="0"/>
        <v>0</v>
      </c>
      <c r="K44" s="411"/>
      <c r="L44" s="345">
        <f t="shared" si="1"/>
        <v>0</v>
      </c>
    </row>
    <row r="45" spans="1:14" customFormat="1">
      <c r="A45" s="590" t="s">
        <v>1341</v>
      </c>
      <c r="B45" s="9" t="s">
        <v>548</v>
      </c>
      <c r="C45" s="141" t="s">
        <v>181</v>
      </c>
      <c r="D45" s="32" t="s">
        <v>145</v>
      </c>
      <c r="E45" s="3" t="s">
        <v>4126</v>
      </c>
      <c r="F45" s="32" t="s">
        <v>129</v>
      </c>
      <c r="G45" s="409"/>
      <c r="H45" s="12">
        <v>1500</v>
      </c>
      <c r="I45" s="279">
        <f t="shared" si="2"/>
        <v>0</v>
      </c>
      <c r="J45" s="414">
        <f t="shared" si="0"/>
        <v>0</v>
      </c>
      <c r="K45" s="411"/>
      <c r="L45" s="345">
        <f t="shared" si="1"/>
        <v>0</v>
      </c>
    </row>
    <row r="46" spans="1:14" customFormat="1">
      <c r="A46" s="408"/>
      <c r="B46" s="9"/>
      <c r="C46" s="141"/>
      <c r="D46" s="32"/>
      <c r="E46" s="141"/>
      <c r="F46" s="32"/>
      <c r="G46" s="409"/>
      <c r="H46" s="12"/>
      <c r="I46" s="279"/>
      <c r="J46" s="410"/>
      <c r="K46" s="411"/>
      <c r="L46" s="345"/>
      <c r="N46" s="466"/>
    </row>
    <row r="47" spans="1:14" s="484" customFormat="1">
      <c r="A47" s="487" t="s">
        <v>1292</v>
      </c>
      <c r="B47" s="548" t="s">
        <v>1283</v>
      </c>
      <c r="C47" s="478"/>
      <c r="D47" s="477"/>
      <c r="E47" s="478"/>
      <c r="F47" s="477"/>
      <c r="G47" s="479"/>
      <c r="H47" s="480"/>
      <c r="I47" s="481"/>
      <c r="J47" s="482"/>
      <c r="K47" s="436"/>
      <c r="L47" s="483"/>
      <c r="N47" s="485"/>
    </row>
    <row r="48" spans="1:14" customFormat="1">
      <c r="A48" s="590" t="s">
        <v>1342</v>
      </c>
      <c r="B48" s="9" t="s">
        <v>90</v>
      </c>
      <c r="C48" s="141" t="s">
        <v>199</v>
      </c>
      <c r="D48" s="32" t="s">
        <v>145</v>
      </c>
      <c r="E48" s="3" t="s">
        <v>4127</v>
      </c>
      <c r="F48" s="32" t="s">
        <v>129</v>
      </c>
      <c r="G48" s="409"/>
      <c r="H48" s="12">
        <v>7211.72</v>
      </c>
      <c r="I48" s="279">
        <f t="shared" si="2"/>
        <v>0</v>
      </c>
      <c r="J48" s="414">
        <f t="shared" ref="J48:J62" si="3">L48-I48</f>
        <v>0</v>
      </c>
      <c r="K48" s="411"/>
      <c r="L48" s="345">
        <f t="shared" si="1"/>
        <v>0</v>
      </c>
    </row>
    <row r="49" spans="1:14" customFormat="1">
      <c r="A49" s="590" t="s">
        <v>1343</v>
      </c>
      <c r="B49" s="9" t="s">
        <v>91</v>
      </c>
      <c r="C49" s="141" t="s">
        <v>199</v>
      </c>
      <c r="D49" s="32" t="s">
        <v>145</v>
      </c>
      <c r="E49" s="3" t="s">
        <v>4128</v>
      </c>
      <c r="F49" s="32" t="s">
        <v>129</v>
      </c>
      <c r="G49" s="409"/>
      <c r="H49" s="12">
        <v>10880.47</v>
      </c>
      <c r="I49" s="279">
        <f t="shared" si="2"/>
        <v>0</v>
      </c>
      <c r="J49" s="414">
        <f t="shared" si="3"/>
        <v>0</v>
      </c>
      <c r="K49" s="411"/>
      <c r="L49" s="345">
        <f t="shared" si="1"/>
        <v>0</v>
      </c>
    </row>
    <row r="50" spans="1:14" customFormat="1" ht="30">
      <c r="A50" s="590" t="s">
        <v>1344</v>
      </c>
      <c r="B50" s="9" t="s">
        <v>93</v>
      </c>
      <c r="C50" s="141" t="s">
        <v>199</v>
      </c>
      <c r="D50" s="32" t="s">
        <v>145</v>
      </c>
      <c r="E50" s="3" t="s">
        <v>4129</v>
      </c>
      <c r="F50" s="32" t="s">
        <v>129</v>
      </c>
      <c r="G50" s="409"/>
      <c r="H50" s="12">
        <v>1400.74</v>
      </c>
      <c r="I50" s="279">
        <f t="shared" si="2"/>
        <v>0</v>
      </c>
      <c r="J50" s="414">
        <f t="shared" si="3"/>
        <v>0</v>
      </c>
      <c r="K50" s="411"/>
      <c r="L50" s="345">
        <f t="shared" si="1"/>
        <v>0</v>
      </c>
    </row>
    <row r="51" spans="1:14" customFormat="1">
      <c r="A51" s="590" t="s">
        <v>1345</v>
      </c>
      <c r="B51" s="9" t="s">
        <v>549</v>
      </c>
      <c r="C51" s="141" t="s">
        <v>199</v>
      </c>
      <c r="D51" s="32" t="s">
        <v>145</v>
      </c>
      <c r="E51" s="3" t="s">
        <v>4130</v>
      </c>
      <c r="F51" s="32" t="s">
        <v>129</v>
      </c>
      <c r="G51" s="409"/>
      <c r="H51" s="12">
        <v>8182</v>
      </c>
      <c r="I51" s="279">
        <f t="shared" si="2"/>
        <v>0</v>
      </c>
      <c r="J51" s="414">
        <f t="shared" si="3"/>
        <v>0</v>
      </c>
      <c r="K51" s="411"/>
      <c r="L51" s="345">
        <f t="shared" si="1"/>
        <v>0</v>
      </c>
    </row>
    <row r="52" spans="1:14" customFormat="1">
      <c r="A52" s="590" t="s">
        <v>1346</v>
      </c>
      <c r="B52" s="9" t="s">
        <v>550</v>
      </c>
      <c r="C52" s="141" t="s">
        <v>199</v>
      </c>
      <c r="D52" s="32" t="s">
        <v>145</v>
      </c>
      <c r="E52" s="3" t="s">
        <v>4131</v>
      </c>
      <c r="F52" s="32" t="s">
        <v>129</v>
      </c>
      <c r="G52" s="409"/>
      <c r="H52" s="12">
        <v>9312.36</v>
      </c>
      <c r="I52" s="279">
        <f t="shared" si="2"/>
        <v>0</v>
      </c>
      <c r="J52" s="414">
        <f t="shared" si="3"/>
        <v>0</v>
      </c>
      <c r="K52" s="411"/>
      <c r="L52" s="345">
        <f t="shared" si="1"/>
        <v>0</v>
      </c>
    </row>
    <row r="53" spans="1:14" customFormat="1">
      <c r="A53" s="590" t="s">
        <v>1347</v>
      </c>
      <c r="B53" s="9" t="s">
        <v>4572</v>
      </c>
      <c r="C53" s="141" t="s">
        <v>199</v>
      </c>
      <c r="D53" s="32" t="s">
        <v>145</v>
      </c>
      <c r="E53" s="3" t="s">
        <v>4131</v>
      </c>
      <c r="F53" s="32" t="s">
        <v>129</v>
      </c>
      <c r="G53" s="409"/>
      <c r="H53" s="12">
        <v>1980.13</v>
      </c>
      <c r="I53" s="279">
        <f>H53*G53</f>
        <v>0</v>
      </c>
      <c r="J53" s="414">
        <f>L53-I53</f>
        <v>0</v>
      </c>
      <c r="K53" s="411"/>
      <c r="L53" s="345">
        <f>K53*G53</f>
        <v>0</v>
      </c>
    </row>
    <row r="54" spans="1:14" customFormat="1">
      <c r="A54" s="590" t="s">
        <v>1348</v>
      </c>
      <c r="B54" s="9" t="s">
        <v>551</v>
      </c>
      <c r="C54" s="141" t="s">
        <v>199</v>
      </c>
      <c r="D54" s="32" t="s">
        <v>145</v>
      </c>
      <c r="E54" s="3" t="s">
        <v>4132</v>
      </c>
      <c r="F54" s="32" t="s">
        <v>129</v>
      </c>
      <c r="G54" s="409"/>
      <c r="H54" s="12">
        <v>10458.42</v>
      </c>
      <c r="I54" s="279">
        <f t="shared" si="2"/>
        <v>0</v>
      </c>
      <c r="J54" s="414">
        <f t="shared" si="3"/>
        <v>0</v>
      </c>
      <c r="K54" s="411"/>
      <c r="L54" s="345">
        <f t="shared" si="1"/>
        <v>0</v>
      </c>
    </row>
    <row r="55" spans="1:14" customFormat="1">
      <c r="A55" s="590" t="s">
        <v>1349</v>
      </c>
      <c r="B55" s="9" t="s">
        <v>552</v>
      </c>
      <c r="C55" s="141" t="s">
        <v>199</v>
      </c>
      <c r="D55" s="32" t="s">
        <v>145</v>
      </c>
      <c r="E55" s="3" t="s">
        <v>4133</v>
      </c>
      <c r="F55" s="32" t="s">
        <v>129</v>
      </c>
      <c r="G55" s="409"/>
      <c r="H55" s="12">
        <v>3156.76</v>
      </c>
      <c r="I55" s="279">
        <f t="shared" si="2"/>
        <v>0</v>
      </c>
      <c r="J55" s="414">
        <f t="shared" si="3"/>
        <v>0</v>
      </c>
      <c r="K55" s="411"/>
      <c r="L55" s="345">
        <f t="shared" si="1"/>
        <v>0</v>
      </c>
    </row>
    <row r="56" spans="1:14" customFormat="1">
      <c r="A56" s="590" t="s">
        <v>1350</v>
      </c>
      <c r="B56" s="9" t="s">
        <v>553</v>
      </c>
      <c r="C56" s="141" t="s">
        <v>199</v>
      </c>
      <c r="D56" s="32" t="s">
        <v>145</v>
      </c>
      <c r="E56" s="3" t="s">
        <v>4134</v>
      </c>
      <c r="F56" s="32" t="s">
        <v>129</v>
      </c>
      <c r="G56" s="409"/>
      <c r="H56" s="12">
        <v>12313.46</v>
      </c>
      <c r="I56" s="279">
        <f t="shared" si="2"/>
        <v>0</v>
      </c>
      <c r="J56" s="414">
        <f t="shared" si="3"/>
        <v>0</v>
      </c>
      <c r="K56" s="411"/>
      <c r="L56" s="345">
        <f t="shared" si="1"/>
        <v>0</v>
      </c>
    </row>
    <row r="57" spans="1:14" customFormat="1">
      <c r="A57" s="590" t="s">
        <v>1351</v>
      </c>
      <c r="B57" s="9" t="s">
        <v>554</v>
      </c>
      <c r="C57" s="141" t="s">
        <v>199</v>
      </c>
      <c r="D57" s="32" t="s">
        <v>145</v>
      </c>
      <c r="E57" s="3" t="s">
        <v>4135</v>
      </c>
      <c r="F57" s="32" t="s">
        <v>129</v>
      </c>
      <c r="G57" s="409"/>
      <c r="H57" s="12">
        <v>16748.05</v>
      </c>
      <c r="I57" s="279">
        <f t="shared" si="2"/>
        <v>0</v>
      </c>
      <c r="J57" s="414">
        <f t="shared" si="3"/>
        <v>0</v>
      </c>
      <c r="K57" s="411"/>
      <c r="L57" s="345">
        <f t="shared" si="1"/>
        <v>0</v>
      </c>
    </row>
    <row r="58" spans="1:14" customFormat="1">
      <c r="A58" s="590" t="s">
        <v>1352</v>
      </c>
      <c r="B58" s="9" t="s">
        <v>555</v>
      </c>
      <c r="C58" s="141" t="s">
        <v>199</v>
      </c>
      <c r="D58" s="32" t="s">
        <v>145</v>
      </c>
      <c r="E58" s="3" t="s">
        <v>4136</v>
      </c>
      <c r="F58" s="32" t="s">
        <v>129</v>
      </c>
      <c r="G58" s="409"/>
      <c r="H58" s="12">
        <v>16748.05</v>
      </c>
      <c r="I58" s="279">
        <f t="shared" si="2"/>
        <v>0</v>
      </c>
      <c r="J58" s="414">
        <f t="shared" si="3"/>
        <v>0</v>
      </c>
      <c r="K58" s="411"/>
      <c r="L58" s="345">
        <f t="shared" si="1"/>
        <v>0</v>
      </c>
    </row>
    <row r="59" spans="1:14" customFormat="1">
      <c r="A59" s="590" t="s">
        <v>1353</v>
      </c>
      <c r="B59" s="9" t="s">
        <v>92</v>
      </c>
      <c r="C59" s="141" t="s">
        <v>199</v>
      </c>
      <c r="D59" s="32" t="s">
        <v>145</v>
      </c>
      <c r="E59" s="3" t="s">
        <v>4137</v>
      </c>
      <c r="F59" s="32" t="s">
        <v>129</v>
      </c>
      <c r="G59" s="409"/>
      <c r="H59" s="12">
        <v>537.64</v>
      </c>
      <c r="I59" s="279">
        <f t="shared" si="2"/>
        <v>0</v>
      </c>
      <c r="J59" s="414">
        <f t="shared" si="3"/>
        <v>0</v>
      </c>
      <c r="K59" s="411"/>
      <c r="L59" s="345">
        <f t="shared" si="1"/>
        <v>0</v>
      </c>
    </row>
    <row r="60" spans="1:14" customFormat="1">
      <c r="A60" s="590" t="s">
        <v>1354</v>
      </c>
      <c r="B60" s="9" t="s">
        <v>1288</v>
      </c>
      <c r="C60" s="141" t="s">
        <v>199</v>
      </c>
      <c r="D60" s="32" t="s">
        <v>145</v>
      </c>
      <c r="E60" s="3" t="s">
        <v>4138</v>
      </c>
      <c r="F60" s="32" t="s">
        <v>129</v>
      </c>
      <c r="G60" s="409"/>
      <c r="H60" s="12">
        <v>3668.7499999999991</v>
      </c>
      <c r="I60" s="279">
        <f>H60*G60</f>
        <v>0</v>
      </c>
      <c r="J60" s="414">
        <f t="shared" si="3"/>
        <v>0</v>
      </c>
      <c r="K60" s="411"/>
      <c r="L60" s="345">
        <f>K60*G60</f>
        <v>0</v>
      </c>
    </row>
    <row r="61" spans="1:14" customFormat="1">
      <c r="A61" s="590" t="s">
        <v>1355</v>
      </c>
      <c r="B61" s="9" t="s">
        <v>1286</v>
      </c>
      <c r="C61" s="141" t="s">
        <v>199</v>
      </c>
      <c r="D61" s="32" t="s">
        <v>145</v>
      </c>
      <c r="E61" s="3" t="s">
        <v>4139</v>
      </c>
      <c r="F61" s="32" t="s">
        <v>129</v>
      </c>
      <c r="G61" s="409"/>
      <c r="H61" s="12">
        <v>4131.4599999999991</v>
      </c>
      <c r="I61" s="279">
        <f>H61*G61</f>
        <v>0</v>
      </c>
      <c r="J61" s="414">
        <f t="shared" si="3"/>
        <v>0</v>
      </c>
      <c r="K61" s="411"/>
      <c r="L61" s="345">
        <f>K61*G61</f>
        <v>0</v>
      </c>
    </row>
    <row r="62" spans="1:14" customFormat="1">
      <c r="A62" s="590" t="s">
        <v>4571</v>
      </c>
      <c r="B62" s="9" t="s">
        <v>1287</v>
      </c>
      <c r="C62" s="141" t="s">
        <v>199</v>
      </c>
      <c r="D62" s="32" t="s">
        <v>145</v>
      </c>
      <c r="E62" s="3" t="s">
        <v>4140</v>
      </c>
      <c r="F62" s="32" t="s">
        <v>129</v>
      </c>
      <c r="G62" s="409"/>
      <c r="H62" s="12">
        <v>8566.0499999999993</v>
      </c>
      <c r="I62" s="279">
        <f>H62*G62</f>
        <v>0</v>
      </c>
      <c r="J62" s="414">
        <f t="shared" si="3"/>
        <v>0</v>
      </c>
      <c r="K62" s="411"/>
      <c r="L62" s="345">
        <f>K62*G62</f>
        <v>0</v>
      </c>
    </row>
    <row r="63" spans="1:14" customFormat="1">
      <c r="A63" s="408"/>
      <c r="B63" s="9"/>
      <c r="C63" s="141"/>
      <c r="D63" s="32"/>
      <c r="E63" s="141"/>
      <c r="F63" s="32"/>
      <c r="G63" s="409"/>
      <c r="H63" s="12"/>
      <c r="I63" s="279"/>
      <c r="J63" s="410"/>
      <c r="K63" s="411"/>
      <c r="L63" s="345"/>
      <c r="N63" s="466"/>
    </row>
    <row r="64" spans="1:14" s="484" customFormat="1">
      <c r="A64" s="470" t="s">
        <v>1293</v>
      </c>
      <c r="B64" s="549" t="s">
        <v>1284</v>
      </c>
      <c r="C64" s="478"/>
      <c r="D64" s="477"/>
      <c r="E64" s="478"/>
      <c r="F64" s="477"/>
      <c r="G64" s="479"/>
      <c r="H64" s="480"/>
      <c r="I64" s="481"/>
      <c r="J64" s="482"/>
      <c r="K64" s="436"/>
      <c r="L64" s="483"/>
      <c r="N64" s="485"/>
    </row>
    <row r="65" spans="1:12" customFormat="1">
      <c r="A65" s="590" t="s">
        <v>1356</v>
      </c>
      <c r="B65" s="9" t="s">
        <v>556</v>
      </c>
      <c r="C65" s="141" t="s">
        <v>199</v>
      </c>
      <c r="D65" s="32" t="s">
        <v>145</v>
      </c>
      <c r="E65" s="3" t="s">
        <v>4141</v>
      </c>
      <c r="F65" s="32" t="s">
        <v>129</v>
      </c>
      <c r="G65" s="409"/>
      <c r="H65" s="12">
        <v>3158.49</v>
      </c>
      <c r="I65" s="279">
        <f t="shared" si="2"/>
        <v>0</v>
      </c>
      <c r="J65" s="414">
        <f t="shared" ref="J65:J83" si="4">L65-I65</f>
        <v>0</v>
      </c>
      <c r="K65" s="411"/>
      <c r="L65" s="345">
        <f t="shared" si="1"/>
        <v>0</v>
      </c>
    </row>
    <row r="66" spans="1:12" customFormat="1">
      <c r="A66" s="590" t="s">
        <v>1357</v>
      </c>
      <c r="B66" s="9" t="s">
        <v>557</v>
      </c>
      <c r="C66" s="141" t="s">
        <v>199</v>
      </c>
      <c r="D66" s="32" t="s">
        <v>145</v>
      </c>
      <c r="E66" s="3" t="s">
        <v>4142</v>
      </c>
      <c r="F66" s="32" t="s">
        <v>129</v>
      </c>
      <c r="G66" s="409"/>
      <c r="H66" s="12">
        <v>7895.19</v>
      </c>
      <c r="I66" s="279">
        <f t="shared" si="2"/>
        <v>0</v>
      </c>
      <c r="J66" s="414">
        <f t="shared" si="4"/>
        <v>0</v>
      </c>
      <c r="K66" s="411"/>
      <c r="L66" s="345">
        <f t="shared" si="1"/>
        <v>0</v>
      </c>
    </row>
    <row r="67" spans="1:12" customFormat="1">
      <c r="A67" s="590" t="s">
        <v>1358</v>
      </c>
      <c r="B67" s="9" t="s">
        <v>558</v>
      </c>
      <c r="C67" s="141" t="s">
        <v>199</v>
      </c>
      <c r="D67" s="32" t="s">
        <v>145</v>
      </c>
      <c r="E67" s="3" t="s">
        <v>4143</v>
      </c>
      <c r="F67" s="32" t="s">
        <v>129</v>
      </c>
      <c r="G67" s="409"/>
      <c r="H67" s="12">
        <v>4689.0600000000004</v>
      </c>
      <c r="I67" s="279">
        <f t="shared" si="2"/>
        <v>0</v>
      </c>
      <c r="J67" s="414">
        <f t="shared" si="4"/>
        <v>0</v>
      </c>
      <c r="K67" s="411"/>
      <c r="L67" s="345">
        <f t="shared" si="1"/>
        <v>0</v>
      </c>
    </row>
    <row r="68" spans="1:12" customFormat="1">
      <c r="A68" s="590" t="s">
        <v>1359</v>
      </c>
      <c r="B68" s="9" t="s">
        <v>559</v>
      </c>
      <c r="C68" s="141" t="s">
        <v>199</v>
      </c>
      <c r="D68" s="32" t="s">
        <v>145</v>
      </c>
      <c r="E68" s="3" t="s">
        <v>4144</v>
      </c>
      <c r="F68" s="32" t="s">
        <v>129</v>
      </c>
      <c r="G68" s="409"/>
      <c r="H68" s="12">
        <v>11722.12</v>
      </c>
      <c r="I68" s="279">
        <f t="shared" si="2"/>
        <v>0</v>
      </c>
      <c r="J68" s="414">
        <f t="shared" si="4"/>
        <v>0</v>
      </c>
      <c r="K68" s="411"/>
      <c r="L68" s="345">
        <f t="shared" si="1"/>
        <v>0</v>
      </c>
    </row>
    <row r="69" spans="1:12" customFormat="1" ht="30">
      <c r="A69" s="590" t="s">
        <v>1360</v>
      </c>
      <c r="B69" s="9" t="s">
        <v>560</v>
      </c>
      <c r="C69" s="141" t="s">
        <v>199</v>
      </c>
      <c r="D69" s="32" t="s">
        <v>145</v>
      </c>
      <c r="E69" s="3" t="s">
        <v>4145</v>
      </c>
      <c r="F69" s="32" t="s">
        <v>129</v>
      </c>
      <c r="G69" s="409"/>
      <c r="H69" s="12">
        <v>5220.95</v>
      </c>
      <c r="I69" s="279">
        <f t="shared" si="2"/>
        <v>0</v>
      </c>
      <c r="J69" s="414">
        <f t="shared" si="4"/>
        <v>0</v>
      </c>
      <c r="K69" s="411"/>
      <c r="L69" s="345">
        <f t="shared" si="1"/>
        <v>0</v>
      </c>
    </row>
    <row r="70" spans="1:12" customFormat="1" ht="30">
      <c r="A70" s="590" t="s">
        <v>1361</v>
      </c>
      <c r="B70" s="9" t="s">
        <v>561</v>
      </c>
      <c r="C70" s="141" t="s">
        <v>199</v>
      </c>
      <c r="D70" s="32" t="s">
        <v>145</v>
      </c>
      <c r="E70" s="3" t="s">
        <v>4146</v>
      </c>
      <c r="F70" s="32" t="s">
        <v>129</v>
      </c>
      <c r="G70" s="409"/>
      <c r="H70" s="12">
        <v>9940.57</v>
      </c>
      <c r="I70" s="279">
        <f t="shared" si="2"/>
        <v>0</v>
      </c>
      <c r="J70" s="414">
        <f t="shared" si="4"/>
        <v>0</v>
      </c>
      <c r="K70" s="411"/>
      <c r="L70" s="345">
        <f t="shared" si="1"/>
        <v>0</v>
      </c>
    </row>
    <row r="71" spans="1:12" customFormat="1">
      <c r="A71" s="590" t="s">
        <v>1362</v>
      </c>
      <c r="B71" s="9" t="s">
        <v>562</v>
      </c>
      <c r="C71" s="141" t="s">
        <v>199</v>
      </c>
      <c r="D71" s="32" t="s">
        <v>145</v>
      </c>
      <c r="E71" s="3" t="s">
        <v>4147</v>
      </c>
      <c r="F71" s="32" t="s">
        <v>129</v>
      </c>
      <c r="G71" s="409"/>
      <c r="H71" s="12">
        <v>3158.49</v>
      </c>
      <c r="I71" s="279">
        <f t="shared" si="2"/>
        <v>0</v>
      </c>
      <c r="J71" s="414">
        <f t="shared" si="4"/>
        <v>0</v>
      </c>
      <c r="K71" s="411"/>
      <c r="L71" s="345">
        <f t="shared" si="1"/>
        <v>0</v>
      </c>
    </row>
    <row r="72" spans="1:12" customFormat="1">
      <c r="A72" s="590" t="s">
        <v>1363</v>
      </c>
      <c r="B72" s="9" t="s">
        <v>563</v>
      </c>
      <c r="C72" s="141" t="s">
        <v>199</v>
      </c>
      <c r="D72" s="32" t="s">
        <v>145</v>
      </c>
      <c r="E72" s="3" t="s">
        <v>4148</v>
      </c>
      <c r="F72" s="32" t="s">
        <v>129</v>
      </c>
      <c r="G72" s="409"/>
      <c r="H72" s="12">
        <v>7895.18</v>
      </c>
      <c r="I72" s="279">
        <f t="shared" si="2"/>
        <v>0</v>
      </c>
      <c r="J72" s="414">
        <f t="shared" si="4"/>
        <v>0</v>
      </c>
      <c r="K72" s="411"/>
      <c r="L72" s="345">
        <f t="shared" si="1"/>
        <v>0</v>
      </c>
    </row>
    <row r="73" spans="1:12" customFormat="1">
      <c r="A73" s="590" t="s">
        <v>1364</v>
      </c>
      <c r="B73" s="9" t="s">
        <v>564</v>
      </c>
      <c r="C73" s="141" t="s">
        <v>199</v>
      </c>
      <c r="D73" s="32" t="s">
        <v>145</v>
      </c>
      <c r="E73" s="3" t="s">
        <v>4149</v>
      </c>
      <c r="F73" s="32" t="s">
        <v>129</v>
      </c>
      <c r="G73" s="409"/>
      <c r="H73" s="12">
        <v>5389.02</v>
      </c>
      <c r="I73" s="279">
        <f t="shared" si="2"/>
        <v>0</v>
      </c>
      <c r="J73" s="414">
        <f t="shared" si="4"/>
        <v>0</v>
      </c>
      <c r="K73" s="411"/>
      <c r="L73" s="345">
        <f t="shared" si="1"/>
        <v>0</v>
      </c>
    </row>
    <row r="74" spans="1:12" customFormat="1">
      <c r="A74" s="590" t="s">
        <v>1365</v>
      </c>
      <c r="B74" s="9" t="s">
        <v>565</v>
      </c>
      <c r="C74" s="141" t="s">
        <v>199</v>
      </c>
      <c r="D74" s="32" t="s">
        <v>145</v>
      </c>
      <c r="E74" s="3" t="s">
        <v>4150</v>
      </c>
      <c r="F74" s="32" t="s">
        <v>129</v>
      </c>
      <c r="G74" s="409"/>
      <c r="H74" s="12">
        <v>12023.77</v>
      </c>
      <c r="I74" s="279">
        <f t="shared" si="2"/>
        <v>0</v>
      </c>
      <c r="J74" s="414">
        <f t="shared" si="4"/>
        <v>0</v>
      </c>
      <c r="K74" s="411"/>
      <c r="L74" s="345">
        <f t="shared" si="1"/>
        <v>0</v>
      </c>
    </row>
    <row r="75" spans="1:12" customFormat="1" ht="30">
      <c r="A75" s="590" t="s">
        <v>1366</v>
      </c>
      <c r="B75" s="9" t="s">
        <v>566</v>
      </c>
      <c r="C75" s="141" t="s">
        <v>199</v>
      </c>
      <c r="D75" s="32" t="s">
        <v>145</v>
      </c>
      <c r="E75" s="3" t="s">
        <v>4151</v>
      </c>
      <c r="F75" s="32" t="s">
        <v>129</v>
      </c>
      <c r="G75" s="409"/>
      <c r="H75" s="12">
        <v>5222.37</v>
      </c>
      <c r="I75" s="279">
        <f t="shared" si="2"/>
        <v>0</v>
      </c>
      <c r="J75" s="414">
        <f t="shared" si="4"/>
        <v>0</v>
      </c>
      <c r="K75" s="411"/>
      <c r="L75" s="345">
        <f t="shared" si="1"/>
        <v>0</v>
      </c>
    </row>
    <row r="76" spans="1:12" customFormat="1" ht="30">
      <c r="A76" s="590" t="s">
        <v>1367</v>
      </c>
      <c r="B76" s="9" t="s">
        <v>567</v>
      </c>
      <c r="C76" s="141" t="s">
        <v>199</v>
      </c>
      <c r="D76" s="32" t="s">
        <v>145</v>
      </c>
      <c r="E76" s="3" t="s">
        <v>4152</v>
      </c>
      <c r="F76" s="32" t="s">
        <v>129</v>
      </c>
      <c r="G76" s="409"/>
      <c r="H76" s="12">
        <v>10160.450000000001</v>
      </c>
      <c r="I76" s="279">
        <f t="shared" si="2"/>
        <v>0</v>
      </c>
      <c r="J76" s="414">
        <f t="shared" si="4"/>
        <v>0</v>
      </c>
      <c r="K76" s="411"/>
      <c r="L76" s="345">
        <f t="shared" si="1"/>
        <v>0</v>
      </c>
    </row>
    <row r="77" spans="1:12" customFormat="1">
      <c r="A77" s="590" t="s">
        <v>1368</v>
      </c>
      <c r="B77" s="9" t="s">
        <v>568</v>
      </c>
      <c r="C77" s="141" t="s">
        <v>199</v>
      </c>
      <c r="D77" s="32" t="s">
        <v>145</v>
      </c>
      <c r="E77" s="3" t="s">
        <v>4153</v>
      </c>
      <c r="F77" s="32" t="s">
        <v>129</v>
      </c>
      <c r="G77" s="409"/>
      <c r="H77" s="12">
        <v>2870.79</v>
      </c>
      <c r="I77" s="279">
        <f t="shared" si="2"/>
        <v>0</v>
      </c>
      <c r="J77" s="414">
        <f t="shared" si="4"/>
        <v>0</v>
      </c>
      <c r="K77" s="411"/>
      <c r="L77" s="345">
        <f t="shared" si="1"/>
        <v>0</v>
      </c>
    </row>
    <row r="78" spans="1:12" customFormat="1">
      <c r="A78" s="590" t="s">
        <v>1369</v>
      </c>
      <c r="B78" s="9" t="s">
        <v>569</v>
      </c>
      <c r="C78" s="141" t="s">
        <v>199</v>
      </c>
      <c r="D78" s="32" t="s">
        <v>145</v>
      </c>
      <c r="E78" s="3" t="s">
        <v>4154</v>
      </c>
      <c r="F78" s="32" t="s">
        <v>129</v>
      </c>
      <c r="G78" s="409"/>
      <c r="H78" s="12">
        <v>7176.96</v>
      </c>
      <c r="I78" s="279">
        <f t="shared" si="2"/>
        <v>0</v>
      </c>
      <c r="J78" s="414">
        <f t="shared" si="4"/>
        <v>0</v>
      </c>
      <c r="K78" s="411"/>
      <c r="L78" s="345">
        <f t="shared" si="1"/>
        <v>0</v>
      </c>
    </row>
    <row r="79" spans="1:12" customFormat="1" ht="30">
      <c r="A79" s="590" t="s">
        <v>1370</v>
      </c>
      <c r="B79" s="9" t="s">
        <v>570</v>
      </c>
      <c r="C79" s="141" t="s">
        <v>199</v>
      </c>
      <c r="D79" s="32" t="s">
        <v>145</v>
      </c>
      <c r="E79" s="3" t="s">
        <v>4155</v>
      </c>
      <c r="F79" s="32" t="s">
        <v>129</v>
      </c>
      <c r="G79" s="409"/>
      <c r="H79" s="12">
        <v>4824.83</v>
      </c>
      <c r="I79" s="279">
        <f t="shared" si="2"/>
        <v>0</v>
      </c>
      <c r="J79" s="414">
        <f t="shared" si="4"/>
        <v>0</v>
      </c>
      <c r="K79" s="411"/>
      <c r="L79" s="345">
        <f t="shared" si="1"/>
        <v>0</v>
      </c>
    </row>
    <row r="80" spans="1:12" customFormat="1" ht="30">
      <c r="A80" s="590" t="s">
        <v>1371</v>
      </c>
      <c r="B80" s="9" t="s">
        <v>571</v>
      </c>
      <c r="C80" s="141" t="s">
        <v>199</v>
      </c>
      <c r="D80" s="32" t="s">
        <v>145</v>
      </c>
      <c r="E80" s="3" t="s">
        <v>4156</v>
      </c>
      <c r="F80" s="32" t="s">
        <v>129</v>
      </c>
      <c r="G80" s="409"/>
      <c r="H80" s="12">
        <v>8238.25</v>
      </c>
      <c r="I80" s="279">
        <f t="shared" si="2"/>
        <v>0</v>
      </c>
      <c r="J80" s="414">
        <f t="shared" si="4"/>
        <v>0</v>
      </c>
      <c r="K80" s="411"/>
      <c r="L80" s="345">
        <f t="shared" si="1"/>
        <v>0</v>
      </c>
    </row>
    <row r="81" spans="1:14" customFormat="1">
      <c r="A81" s="590" t="s">
        <v>1372</v>
      </c>
      <c r="B81" s="9" t="s">
        <v>94</v>
      </c>
      <c r="C81" s="141" t="s">
        <v>199</v>
      </c>
      <c r="D81" s="32" t="s">
        <v>145</v>
      </c>
      <c r="E81" s="3" t="s">
        <v>4157</v>
      </c>
      <c r="F81" s="32" t="s">
        <v>129</v>
      </c>
      <c r="G81" s="409"/>
      <c r="H81" s="12">
        <v>3300</v>
      </c>
      <c r="I81" s="279">
        <f t="shared" si="2"/>
        <v>0</v>
      </c>
      <c r="J81" s="414">
        <f t="shared" si="4"/>
        <v>0</v>
      </c>
      <c r="K81" s="411"/>
      <c r="L81" s="345">
        <f t="shared" si="1"/>
        <v>0</v>
      </c>
    </row>
    <row r="82" spans="1:14" customFormat="1">
      <c r="A82" s="590" t="s">
        <v>1373</v>
      </c>
      <c r="B82" s="9" t="s">
        <v>95</v>
      </c>
      <c r="C82" s="141" t="s">
        <v>199</v>
      </c>
      <c r="D82" s="32" t="s">
        <v>145</v>
      </c>
      <c r="E82" s="3" t="s">
        <v>4158</v>
      </c>
      <c r="F82" s="32" t="s">
        <v>129</v>
      </c>
      <c r="G82" s="409"/>
      <c r="H82" s="12">
        <v>8253.25</v>
      </c>
      <c r="I82" s="279">
        <f t="shared" si="2"/>
        <v>0</v>
      </c>
      <c r="J82" s="414">
        <f t="shared" si="4"/>
        <v>0</v>
      </c>
      <c r="K82" s="411"/>
      <c r="L82" s="345">
        <f t="shared" si="1"/>
        <v>0</v>
      </c>
    </row>
    <row r="83" spans="1:14" customFormat="1" ht="30">
      <c r="A83" s="590" t="s">
        <v>1374</v>
      </c>
      <c r="B83" s="9" t="s">
        <v>96</v>
      </c>
      <c r="C83" s="141" t="s">
        <v>199</v>
      </c>
      <c r="D83" s="32" t="s">
        <v>145</v>
      </c>
      <c r="E83" s="3" t="s">
        <v>4159</v>
      </c>
      <c r="F83" s="32" t="s">
        <v>129</v>
      </c>
      <c r="G83" s="409"/>
      <c r="H83" s="12">
        <v>9428.24</v>
      </c>
      <c r="I83" s="279">
        <f t="shared" si="2"/>
        <v>0</v>
      </c>
      <c r="J83" s="414">
        <f t="shared" si="4"/>
        <v>0</v>
      </c>
      <c r="K83" s="411"/>
      <c r="L83" s="345">
        <f t="shared" si="1"/>
        <v>0</v>
      </c>
    </row>
    <row r="84" spans="1:14" customFormat="1">
      <c r="A84" s="408"/>
      <c r="B84" s="9"/>
      <c r="C84" s="141"/>
      <c r="D84" s="32"/>
      <c r="E84" s="141"/>
      <c r="F84" s="32"/>
      <c r="G84" s="409"/>
      <c r="H84" s="12"/>
      <c r="I84" s="279"/>
      <c r="J84" s="410"/>
      <c r="K84" s="411"/>
      <c r="L84" s="345"/>
      <c r="N84" s="466"/>
    </row>
    <row r="85" spans="1:14" s="484" customFormat="1">
      <c r="A85" s="276" t="s">
        <v>1294</v>
      </c>
      <c r="B85" s="550" t="s">
        <v>1285</v>
      </c>
      <c r="C85" s="478"/>
      <c r="D85" s="477"/>
      <c r="E85" s="478"/>
      <c r="F85" s="477"/>
      <c r="G85" s="479"/>
      <c r="H85" s="480"/>
      <c r="I85" s="481"/>
      <c r="J85" s="482"/>
      <c r="K85" s="436"/>
      <c r="L85" s="483"/>
      <c r="N85" s="485"/>
    </row>
    <row r="86" spans="1:14" customFormat="1">
      <c r="A86" s="590" t="s">
        <v>1375</v>
      </c>
      <c r="B86" s="9" t="s">
        <v>98</v>
      </c>
      <c r="C86" s="141" t="s">
        <v>199</v>
      </c>
      <c r="D86" s="32" t="s">
        <v>145</v>
      </c>
      <c r="E86" s="3" t="s">
        <v>4160</v>
      </c>
      <c r="F86" s="32" t="s">
        <v>129</v>
      </c>
      <c r="G86" s="409"/>
      <c r="H86" s="12">
        <v>592</v>
      </c>
      <c r="I86" s="279">
        <f t="shared" si="2"/>
        <v>0</v>
      </c>
      <c r="J86" s="414">
        <f t="shared" ref="J86:J94" si="5">L86-I86</f>
        <v>0</v>
      </c>
      <c r="K86" s="411"/>
      <c r="L86" s="345">
        <f t="shared" si="1"/>
        <v>0</v>
      </c>
    </row>
    <row r="87" spans="1:14" customFormat="1">
      <c r="A87" s="590" t="s">
        <v>1376</v>
      </c>
      <c r="B87" s="9" t="s">
        <v>97</v>
      </c>
      <c r="C87" s="141" t="s">
        <v>199</v>
      </c>
      <c r="D87" s="32" t="s">
        <v>145</v>
      </c>
      <c r="E87" s="3" t="s">
        <v>4161</v>
      </c>
      <c r="F87" s="32" t="s">
        <v>129</v>
      </c>
      <c r="G87" s="409"/>
      <c r="H87" s="12">
        <v>709.71</v>
      </c>
      <c r="I87" s="279">
        <f t="shared" si="2"/>
        <v>0</v>
      </c>
      <c r="J87" s="414">
        <f t="shared" si="5"/>
        <v>0</v>
      </c>
      <c r="K87" s="411"/>
      <c r="L87" s="345">
        <f t="shared" ref="L87:L155" si="6">K87*G87</f>
        <v>0</v>
      </c>
    </row>
    <row r="88" spans="1:14" customFormat="1">
      <c r="A88" s="590" t="s">
        <v>1377</v>
      </c>
      <c r="B88" s="9" t="s">
        <v>572</v>
      </c>
      <c r="C88" s="141" t="s">
        <v>199</v>
      </c>
      <c r="D88" s="32" t="s">
        <v>145</v>
      </c>
      <c r="E88" s="3" t="s">
        <v>4162</v>
      </c>
      <c r="F88" s="32" t="s">
        <v>129</v>
      </c>
      <c r="G88" s="409"/>
      <c r="H88" s="12">
        <v>926.14</v>
      </c>
      <c r="I88" s="279">
        <f t="shared" ref="I88:I156" si="7">H88*G88</f>
        <v>0</v>
      </c>
      <c r="J88" s="414">
        <f t="shared" si="5"/>
        <v>0</v>
      </c>
      <c r="K88" s="411"/>
      <c r="L88" s="345">
        <f t="shared" si="6"/>
        <v>0</v>
      </c>
    </row>
    <row r="89" spans="1:14" customFormat="1">
      <c r="A89" s="590" t="s">
        <v>1378</v>
      </c>
      <c r="B89" s="9" t="s">
        <v>573</v>
      </c>
      <c r="C89" s="141" t="s">
        <v>199</v>
      </c>
      <c r="D89" s="32" t="s">
        <v>145</v>
      </c>
      <c r="E89" s="3" t="s">
        <v>4163</v>
      </c>
      <c r="F89" s="32" t="s">
        <v>129</v>
      </c>
      <c r="G89" s="409"/>
      <c r="H89" s="12">
        <v>81</v>
      </c>
      <c r="I89" s="279">
        <f t="shared" si="7"/>
        <v>0</v>
      </c>
      <c r="J89" s="414">
        <f t="shared" si="5"/>
        <v>0</v>
      </c>
      <c r="K89" s="411"/>
      <c r="L89" s="345">
        <f t="shared" si="6"/>
        <v>0</v>
      </c>
    </row>
    <row r="90" spans="1:14" customFormat="1">
      <c r="A90" s="590" t="s">
        <v>1379</v>
      </c>
      <c r="B90" s="9" t="s">
        <v>574</v>
      </c>
      <c r="C90" s="141" t="s">
        <v>199</v>
      </c>
      <c r="D90" s="32" t="s">
        <v>145</v>
      </c>
      <c r="E90" s="3" t="s">
        <v>4164</v>
      </c>
      <c r="F90" s="32" t="s">
        <v>129</v>
      </c>
      <c r="G90" s="409"/>
      <c r="H90" s="12">
        <v>1655.42</v>
      </c>
      <c r="I90" s="279">
        <f t="shared" si="7"/>
        <v>0</v>
      </c>
      <c r="J90" s="414">
        <f t="shared" si="5"/>
        <v>0</v>
      </c>
      <c r="K90" s="411"/>
      <c r="L90" s="345">
        <f t="shared" si="6"/>
        <v>0</v>
      </c>
    </row>
    <row r="91" spans="1:14" customFormat="1">
      <c r="A91" s="590" t="s">
        <v>1380</v>
      </c>
      <c r="B91" s="9" t="s">
        <v>575</v>
      </c>
      <c r="C91" s="141" t="s">
        <v>199</v>
      </c>
      <c r="D91" s="32" t="s">
        <v>145</v>
      </c>
      <c r="E91" s="3" t="s">
        <v>4165</v>
      </c>
      <c r="F91" s="32" t="s">
        <v>129</v>
      </c>
      <c r="G91" s="409"/>
      <c r="H91" s="12">
        <v>491.94</v>
      </c>
      <c r="I91" s="279">
        <f t="shared" si="7"/>
        <v>0</v>
      </c>
      <c r="J91" s="414">
        <f t="shared" si="5"/>
        <v>0</v>
      </c>
      <c r="K91" s="411"/>
      <c r="L91" s="345">
        <f t="shared" si="6"/>
        <v>0</v>
      </c>
    </row>
    <row r="92" spans="1:14" customFormat="1">
      <c r="A92" s="590" t="s">
        <v>1381</v>
      </c>
      <c r="B92" s="9" t="s">
        <v>576</v>
      </c>
      <c r="C92" s="141" t="s">
        <v>199</v>
      </c>
      <c r="D92" s="32" t="s">
        <v>145</v>
      </c>
      <c r="E92" s="3" t="s">
        <v>4166</v>
      </c>
      <c r="F92" s="32" t="s">
        <v>129</v>
      </c>
      <c r="G92" s="409"/>
      <c r="H92" s="12">
        <v>313.77</v>
      </c>
      <c r="I92" s="279">
        <f t="shared" si="7"/>
        <v>0</v>
      </c>
      <c r="J92" s="414">
        <f t="shared" si="5"/>
        <v>0</v>
      </c>
      <c r="K92" s="411"/>
      <c r="L92" s="345">
        <f t="shared" si="6"/>
        <v>0</v>
      </c>
    </row>
    <row r="93" spans="1:14" customFormat="1">
      <c r="A93" s="590" t="s">
        <v>1382</v>
      </c>
      <c r="B93" s="9" t="s">
        <v>577</v>
      </c>
      <c r="C93" s="141" t="s">
        <v>199</v>
      </c>
      <c r="D93" s="32" t="s">
        <v>145</v>
      </c>
      <c r="E93" s="3" t="s">
        <v>4167</v>
      </c>
      <c r="F93" s="32" t="s">
        <v>129</v>
      </c>
      <c r="G93" s="409"/>
      <c r="H93" s="12">
        <v>666.34</v>
      </c>
      <c r="I93" s="279">
        <f t="shared" si="7"/>
        <v>0</v>
      </c>
      <c r="J93" s="414">
        <f t="shared" si="5"/>
        <v>0</v>
      </c>
      <c r="K93" s="411"/>
      <c r="L93" s="345">
        <f t="shared" si="6"/>
        <v>0</v>
      </c>
    </row>
    <row r="94" spans="1:14" customFormat="1">
      <c r="A94" s="590" t="s">
        <v>1383</v>
      </c>
      <c r="B94" s="9" t="s">
        <v>101</v>
      </c>
      <c r="C94" s="141" t="s">
        <v>199</v>
      </c>
      <c r="D94" s="32" t="s">
        <v>145</v>
      </c>
      <c r="E94" s="3" t="s">
        <v>4168</v>
      </c>
      <c r="F94" s="32" t="s">
        <v>129</v>
      </c>
      <c r="G94" s="409"/>
      <c r="H94" s="12">
        <v>2668.67</v>
      </c>
      <c r="I94" s="279">
        <f>H94*G94</f>
        <v>0</v>
      </c>
      <c r="J94" s="414">
        <f t="shared" si="5"/>
        <v>0</v>
      </c>
      <c r="K94" s="411"/>
      <c r="L94" s="345">
        <f>K94*G94</f>
        <v>0</v>
      </c>
    </row>
    <row r="95" spans="1:14" customFormat="1">
      <c r="A95" s="408"/>
      <c r="B95" s="9"/>
      <c r="C95" s="141"/>
      <c r="D95" s="32"/>
      <c r="E95" s="141"/>
      <c r="F95" s="32"/>
      <c r="G95" s="409"/>
      <c r="H95" s="12"/>
      <c r="I95" s="279"/>
      <c r="J95" s="410"/>
      <c r="K95" s="411"/>
      <c r="L95" s="345"/>
      <c r="N95" s="466"/>
    </row>
    <row r="96" spans="1:14" customFormat="1">
      <c r="A96" s="488" t="s">
        <v>1295</v>
      </c>
      <c r="B96" s="551" t="s">
        <v>1281</v>
      </c>
      <c r="C96" s="141"/>
      <c r="D96" s="32"/>
      <c r="E96" s="141"/>
      <c r="F96" s="32"/>
      <c r="G96" s="409"/>
      <c r="H96" s="12"/>
      <c r="I96" s="279"/>
      <c r="J96" s="410"/>
      <c r="K96" s="411"/>
      <c r="L96" s="345"/>
      <c r="N96" s="466"/>
    </row>
    <row r="97" spans="1:14" customFormat="1">
      <c r="A97" s="590" t="s">
        <v>1384</v>
      </c>
      <c r="B97" s="9" t="s">
        <v>578</v>
      </c>
      <c r="C97" s="141" t="s">
        <v>516</v>
      </c>
      <c r="D97" s="32" t="s">
        <v>145</v>
      </c>
      <c r="E97" s="3" t="s">
        <v>4169</v>
      </c>
      <c r="F97" s="32" t="s">
        <v>129</v>
      </c>
      <c r="G97" s="409"/>
      <c r="H97" s="12">
        <v>799.3</v>
      </c>
      <c r="I97" s="279">
        <f t="shared" si="7"/>
        <v>0</v>
      </c>
      <c r="J97" s="414">
        <f t="shared" ref="J97:J108" si="8">L97-I97</f>
        <v>0</v>
      </c>
      <c r="K97" s="411"/>
      <c r="L97" s="345">
        <f t="shared" si="6"/>
        <v>0</v>
      </c>
    </row>
    <row r="98" spans="1:14" customFormat="1">
      <c r="A98" s="590" t="s">
        <v>1385</v>
      </c>
      <c r="B98" s="9" t="s">
        <v>579</v>
      </c>
      <c r="C98" s="141" t="s">
        <v>516</v>
      </c>
      <c r="D98" s="32" t="s">
        <v>145</v>
      </c>
      <c r="E98" s="3" t="s">
        <v>4170</v>
      </c>
      <c r="F98" s="32" t="s">
        <v>129</v>
      </c>
      <c r="G98" s="409"/>
      <c r="H98" s="12">
        <v>330.26</v>
      </c>
      <c r="I98" s="279">
        <f t="shared" si="7"/>
        <v>0</v>
      </c>
      <c r="J98" s="414">
        <f t="shared" si="8"/>
        <v>0</v>
      </c>
      <c r="K98" s="411"/>
      <c r="L98" s="345">
        <f t="shared" si="6"/>
        <v>0</v>
      </c>
    </row>
    <row r="99" spans="1:14" customFormat="1">
      <c r="A99" s="590" t="s">
        <v>1386</v>
      </c>
      <c r="B99" s="9" t="s">
        <v>580</v>
      </c>
      <c r="C99" s="141" t="s">
        <v>516</v>
      </c>
      <c r="D99" s="32" t="s">
        <v>145</v>
      </c>
      <c r="E99" s="3" t="s">
        <v>4171</v>
      </c>
      <c r="F99" s="32" t="s">
        <v>129</v>
      </c>
      <c r="G99" s="409"/>
      <c r="H99" s="12">
        <v>716.94</v>
      </c>
      <c r="I99" s="279">
        <f t="shared" si="7"/>
        <v>0</v>
      </c>
      <c r="J99" s="414">
        <f t="shared" si="8"/>
        <v>0</v>
      </c>
      <c r="K99" s="411"/>
      <c r="L99" s="345">
        <f t="shared" si="6"/>
        <v>0</v>
      </c>
    </row>
    <row r="100" spans="1:14" customFormat="1">
      <c r="A100" s="590" t="s">
        <v>1387</v>
      </c>
      <c r="B100" s="9" t="s">
        <v>581</v>
      </c>
      <c r="C100" s="141" t="s">
        <v>516</v>
      </c>
      <c r="D100" s="32" t="s">
        <v>145</v>
      </c>
      <c r="E100" s="3" t="s">
        <v>4172</v>
      </c>
      <c r="F100" s="32" t="s">
        <v>129</v>
      </c>
      <c r="G100" s="409"/>
      <c r="H100" s="12">
        <v>529.75</v>
      </c>
      <c r="I100" s="279">
        <f t="shared" si="7"/>
        <v>0</v>
      </c>
      <c r="J100" s="414">
        <f t="shared" si="8"/>
        <v>0</v>
      </c>
      <c r="K100" s="411"/>
      <c r="L100" s="345">
        <f t="shared" si="6"/>
        <v>0</v>
      </c>
    </row>
    <row r="101" spans="1:14" customFormat="1">
      <c r="A101" s="590" t="s">
        <v>1388</v>
      </c>
      <c r="B101" s="9" t="s">
        <v>582</v>
      </c>
      <c r="C101" s="141" t="s">
        <v>516</v>
      </c>
      <c r="D101" s="32" t="s">
        <v>145</v>
      </c>
      <c r="E101" s="3" t="s">
        <v>4173</v>
      </c>
      <c r="F101" s="32" t="s">
        <v>129</v>
      </c>
      <c r="G101" s="409"/>
      <c r="H101" s="12">
        <v>558.89</v>
      </c>
      <c r="I101" s="279">
        <f t="shared" si="7"/>
        <v>0</v>
      </c>
      <c r="J101" s="414">
        <f t="shared" si="8"/>
        <v>0</v>
      </c>
      <c r="K101" s="411"/>
      <c r="L101" s="345">
        <f t="shared" si="6"/>
        <v>0</v>
      </c>
    </row>
    <row r="102" spans="1:14" customFormat="1">
      <c r="A102" s="590" t="s">
        <v>1389</v>
      </c>
      <c r="B102" s="9" t="s">
        <v>583</v>
      </c>
      <c r="C102" s="141" t="s">
        <v>516</v>
      </c>
      <c r="D102" s="32" t="s">
        <v>145</v>
      </c>
      <c r="E102" s="3" t="s">
        <v>4174</v>
      </c>
      <c r="F102" s="32" t="s">
        <v>129</v>
      </c>
      <c r="G102" s="409"/>
      <c r="H102" s="12">
        <v>131.03</v>
      </c>
      <c r="I102" s="279">
        <f t="shared" si="7"/>
        <v>0</v>
      </c>
      <c r="J102" s="414">
        <f t="shared" si="8"/>
        <v>0</v>
      </c>
      <c r="K102" s="411"/>
      <c r="L102" s="345">
        <f t="shared" si="6"/>
        <v>0</v>
      </c>
    </row>
    <row r="103" spans="1:14" customFormat="1">
      <c r="A103" s="590" t="s">
        <v>1390</v>
      </c>
      <c r="B103" s="9" t="s">
        <v>584</v>
      </c>
      <c r="C103" s="141" t="s">
        <v>516</v>
      </c>
      <c r="D103" s="32" t="s">
        <v>145</v>
      </c>
      <c r="E103" s="3" t="s">
        <v>4175</v>
      </c>
      <c r="F103" s="32" t="s">
        <v>129</v>
      </c>
      <c r="G103" s="409"/>
      <c r="H103" s="12">
        <v>450.47</v>
      </c>
      <c r="I103" s="279">
        <f t="shared" si="7"/>
        <v>0</v>
      </c>
      <c r="J103" s="414">
        <f t="shared" si="8"/>
        <v>0</v>
      </c>
      <c r="K103" s="411"/>
      <c r="L103" s="345">
        <f t="shared" si="6"/>
        <v>0</v>
      </c>
    </row>
    <row r="104" spans="1:14" customFormat="1">
      <c r="A104" s="590" t="s">
        <v>1391</v>
      </c>
      <c r="B104" s="9" t="s">
        <v>585</v>
      </c>
      <c r="C104" s="141" t="s">
        <v>516</v>
      </c>
      <c r="D104" s="32" t="s">
        <v>145</v>
      </c>
      <c r="E104" s="3" t="s">
        <v>4176</v>
      </c>
      <c r="F104" s="32" t="s">
        <v>129</v>
      </c>
      <c r="G104" s="409"/>
      <c r="H104" s="12">
        <v>69.67</v>
      </c>
      <c r="I104" s="279">
        <f t="shared" si="7"/>
        <v>0</v>
      </c>
      <c r="J104" s="414">
        <f t="shared" si="8"/>
        <v>0</v>
      </c>
      <c r="K104" s="411"/>
      <c r="L104" s="345">
        <f t="shared" si="6"/>
        <v>0</v>
      </c>
    </row>
    <row r="105" spans="1:14" customFormat="1">
      <c r="A105" s="590" t="s">
        <v>1392</v>
      </c>
      <c r="B105" s="9" t="s">
        <v>586</v>
      </c>
      <c r="C105" s="141" t="s">
        <v>516</v>
      </c>
      <c r="D105" s="32" t="s">
        <v>145</v>
      </c>
      <c r="E105" s="3" t="s">
        <v>4177</v>
      </c>
      <c r="F105" s="32" t="s">
        <v>129</v>
      </c>
      <c r="G105" s="409"/>
      <c r="H105" s="12">
        <v>387</v>
      </c>
      <c r="I105" s="279">
        <f t="shared" si="7"/>
        <v>0</v>
      </c>
      <c r="J105" s="414">
        <f t="shared" si="8"/>
        <v>0</v>
      </c>
      <c r="K105" s="411"/>
      <c r="L105" s="345">
        <f t="shared" si="6"/>
        <v>0</v>
      </c>
    </row>
    <row r="106" spans="1:14" customFormat="1">
      <c r="A106" s="590" t="s">
        <v>1393</v>
      </c>
      <c r="B106" s="9" t="s">
        <v>600</v>
      </c>
      <c r="C106" s="141" t="s">
        <v>516</v>
      </c>
      <c r="D106" s="32" t="s">
        <v>145</v>
      </c>
      <c r="E106" s="3" t="s">
        <v>4178</v>
      </c>
      <c r="F106" s="32" t="s">
        <v>129</v>
      </c>
      <c r="G106" s="409"/>
      <c r="H106" s="12">
        <v>54.34</v>
      </c>
      <c r="I106" s="279">
        <f>H106*G106</f>
        <v>0</v>
      </c>
      <c r="J106" s="414">
        <f t="shared" si="8"/>
        <v>0</v>
      </c>
      <c r="K106" s="411"/>
      <c r="L106" s="345">
        <f>K106*G106</f>
        <v>0</v>
      </c>
    </row>
    <row r="107" spans="1:14" customFormat="1">
      <c r="A107" s="590" t="s">
        <v>1394</v>
      </c>
      <c r="B107" s="9" t="s">
        <v>601</v>
      </c>
      <c r="C107" s="141" t="s">
        <v>516</v>
      </c>
      <c r="D107" s="32" t="s">
        <v>145</v>
      </c>
      <c r="E107" s="3" t="s">
        <v>4179</v>
      </c>
      <c r="F107" s="32" t="s">
        <v>129</v>
      </c>
      <c r="G107" s="409"/>
      <c r="H107" s="12">
        <v>274.89999999999998</v>
      </c>
      <c r="I107" s="279">
        <f>H107*G107</f>
        <v>0</v>
      </c>
      <c r="J107" s="414">
        <f t="shared" si="8"/>
        <v>0</v>
      </c>
      <c r="K107" s="411"/>
      <c r="L107" s="345">
        <f>K107*G107</f>
        <v>0</v>
      </c>
    </row>
    <row r="108" spans="1:14" customFormat="1">
      <c r="A108" s="590" t="s">
        <v>1395</v>
      </c>
      <c r="B108" s="9" t="s">
        <v>602</v>
      </c>
      <c r="C108" s="141" t="s">
        <v>516</v>
      </c>
      <c r="D108" s="32" t="s">
        <v>145</v>
      </c>
      <c r="E108" s="3" t="s">
        <v>4180</v>
      </c>
      <c r="F108" s="32" t="s">
        <v>129</v>
      </c>
      <c r="G108" s="409"/>
      <c r="H108" s="12">
        <v>30.36</v>
      </c>
      <c r="I108" s="279">
        <f>H108*G108</f>
        <v>0</v>
      </c>
      <c r="J108" s="414">
        <f t="shared" si="8"/>
        <v>0</v>
      </c>
      <c r="K108" s="411"/>
      <c r="L108" s="345">
        <f>K108*G108</f>
        <v>0</v>
      </c>
    </row>
    <row r="109" spans="1:14" customFormat="1">
      <c r="A109" s="408"/>
      <c r="B109" s="9"/>
      <c r="C109" s="141"/>
      <c r="D109" s="32"/>
      <c r="E109" s="141"/>
      <c r="F109" s="32"/>
      <c r="G109" s="409"/>
      <c r="H109" s="12"/>
      <c r="I109" s="279"/>
      <c r="J109" s="410"/>
      <c r="K109" s="411"/>
      <c r="L109" s="345"/>
      <c r="N109" s="466"/>
    </row>
    <row r="110" spans="1:14" customFormat="1">
      <c r="A110" s="487" t="s">
        <v>1296</v>
      </c>
      <c r="B110" s="548" t="s">
        <v>1280</v>
      </c>
      <c r="C110" s="141"/>
      <c r="D110" s="32"/>
      <c r="E110" s="141"/>
      <c r="F110" s="32"/>
      <c r="G110" s="409"/>
      <c r="H110" s="12"/>
      <c r="I110" s="279"/>
      <c r="J110" s="410"/>
      <c r="K110" s="411"/>
      <c r="L110" s="345"/>
      <c r="N110" s="466"/>
    </row>
    <row r="111" spans="1:14" customFormat="1" ht="30">
      <c r="A111" s="590" t="s">
        <v>1396</v>
      </c>
      <c r="B111" s="9" t="s">
        <v>587</v>
      </c>
      <c r="C111" s="141" t="s">
        <v>199</v>
      </c>
      <c r="D111" s="32" t="s">
        <v>145</v>
      </c>
      <c r="E111" s="3" t="s">
        <v>4181</v>
      </c>
      <c r="F111" s="32" t="s">
        <v>129</v>
      </c>
      <c r="G111" s="409"/>
      <c r="H111" s="12">
        <v>57.2</v>
      </c>
      <c r="I111" s="279">
        <f>H111*G111</f>
        <v>0</v>
      </c>
      <c r="J111" s="414">
        <f t="shared" ref="J111:J162" si="9">L111-I111</f>
        <v>0</v>
      </c>
      <c r="K111" s="411"/>
      <c r="L111" s="345">
        <f>K111*G111</f>
        <v>0</v>
      </c>
    </row>
    <row r="112" spans="1:14" customFormat="1">
      <c r="A112" s="590" t="s">
        <v>1397</v>
      </c>
      <c r="B112" s="9" t="s">
        <v>588</v>
      </c>
      <c r="C112" s="141" t="s">
        <v>516</v>
      </c>
      <c r="D112" s="32" t="s">
        <v>145</v>
      </c>
      <c r="E112" s="3" t="s">
        <v>4182</v>
      </c>
      <c r="F112" s="32" t="s">
        <v>129</v>
      </c>
      <c r="G112" s="409"/>
      <c r="H112" s="12">
        <v>37.44</v>
      </c>
      <c r="I112" s="279">
        <f t="shared" si="7"/>
        <v>0</v>
      </c>
      <c r="J112" s="414">
        <f t="shared" si="9"/>
        <v>0</v>
      </c>
      <c r="K112" s="411"/>
      <c r="L112" s="345">
        <f t="shared" si="6"/>
        <v>0</v>
      </c>
    </row>
    <row r="113" spans="1:12" customFormat="1">
      <c r="A113" s="590" t="s">
        <v>1398</v>
      </c>
      <c r="B113" s="9" t="s">
        <v>589</v>
      </c>
      <c r="C113" s="141" t="s">
        <v>516</v>
      </c>
      <c r="D113" s="32" t="s">
        <v>145</v>
      </c>
      <c r="E113" s="3" t="s">
        <v>4183</v>
      </c>
      <c r="F113" s="32" t="s">
        <v>129</v>
      </c>
      <c r="G113" s="409"/>
      <c r="H113" s="12">
        <v>96.27</v>
      </c>
      <c r="I113" s="279">
        <f t="shared" si="7"/>
        <v>0</v>
      </c>
      <c r="J113" s="414">
        <f t="shared" si="9"/>
        <v>0</v>
      </c>
      <c r="K113" s="411"/>
      <c r="L113" s="345">
        <f t="shared" si="6"/>
        <v>0</v>
      </c>
    </row>
    <row r="114" spans="1:12" customFormat="1">
      <c r="A114" s="590" t="s">
        <v>1399</v>
      </c>
      <c r="B114" s="9" t="s">
        <v>590</v>
      </c>
      <c r="C114" s="141" t="s">
        <v>516</v>
      </c>
      <c r="D114" s="32" t="s">
        <v>145</v>
      </c>
      <c r="E114" s="3" t="s">
        <v>4184</v>
      </c>
      <c r="F114" s="32" t="s">
        <v>129</v>
      </c>
      <c r="G114" s="409"/>
      <c r="H114" s="12">
        <v>69.53</v>
      </c>
      <c r="I114" s="279">
        <f t="shared" si="7"/>
        <v>0</v>
      </c>
      <c r="J114" s="414">
        <f t="shared" si="9"/>
        <v>0</v>
      </c>
      <c r="K114" s="411"/>
      <c r="L114" s="345">
        <f t="shared" si="6"/>
        <v>0</v>
      </c>
    </row>
    <row r="115" spans="1:12" customFormat="1">
      <c r="A115" s="590" t="s">
        <v>1400</v>
      </c>
      <c r="B115" s="9" t="s">
        <v>591</v>
      </c>
      <c r="C115" s="141" t="s">
        <v>516</v>
      </c>
      <c r="D115" s="32" t="s">
        <v>145</v>
      </c>
      <c r="E115" s="3" t="s">
        <v>4185</v>
      </c>
      <c r="F115" s="32" t="s">
        <v>129</v>
      </c>
      <c r="G115" s="409"/>
      <c r="H115" s="12">
        <v>90.92</v>
      </c>
      <c r="I115" s="279">
        <f t="shared" si="7"/>
        <v>0</v>
      </c>
      <c r="J115" s="414">
        <f t="shared" si="9"/>
        <v>0</v>
      </c>
      <c r="K115" s="411"/>
      <c r="L115" s="345">
        <f t="shared" si="6"/>
        <v>0</v>
      </c>
    </row>
    <row r="116" spans="1:12" customFormat="1">
      <c r="A116" s="590" t="s">
        <v>1401</v>
      </c>
      <c r="B116" s="9" t="s">
        <v>592</v>
      </c>
      <c r="C116" s="141" t="s">
        <v>516</v>
      </c>
      <c r="D116" s="32" t="s">
        <v>145</v>
      </c>
      <c r="E116" s="3" t="s">
        <v>4186</v>
      </c>
      <c r="F116" s="32" t="s">
        <v>129</v>
      </c>
      <c r="G116" s="409"/>
      <c r="H116" s="12">
        <v>135.04</v>
      </c>
      <c r="I116" s="279">
        <f t="shared" si="7"/>
        <v>0</v>
      </c>
      <c r="J116" s="414">
        <f t="shared" si="9"/>
        <v>0</v>
      </c>
      <c r="K116" s="411"/>
      <c r="L116" s="345">
        <f t="shared" si="6"/>
        <v>0</v>
      </c>
    </row>
    <row r="117" spans="1:12" customFormat="1">
      <c r="A117" s="590" t="s">
        <v>1402</v>
      </c>
      <c r="B117" s="9" t="s">
        <v>593</v>
      </c>
      <c r="C117" s="141" t="s">
        <v>516</v>
      </c>
      <c r="D117" s="32" t="s">
        <v>145</v>
      </c>
      <c r="E117" s="3" t="s">
        <v>4187</v>
      </c>
      <c r="F117" s="32" t="s">
        <v>129</v>
      </c>
      <c r="G117" s="409"/>
      <c r="H117" s="12">
        <v>181.84</v>
      </c>
      <c r="I117" s="279">
        <f t="shared" si="7"/>
        <v>0</v>
      </c>
      <c r="J117" s="414">
        <f t="shared" si="9"/>
        <v>0</v>
      </c>
      <c r="K117" s="411"/>
      <c r="L117" s="345">
        <f t="shared" si="6"/>
        <v>0</v>
      </c>
    </row>
    <row r="118" spans="1:12" customFormat="1">
      <c r="A118" s="590" t="s">
        <v>1403</v>
      </c>
      <c r="B118" s="9" t="s">
        <v>594</v>
      </c>
      <c r="C118" s="141" t="s">
        <v>516</v>
      </c>
      <c r="D118" s="32" t="s">
        <v>145</v>
      </c>
      <c r="E118" s="3" t="s">
        <v>4188</v>
      </c>
      <c r="F118" s="32" t="s">
        <v>129</v>
      </c>
      <c r="G118" s="409"/>
      <c r="H118" s="12">
        <v>247.36</v>
      </c>
      <c r="I118" s="279">
        <f t="shared" si="7"/>
        <v>0</v>
      </c>
      <c r="J118" s="414">
        <f t="shared" si="9"/>
        <v>0</v>
      </c>
      <c r="K118" s="411"/>
      <c r="L118" s="345">
        <f t="shared" si="6"/>
        <v>0</v>
      </c>
    </row>
    <row r="119" spans="1:12" customFormat="1">
      <c r="A119" s="590" t="s">
        <v>1404</v>
      </c>
      <c r="B119" s="9" t="s">
        <v>595</v>
      </c>
      <c r="C119" s="141" t="s">
        <v>516</v>
      </c>
      <c r="D119" s="32" t="s">
        <v>145</v>
      </c>
      <c r="E119" s="3" t="s">
        <v>4189</v>
      </c>
      <c r="F119" s="32" t="s">
        <v>129</v>
      </c>
      <c r="G119" s="409"/>
      <c r="H119" s="12">
        <v>355.66</v>
      </c>
      <c r="I119" s="279">
        <f t="shared" si="7"/>
        <v>0</v>
      </c>
      <c r="J119" s="414">
        <f t="shared" si="9"/>
        <v>0</v>
      </c>
      <c r="K119" s="411"/>
      <c r="L119" s="345">
        <f t="shared" si="6"/>
        <v>0</v>
      </c>
    </row>
    <row r="120" spans="1:12" customFormat="1">
      <c r="A120" s="590" t="s">
        <v>1405</v>
      </c>
      <c r="B120" s="9" t="s">
        <v>596</v>
      </c>
      <c r="C120" s="141" t="s">
        <v>516</v>
      </c>
      <c r="D120" s="32" t="s">
        <v>145</v>
      </c>
      <c r="E120" s="3" t="s">
        <v>4190</v>
      </c>
      <c r="F120" s="32" t="s">
        <v>129</v>
      </c>
      <c r="G120" s="409"/>
      <c r="H120" s="12">
        <v>463.96</v>
      </c>
      <c r="I120" s="279">
        <f t="shared" si="7"/>
        <v>0</v>
      </c>
      <c r="J120" s="414">
        <f t="shared" si="9"/>
        <v>0</v>
      </c>
      <c r="K120" s="411"/>
      <c r="L120" s="345">
        <f t="shared" si="6"/>
        <v>0</v>
      </c>
    </row>
    <row r="121" spans="1:12" customFormat="1">
      <c r="A121" s="590" t="s">
        <v>1406</v>
      </c>
      <c r="B121" s="9" t="s">
        <v>597</v>
      </c>
      <c r="C121" s="141" t="s">
        <v>516</v>
      </c>
      <c r="D121" s="32" t="s">
        <v>145</v>
      </c>
      <c r="E121" s="3" t="s">
        <v>4191</v>
      </c>
      <c r="F121" s="32" t="s">
        <v>129</v>
      </c>
      <c r="G121" s="409"/>
      <c r="H121" s="12">
        <v>516.11</v>
      </c>
      <c r="I121" s="279">
        <f t="shared" si="7"/>
        <v>0</v>
      </c>
      <c r="J121" s="414">
        <f t="shared" si="9"/>
        <v>0</v>
      </c>
      <c r="K121" s="411"/>
      <c r="L121" s="345">
        <f t="shared" si="6"/>
        <v>0</v>
      </c>
    </row>
    <row r="122" spans="1:12" customFormat="1">
      <c r="A122" s="590" t="s">
        <v>1407</v>
      </c>
      <c r="B122" s="9" t="s">
        <v>598</v>
      </c>
      <c r="C122" s="141" t="s">
        <v>516</v>
      </c>
      <c r="D122" s="32" t="s">
        <v>145</v>
      </c>
      <c r="E122" s="3" t="s">
        <v>4192</v>
      </c>
      <c r="F122" s="32" t="s">
        <v>129</v>
      </c>
      <c r="G122" s="409"/>
      <c r="H122" s="12">
        <v>680.57</v>
      </c>
      <c r="I122" s="279">
        <f t="shared" si="7"/>
        <v>0</v>
      </c>
      <c r="J122" s="414">
        <f t="shared" si="9"/>
        <v>0</v>
      </c>
      <c r="K122" s="411"/>
      <c r="L122" s="345">
        <f t="shared" si="6"/>
        <v>0</v>
      </c>
    </row>
    <row r="123" spans="1:12" customFormat="1">
      <c r="A123" s="590" t="s">
        <v>1408</v>
      </c>
      <c r="B123" s="9" t="s">
        <v>599</v>
      </c>
      <c r="C123" s="141" t="s">
        <v>516</v>
      </c>
      <c r="D123" s="32" t="s">
        <v>145</v>
      </c>
      <c r="E123" s="3" t="s">
        <v>4193</v>
      </c>
      <c r="F123" s="32" t="s">
        <v>129</v>
      </c>
      <c r="G123" s="409"/>
      <c r="H123" s="12">
        <v>1112.44</v>
      </c>
      <c r="I123" s="279">
        <f t="shared" si="7"/>
        <v>0</v>
      </c>
      <c r="J123" s="414">
        <f t="shared" si="9"/>
        <v>0</v>
      </c>
      <c r="K123" s="411"/>
      <c r="L123" s="345">
        <f t="shared" si="6"/>
        <v>0</v>
      </c>
    </row>
    <row r="124" spans="1:12" customFormat="1">
      <c r="A124" s="590" t="s">
        <v>1409</v>
      </c>
      <c r="B124" s="9" t="s">
        <v>603</v>
      </c>
      <c r="C124" s="141" t="s">
        <v>516</v>
      </c>
      <c r="D124" s="32" t="s">
        <v>145</v>
      </c>
      <c r="E124" s="3" t="s">
        <v>4194</v>
      </c>
      <c r="F124" s="32" t="s">
        <v>129</v>
      </c>
      <c r="G124" s="409"/>
      <c r="H124" s="12">
        <v>25.74</v>
      </c>
      <c r="I124" s="279">
        <f t="shared" si="7"/>
        <v>0</v>
      </c>
      <c r="J124" s="414">
        <f t="shared" si="9"/>
        <v>0</v>
      </c>
      <c r="K124" s="411"/>
      <c r="L124" s="345">
        <f t="shared" si="6"/>
        <v>0</v>
      </c>
    </row>
    <row r="125" spans="1:12" customFormat="1">
      <c r="A125" s="590" t="s">
        <v>1410</v>
      </c>
      <c r="B125" s="9" t="s">
        <v>604</v>
      </c>
      <c r="C125" s="141" t="s">
        <v>516</v>
      </c>
      <c r="D125" s="32" t="s">
        <v>145</v>
      </c>
      <c r="E125" s="3" t="s">
        <v>4195</v>
      </c>
      <c r="F125" s="32" t="s">
        <v>129</v>
      </c>
      <c r="G125" s="409"/>
      <c r="H125" s="12">
        <v>34.76</v>
      </c>
      <c r="I125" s="279">
        <f t="shared" si="7"/>
        <v>0</v>
      </c>
      <c r="J125" s="414">
        <f t="shared" si="9"/>
        <v>0</v>
      </c>
      <c r="K125" s="411"/>
      <c r="L125" s="345">
        <f t="shared" si="6"/>
        <v>0</v>
      </c>
    </row>
    <row r="126" spans="1:12" customFormat="1">
      <c r="A126" s="590" t="s">
        <v>1411</v>
      </c>
      <c r="B126" s="9" t="s">
        <v>605</v>
      </c>
      <c r="C126" s="141" t="s">
        <v>516</v>
      </c>
      <c r="D126" s="32" t="s">
        <v>145</v>
      </c>
      <c r="E126" s="3" t="s">
        <v>4196</v>
      </c>
      <c r="F126" s="32" t="s">
        <v>129</v>
      </c>
      <c r="G126" s="409"/>
      <c r="H126" s="12">
        <v>48.67</v>
      </c>
      <c r="I126" s="279">
        <f t="shared" si="7"/>
        <v>0</v>
      </c>
      <c r="J126" s="414">
        <f t="shared" si="9"/>
        <v>0</v>
      </c>
      <c r="K126" s="411"/>
      <c r="L126" s="345">
        <f t="shared" si="6"/>
        <v>0</v>
      </c>
    </row>
    <row r="127" spans="1:12" customFormat="1">
      <c r="A127" s="590" t="s">
        <v>1412</v>
      </c>
      <c r="B127" s="9" t="s">
        <v>606</v>
      </c>
      <c r="C127" s="141" t="s">
        <v>516</v>
      </c>
      <c r="D127" s="32" t="s">
        <v>145</v>
      </c>
      <c r="E127" s="3" t="s">
        <v>4197</v>
      </c>
      <c r="F127" s="32" t="s">
        <v>129</v>
      </c>
      <c r="G127" s="409"/>
      <c r="H127" s="12">
        <v>64.31</v>
      </c>
      <c r="I127" s="279">
        <f t="shared" si="7"/>
        <v>0</v>
      </c>
      <c r="J127" s="414">
        <f t="shared" si="9"/>
        <v>0</v>
      </c>
      <c r="K127" s="411"/>
      <c r="L127" s="345">
        <f t="shared" si="6"/>
        <v>0</v>
      </c>
    </row>
    <row r="128" spans="1:12" customFormat="1">
      <c r="A128" s="590" t="s">
        <v>1413</v>
      </c>
      <c r="B128" s="9" t="s">
        <v>607</v>
      </c>
      <c r="C128" s="141" t="s">
        <v>516</v>
      </c>
      <c r="D128" s="32" t="s">
        <v>145</v>
      </c>
      <c r="E128" s="3" t="s">
        <v>4198</v>
      </c>
      <c r="F128" s="32" t="s">
        <v>129</v>
      </c>
      <c r="G128" s="409"/>
      <c r="H128" s="12">
        <v>65.52</v>
      </c>
      <c r="I128" s="279">
        <f t="shared" si="7"/>
        <v>0</v>
      </c>
      <c r="J128" s="414">
        <f t="shared" si="9"/>
        <v>0</v>
      </c>
      <c r="K128" s="411"/>
      <c r="L128" s="345">
        <f t="shared" si="6"/>
        <v>0</v>
      </c>
    </row>
    <row r="129" spans="1:12" customFormat="1">
      <c r="A129" s="590" t="s">
        <v>1414</v>
      </c>
      <c r="B129" s="9" t="s">
        <v>608</v>
      </c>
      <c r="C129" s="141" t="s">
        <v>516</v>
      </c>
      <c r="D129" s="32" t="s">
        <v>145</v>
      </c>
      <c r="E129" s="3" t="s">
        <v>4199</v>
      </c>
      <c r="F129" s="32" t="s">
        <v>129</v>
      </c>
      <c r="G129" s="409"/>
      <c r="H129" s="12">
        <v>109.51</v>
      </c>
      <c r="I129" s="279">
        <f t="shared" si="7"/>
        <v>0</v>
      </c>
      <c r="J129" s="414">
        <f t="shared" si="9"/>
        <v>0</v>
      </c>
      <c r="K129" s="411"/>
      <c r="L129" s="345">
        <f t="shared" si="6"/>
        <v>0</v>
      </c>
    </row>
    <row r="130" spans="1:12" customFormat="1">
      <c r="A130" s="590" t="s">
        <v>1415</v>
      </c>
      <c r="B130" s="9" t="s">
        <v>609</v>
      </c>
      <c r="C130" s="141" t="s">
        <v>516</v>
      </c>
      <c r="D130" s="32" t="s">
        <v>145</v>
      </c>
      <c r="E130" s="3" t="s">
        <v>4200</v>
      </c>
      <c r="F130" s="32" t="s">
        <v>129</v>
      </c>
      <c r="G130" s="409"/>
      <c r="H130" s="12">
        <v>147.75</v>
      </c>
      <c r="I130" s="279">
        <f t="shared" si="7"/>
        <v>0</v>
      </c>
      <c r="J130" s="414">
        <f t="shared" si="9"/>
        <v>0</v>
      </c>
      <c r="K130" s="411"/>
      <c r="L130" s="345">
        <f t="shared" si="6"/>
        <v>0</v>
      </c>
    </row>
    <row r="131" spans="1:12" customFormat="1">
      <c r="A131" s="590" t="s">
        <v>1416</v>
      </c>
      <c r="B131" s="9" t="s">
        <v>610</v>
      </c>
      <c r="C131" s="141" t="s">
        <v>516</v>
      </c>
      <c r="D131" s="32" t="s">
        <v>145</v>
      </c>
      <c r="E131" s="3" t="s">
        <v>4201</v>
      </c>
      <c r="F131" s="32" t="s">
        <v>129</v>
      </c>
      <c r="G131" s="409"/>
      <c r="H131" s="12">
        <v>208.58</v>
      </c>
      <c r="I131" s="279">
        <f t="shared" si="7"/>
        <v>0</v>
      </c>
      <c r="J131" s="414">
        <f t="shared" si="9"/>
        <v>0</v>
      </c>
      <c r="K131" s="411"/>
      <c r="L131" s="345">
        <f t="shared" si="6"/>
        <v>0</v>
      </c>
    </row>
    <row r="132" spans="1:12" customFormat="1">
      <c r="A132" s="590" t="s">
        <v>1417</v>
      </c>
      <c r="B132" s="9" t="s">
        <v>611</v>
      </c>
      <c r="C132" s="141" t="s">
        <v>516</v>
      </c>
      <c r="D132" s="32" t="s">
        <v>145</v>
      </c>
      <c r="E132" s="3" t="s">
        <v>4202</v>
      </c>
      <c r="F132" s="32" t="s">
        <v>129</v>
      </c>
      <c r="G132" s="409"/>
      <c r="H132" s="12">
        <v>269.42</v>
      </c>
      <c r="I132" s="279">
        <f t="shared" si="7"/>
        <v>0</v>
      </c>
      <c r="J132" s="414">
        <f t="shared" si="9"/>
        <v>0</v>
      </c>
      <c r="K132" s="411"/>
      <c r="L132" s="345">
        <f t="shared" si="6"/>
        <v>0</v>
      </c>
    </row>
    <row r="133" spans="1:12" customFormat="1">
      <c r="A133" s="590" t="s">
        <v>1418</v>
      </c>
      <c r="B133" s="9" t="s">
        <v>612</v>
      </c>
      <c r="C133" s="141" t="s">
        <v>516</v>
      </c>
      <c r="D133" s="32" t="s">
        <v>145</v>
      </c>
      <c r="E133" s="3" t="s">
        <v>4203</v>
      </c>
      <c r="F133" s="32" t="s">
        <v>129</v>
      </c>
      <c r="G133" s="409"/>
      <c r="H133" s="12">
        <v>328.52</v>
      </c>
      <c r="I133" s="279">
        <f t="shared" si="7"/>
        <v>0</v>
      </c>
      <c r="J133" s="414">
        <f t="shared" si="9"/>
        <v>0</v>
      </c>
      <c r="K133" s="411"/>
      <c r="L133" s="345">
        <f t="shared" si="6"/>
        <v>0</v>
      </c>
    </row>
    <row r="134" spans="1:12" customFormat="1">
      <c r="A134" s="590" t="s">
        <v>1419</v>
      </c>
      <c r="B134" s="9" t="s">
        <v>613</v>
      </c>
      <c r="C134" s="141" t="s">
        <v>516</v>
      </c>
      <c r="D134" s="32" t="s">
        <v>145</v>
      </c>
      <c r="E134" s="3" t="s">
        <v>4204</v>
      </c>
      <c r="F134" s="32" t="s">
        <v>129</v>
      </c>
      <c r="G134" s="409"/>
      <c r="H134" s="12">
        <v>387.62</v>
      </c>
      <c r="I134" s="279">
        <f t="shared" si="7"/>
        <v>0</v>
      </c>
      <c r="J134" s="414">
        <f t="shared" si="9"/>
        <v>0</v>
      </c>
      <c r="K134" s="411"/>
      <c r="L134" s="345">
        <f t="shared" si="6"/>
        <v>0</v>
      </c>
    </row>
    <row r="135" spans="1:12" customFormat="1">
      <c r="A135" s="590" t="s">
        <v>1420</v>
      </c>
      <c r="B135" s="9" t="s">
        <v>614</v>
      </c>
      <c r="C135" s="141" t="s">
        <v>516</v>
      </c>
      <c r="D135" s="32" t="s">
        <v>145</v>
      </c>
      <c r="E135" s="3" t="s">
        <v>4205</v>
      </c>
      <c r="F135" s="32" t="s">
        <v>129</v>
      </c>
      <c r="G135" s="409"/>
      <c r="H135" s="12">
        <v>705.7</v>
      </c>
      <c r="I135" s="279">
        <f t="shared" si="7"/>
        <v>0</v>
      </c>
      <c r="J135" s="414">
        <f t="shared" si="9"/>
        <v>0</v>
      </c>
      <c r="K135" s="411"/>
      <c r="L135" s="345">
        <f t="shared" si="6"/>
        <v>0</v>
      </c>
    </row>
    <row r="136" spans="1:12" customFormat="1">
      <c r="A136" s="590" t="s">
        <v>1421</v>
      </c>
      <c r="B136" s="9" t="s">
        <v>615</v>
      </c>
      <c r="C136" s="141" t="s">
        <v>516</v>
      </c>
      <c r="D136" s="32" t="s">
        <v>145</v>
      </c>
      <c r="E136" s="3" t="s">
        <v>4206</v>
      </c>
      <c r="F136" s="32" t="s">
        <v>129</v>
      </c>
      <c r="G136" s="409"/>
      <c r="H136" s="12">
        <v>29.55</v>
      </c>
      <c r="I136" s="279">
        <f t="shared" si="7"/>
        <v>0</v>
      </c>
      <c r="J136" s="414">
        <f t="shared" si="9"/>
        <v>0</v>
      </c>
      <c r="K136" s="411"/>
      <c r="L136" s="345">
        <f t="shared" si="6"/>
        <v>0</v>
      </c>
    </row>
    <row r="137" spans="1:12" customFormat="1">
      <c r="A137" s="590" t="s">
        <v>1422</v>
      </c>
      <c r="B137" s="9" t="s">
        <v>616</v>
      </c>
      <c r="C137" s="141" t="s">
        <v>516</v>
      </c>
      <c r="D137" s="32" t="s">
        <v>145</v>
      </c>
      <c r="E137" s="3" t="s">
        <v>4207</v>
      </c>
      <c r="F137" s="32" t="s">
        <v>129</v>
      </c>
      <c r="G137" s="409"/>
      <c r="H137" s="12">
        <v>36.5</v>
      </c>
      <c r="I137" s="279">
        <f t="shared" si="7"/>
        <v>0</v>
      </c>
      <c r="J137" s="414">
        <f t="shared" si="9"/>
        <v>0</v>
      </c>
      <c r="K137" s="411"/>
      <c r="L137" s="345">
        <f t="shared" si="6"/>
        <v>0</v>
      </c>
    </row>
    <row r="138" spans="1:12" customFormat="1">
      <c r="A138" s="590" t="s">
        <v>1423</v>
      </c>
      <c r="B138" s="9" t="s">
        <v>617</v>
      </c>
      <c r="C138" s="141" t="s">
        <v>516</v>
      </c>
      <c r="D138" s="32" t="s">
        <v>145</v>
      </c>
      <c r="E138" s="3" t="s">
        <v>4208</v>
      </c>
      <c r="F138" s="32" t="s">
        <v>129</v>
      </c>
      <c r="G138" s="409"/>
      <c r="H138" s="12">
        <v>41.72</v>
      </c>
      <c r="I138" s="279">
        <f t="shared" si="7"/>
        <v>0</v>
      </c>
      <c r="J138" s="414">
        <f t="shared" si="9"/>
        <v>0</v>
      </c>
      <c r="K138" s="411"/>
      <c r="L138" s="345">
        <f t="shared" si="6"/>
        <v>0</v>
      </c>
    </row>
    <row r="139" spans="1:12" customFormat="1">
      <c r="A139" s="590" t="s">
        <v>1424</v>
      </c>
      <c r="B139" s="9" t="s">
        <v>618</v>
      </c>
      <c r="C139" s="141" t="s">
        <v>516</v>
      </c>
      <c r="D139" s="32" t="s">
        <v>145</v>
      </c>
      <c r="E139" s="3" t="s">
        <v>4209</v>
      </c>
      <c r="F139" s="32" t="s">
        <v>129</v>
      </c>
      <c r="G139" s="409"/>
      <c r="H139" s="12">
        <v>50.41</v>
      </c>
      <c r="I139" s="279">
        <f t="shared" si="7"/>
        <v>0</v>
      </c>
      <c r="J139" s="414">
        <f t="shared" si="9"/>
        <v>0</v>
      </c>
      <c r="K139" s="411"/>
      <c r="L139" s="345">
        <f t="shared" si="6"/>
        <v>0</v>
      </c>
    </row>
    <row r="140" spans="1:12" customFormat="1">
      <c r="A140" s="590" t="s">
        <v>1425</v>
      </c>
      <c r="B140" s="9" t="s">
        <v>619</v>
      </c>
      <c r="C140" s="141" t="s">
        <v>516</v>
      </c>
      <c r="D140" s="32" t="s">
        <v>145</v>
      </c>
      <c r="E140" s="3" t="s">
        <v>4210</v>
      </c>
      <c r="F140" s="32" t="s">
        <v>129</v>
      </c>
      <c r="G140" s="409"/>
      <c r="H140" s="12">
        <v>71.27</v>
      </c>
      <c r="I140" s="279">
        <f t="shared" si="7"/>
        <v>0</v>
      </c>
      <c r="J140" s="414">
        <f t="shared" si="9"/>
        <v>0</v>
      </c>
      <c r="K140" s="411"/>
      <c r="L140" s="345">
        <f t="shared" si="6"/>
        <v>0</v>
      </c>
    </row>
    <row r="141" spans="1:12" customFormat="1">
      <c r="A141" s="590" t="s">
        <v>1426</v>
      </c>
      <c r="B141" s="9" t="s">
        <v>620</v>
      </c>
      <c r="C141" s="141" t="s">
        <v>516</v>
      </c>
      <c r="D141" s="32" t="s">
        <v>145</v>
      </c>
      <c r="E141" s="3" t="s">
        <v>4211</v>
      </c>
      <c r="F141" s="32" t="s">
        <v>129</v>
      </c>
      <c r="G141" s="409"/>
      <c r="H141" s="12">
        <v>92.12</v>
      </c>
      <c r="I141" s="279">
        <f t="shared" si="7"/>
        <v>0</v>
      </c>
      <c r="J141" s="414">
        <f t="shared" si="9"/>
        <v>0</v>
      </c>
      <c r="K141" s="411"/>
      <c r="L141" s="345">
        <f t="shared" si="6"/>
        <v>0</v>
      </c>
    </row>
    <row r="142" spans="1:12" customFormat="1">
      <c r="A142" s="590" t="s">
        <v>1427</v>
      </c>
      <c r="B142" s="9" t="s">
        <v>621</v>
      </c>
      <c r="C142" s="141" t="s">
        <v>516</v>
      </c>
      <c r="D142" s="32" t="s">
        <v>145</v>
      </c>
      <c r="E142" s="3" t="s">
        <v>4212</v>
      </c>
      <c r="F142" s="32" t="s">
        <v>129</v>
      </c>
      <c r="G142" s="409"/>
      <c r="H142" s="12">
        <v>112.98</v>
      </c>
      <c r="I142" s="279">
        <f t="shared" si="7"/>
        <v>0</v>
      </c>
      <c r="J142" s="414">
        <f t="shared" si="9"/>
        <v>0</v>
      </c>
      <c r="K142" s="411"/>
      <c r="L142" s="345">
        <f t="shared" si="6"/>
        <v>0</v>
      </c>
    </row>
    <row r="143" spans="1:12" customFormat="1">
      <c r="A143" s="590" t="s">
        <v>1428</v>
      </c>
      <c r="B143" s="9" t="s">
        <v>622</v>
      </c>
      <c r="C143" s="141" t="s">
        <v>516</v>
      </c>
      <c r="D143" s="32" t="s">
        <v>145</v>
      </c>
      <c r="E143" s="3" t="s">
        <v>4213</v>
      </c>
      <c r="F143" s="32" t="s">
        <v>129</v>
      </c>
      <c r="G143" s="409"/>
      <c r="H143" s="12">
        <v>152.96</v>
      </c>
      <c r="I143" s="279">
        <f t="shared" si="7"/>
        <v>0</v>
      </c>
      <c r="J143" s="414">
        <f t="shared" si="9"/>
        <v>0</v>
      </c>
      <c r="K143" s="411"/>
      <c r="L143" s="345">
        <f t="shared" si="6"/>
        <v>0</v>
      </c>
    </row>
    <row r="144" spans="1:12" customFormat="1">
      <c r="A144" s="590" t="s">
        <v>1429</v>
      </c>
      <c r="B144" s="9" t="s">
        <v>623</v>
      </c>
      <c r="C144" s="141" t="s">
        <v>516</v>
      </c>
      <c r="D144" s="32" t="s">
        <v>145</v>
      </c>
      <c r="E144" s="3" t="s">
        <v>4214</v>
      </c>
      <c r="F144" s="32" t="s">
        <v>129</v>
      </c>
      <c r="G144" s="409"/>
      <c r="H144" s="12">
        <v>198.15</v>
      </c>
      <c r="I144" s="279">
        <f t="shared" si="7"/>
        <v>0</v>
      </c>
      <c r="J144" s="414">
        <f t="shared" si="9"/>
        <v>0</v>
      </c>
      <c r="K144" s="411"/>
      <c r="L144" s="345">
        <f t="shared" si="6"/>
        <v>0</v>
      </c>
    </row>
    <row r="145" spans="1:12" customFormat="1">
      <c r="A145" s="590" t="s">
        <v>1430</v>
      </c>
      <c r="B145" s="9" t="s">
        <v>624</v>
      </c>
      <c r="C145" s="141" t="s">
        <v>516</v>
      </c>
      <c r="D145" s="32" t="s">
        <v>145</v>
      </c>
      <c r="E145" s="3" t="s">
        <v>4215</v>
      </c>
      <c r="F145" s="32" t="s">
        <v>129</v>
      </c>
      <c r="G145" s="409"/>
      <c r="H145" s="12">
        <v>238.13</v>
      </c>
      <c r="I145" s="279">
        <f t="shared" si="7"/>
        <v>0</v>
      </c>
      <c r="J145" s="414">
        <f t="shared" si="9"/>
        <v>0</v>
      </c>
      <c r="K145" s="411"/>
      <c r="L145" s="345">
        <f t="shared" si="6"/>
        <v>0</v>
      </c>
    </row>
    <row r="146" spans="1:12" customFormat="1">
      <c r="A146" s="590" t="s">
        <v>1431</v>
      </c>
      <c r="B146" s="9" t="s">
        <v>625</v>
      </c>
      <c r="C146" s="141" t="s">
        <v>516</v>
      </c>
      <c r="D146" s="32" t="s">
        <v>145</v>
      </c>
      <c r="E146" s="3" t="s">
        <v>4216</v>
      </c>
      <c r="F146" s="32" t="s">
        <v>129</v>
      </c>
      <c r="G146" s="409"/>
      <c r="H146" s="12">
        <v>278.11</v>
      </c>
      <c r="I146" s="279">
        <f t="shared" si="7"/>
        <v>0</v>
      </c>
      <c r="J146" s="414">
        <f t="shared" si="9"/>
        <v>0</v>
      </c>
      <c r="K146" s="411"/>
      <c r="L146" s="345">
        <f t="shared" si="6"/>
        <v>0</v>
      </c>
    </row>
    <row r="147" spans="1:12" customFormat="1">
      <c r="A147" s="590" t="s">
        <v>1432</v>
      </c>
      <c r="B147" s="9" t="s">
        <v>626</v>
      </c>
      <c r="C147" s="141" t="s">
        <v>516</v>
      </c>
      <c r="D147" s="32" t="s">
        <v>145</v>
      </c>
      <c r="E147" s="3" t="s">
        <v>4217</v>
      </c>
      <c r="F147" s="32" t="s">
        <v>129</v>
      </c>
      <c r="G147" s="409"/>
      <c r="H147" s="12">
        <v>453.67</v>
      </c>
      <c r="I147" s="279">
        <f t="shared" si="7"/>
        <v>0</v>
      </c>
      <c r="J147" s="414">
        <f t="shared" si="9"/>
        <v>0</v>
      </c>
      <c r="K147" s="411"/>
      <c r="L147" s="345">
        <f t="shared" si="6"/>
        <v>0</v>
      </c>
    </row>
    <row r="148" spans="1:12" customFormat="1">
      <c r="A148" s="590" t="s">
        <v>1433</v>
      </c>
      <c r="B148" s="9" t="s">
        <v>627</v>
      </c>
      <c r="C148" s="141" t="s">
        <v>516</v>
      </c>
      <c r="D148" s="32" t="s">
        <v>145</v>
      </c>
      <c r="E148" s="3" t="s">
        <v>4218</v>
      </c>
      <c r="F148" s="32" t="s">
        <v>129</v>
      </c>
      <c r="G148" s="409"/>
      <c r="H148" s="12">
        <v>40.11</v>
      </c>
      <c r="I148" s="279">
        <f t="shared" si="7"/>
        <v>0</v>
      </c>
      <c r="J148" s="414">
        <f t="shared" si="9"/>
        <v>0</v>
      </c>
      <c r="K148" s="411"/>
      <c r="L148" s="345">
        <f t="shared" si="6"/>
        <v>0</v>
      </c>
    </row>
    <row r="149" spans="1:12" customFormat="1">
      <c r="A149" s="590" t="s">
        <v>1434</v>
      </c>
      <c r="B149" s="9" t="s">
        <v>628</v>
      </c>
      <c r="C149" s="141" t="s">
        <v>516</v>
      </c>
      <c r="D149" s="32" t="s">
        <v>145</v>
      </c>
      <c r="E149" s="3" t="s">
        <v>4219</v>
      </c>
      <c r="F149" s="32" t="s">
        <v>129</v>
      </c>
      <c r="G149" s="409"/>
      <c r="H149" s="12">
        <v>51.34</v>
      </c>
      <c r="I149" s="279">
        <f t="shared" si="7"/>
        <v>0</v>
      </c>
      <c r="J149" s="414">
        <f t="shared" si="9"/>
        <v>0</v>
      </c>
      <c r="K149" s="411"/>
      <c r="L149" s="345">
        <f t="shared" si="6"/>
        <v>0</v>
      </c>
    </row>
    <row r="150" spans="1:12" customFormat="1">
      <c r="A150" s="590" t="s">
        <v>1435</v>
      </c>
      <c r="B150" s="9" t="s">
        <v>629</v>
      </c>
      <c r="C150" s="141" t="s">
        <v>516</v>
      </c>
      <c r="D150" s="32" t="s">
        <v>145</v>
      </c>
      <c r="E150" s="3" t="s">
        <v>4220</v>
      </c>
      <c r="F150" s="32" t="s">
        <v>129</v>
      </c>
      <c r="G150" s="409"/>
      <c r="H150" s="12">
        <v>75.41</v>
      </c>
      <c r="I150" s="279">
        <f t="shared" si="7"/>
        <v>0</v>
      </c>
      <c r="J150" s="414">
        <f t="shared" si="9"/>
        <v>0</v>
      </c>
      <c r="K150" s="411"/>
      <c r="L150" s="345">
        <f t="shared" si="6"/>
        <v>0</v>
      </c>
    </row>
    <row r="151" spans="1:12" customFormat="1">
      <c r="A151" s="590" t="s">
        <v>1436</v>
      </c>
      <c r="B151" s="9" t="s">
        <v>630</v>
      </c>
      <c r="C151" s="141" t="s">
        <v>516</v>
      </c>
      <c r="D151" s="32" t="s">
        <v>145</v>
      </c>
      <c r="E151" s="3" t="s">
        <v>4221</v>
      </c>
      <c r="F151" s="32" t="s">
        <v>129</v>
      </c>
      <c r="G151" s="409"/>
      <c r="H151" s="12">
        <v>99.48</v>
      </c>
      <c r="I151" s="279">
        <f t="shared" si="7"/>
        <v>0</v>
      </c>
      <c r="J151" s="414">
        <f t="shared" si="9"/>
        <v>0</v>
      </c>
      <c r="K151" s="411"/>
      <c r="L151" s="345">
        <f t="shared" si="6"/>
        <v>0</v>
      </c>
    </row>
    <row r="152" spans="1:12" customFormat="1">
      <c r="A152" s="590" t="s">
        <v>1437</v>
      </c>
      <c r="B152" s="9" t="s">
        <v>631</v>
      </c>
      <c r="C152" s="141" t="s">
        <v>516</v>
      </c>
      <c r="D152" s="32" t="s">
        <v>145</v>
      </c>
      <c r="E152" s="3" t="s">
        <v>4222</v>
      </c>
      <c r="F152" s="32" t="s">
        <v>129</v>
      </c>
      <c r="G152" s="409"/>
      <c r="H152" s="12">
        <v>146.01</v>
      </c>
      <c r="I152" s="279">
        <f t="shared" si="7"/>
        <v>0</v>
      </c>
      <c r="J152" s="414">
        <f t="shared" si="9"/>
        <v>0</v>
      </c>
      <c r="K152" s="411"/>
      <c r="L152" s="345">
        <f t="shared" si="6"/>
        <v>0</v>
      </c>
    </row>
    <row r="153" spans="1:12" customFormat="1">
      <c r="A153" s="590" t="s">
        <v>1438</v>
      </c>
      <c r="B153" s="9" t="s">
        <v>632</v>
      </c>
      <c r="C153" s="141" t="s">
        <v>516</v>
      </c>
      <c r="D153" s="32" t="s">
        <v>145</v>
      </c>
      <c r="E153" s="3" t="s">
        <v>4223</v>
      </c>
      <c r="F153" s="32" t="s">
        <v>129</v>
      </c>
      <c r="G153" s="409"/>
      <c r="H153" s="12">
        <v>197.35</v>
      </c>
      <c r="I153" s="279">
        <f t="shared" si="7"/>
        <v>0</v>
      </c>
      <c r="J153" s="414">
        <f t="shared" si="9"/>
        <v>0</v>
      </c>
      <c r="K153" s="411"/>
      <c r="L153" s="345">
        <f t="shared" si="6"/>
        <v>0</v>
      </c>
    </row>
    <row r="154" spans="1:12" customFormat="1">
      <c r="A154" s="590" t="s">
        <v>1439</v>
      </c>
      <c r="B154" s="9" t="s">
        <v>633</v>
      </c>
      <c r="C154" s="141" t="s">
        <v>516</v>
      </c>
      <c r="D154" s="32" t="s">
        <v>145</v>
      </c>
      <c r="E154" s="3" t="s">
        <v>4224</v>
      </c>
      <c r="F154" s="32" t="s">
        <v>129</v>
      </c>
      <c r="G154" s="409"/>
      <c r="H154" s="12">
        <v>267.95</v>
      </c>
      <c r="I154" s="279">
        <f t="shared" si="7"/>
        <v>0</v>
      </c>
      <c r="J154" s="414">
        <f t="shared" si="9"/>
        <v>0</v>
      </c>
      <c r="K154" s="411"/>
      <c r="L154" s="345">
        <f t="shared" si="6"/>
        <v>0</v>
      </c>
    </row>
    <row r="155" spans="1:12" customFormat="1">
      <c r="A155" s="590" t="s">
        <v>1440</v>
      </c>
      <c r="B155" s="9" t="s">
        <v>634</v>
      </c>
      <c r="C155" s="141" t="s">
        <v>516</v>
      </c>
      <c r="D155" s="32" t="s">
        <v>145</v>
      </c>
      <c r="E155" s="3" t="s">
        <v>4225</v>
      </c>
      <c r="F155" s="32" t="s">
        <v>129</v>
      </c>
      <c r="G155" s="409"/>
      <c r="H155" s="12">
        <v>385.08</v>
      </c>
      <c r="I155" s="279">
        <f t="shared" si="7"/>
        <v>0</v>
      </c>
      <c r="J155" s="414">
        <f t="shared" si="9"/>
        <v>0</v>
      </c>
      <c r="K155" s="411"/>
      <c r="L155" s="345">
        <f t="shared" si="6"/>
        <v>0</v>
      </c>
    </row>
    <row r="156" spans="1:12" customFormat="1">
      <c r="A156" s="590" t="s">
        <v>1441</v>
      </c>
      <c r="B156" s="9" t="s">
        <v>635</v>
      </c>
      <c r="C156" s="141" t="s">
        <v>516</v>
      </c>
      <c r="D156" s="32" t="s">
        <v>145</v>
      </c>
      <c r="E156" s="3" t="s">
        <v>4226</v>
      </c>
      <c r="F156" s="32" t="s">
        <v>129</v>
      </c>
      <c r="G156" s="409"/>
      <c r="H156" s="12">
        <v>502.2</v>
      </c>
      <c r="I156" s="279">
        <f t="shared" si="7"/>
        <v>0</v>
      </c>
      <c r="J156" s="414">
        <f t="shared" si="9"/>
        <v>0</v>
      </c>
      <c r="K156" s="411"/>
      <c r="L156" s="345">
        <f t="shared" ref="L156:L162" si="10">K156*G156</f>
        <v>0</v>
      </c>
    </row>
    <row r="157" spans="1:12" customFormat="1">
      <c r="A157" s="590" t="s">
        <v>1442</v>
      </c>
      <c r="B157" s="9" t="s">
        <v>636</v>
      </c>
      <c r="C157" s="141" t="s">
        <v>516</v>
      </c>
      <c r="D157" s="32" t="s">
        <v>145</v>
      </c>
      <c r="E157" s="3" t="s">
        <v>4227</v>
      </c>
      <c r="F157" s="32" t="s">
        <v>129</v>
      </c>
      <c r="G157" s="409"/>
      <c r="H157" s="12">
        <v>619.33000000000004</v>
      </c>
      <c r="I157" s="279">
        <f t="shared" ref="I157:I174" si="11">H157*G157</f>
        <v>0</v>
      </c>
      <c r="J157" s="414">
        <f t="shared" si="9"/>
        <v>0</v>
      </c>
      <c r="K157" s="411"/>
      <c r="L157" s="345">
        <f t="shared" si="10"/>
        <v>0</v>
      </c>
    </row>
    <row r="158" spans="1:12" customFormat="1">
      <c r="A158" s="590" t="s">
        <v>1443</v>
      </c>
      <c r="B158" s="9" t="s">
        <v>637</v>
      </c>
      <c r="C158" s="141" t="s">
        <v>516</v>
      </c>
      <c r="D158" s="32" t="s">
        <v>145</v>
      </c>
      <c r="E158" s="3" t="s">
        <v>4228</v>
      </c>
      <c r="F158" s="32" t="s">
        <v>129</v>
      </c>
      <c r="G158" s="409"/>
      <c r="H158" s="12">
        <v>738.06</v>
      </c>
      <c r="I158" s="279">
        <f t="shared" si="11"/>
        <v>0</v>
      </c>
      <c r="J158" s="414">
        <f t="shared" si="9"/>
        <v>0</v>
      </c>
      <c r="K158" s="411"/>
      <c r="L158" s="345">
        <f t="shared" si="10"/>
        <v>0</v>
      </c>
    </row>
    <row r="159" spans="1:12" customFormat="1">
      <c r="A159" s="590" t="s">
        <v>1444</v>
      </c>
      <c r="B159" s="9" t="s">
        <v>638</v>
      </c>
      <c r="C159" s="141" t="s">
        <v>516</v>
      </c>
      <c r="D159" s="32" t="s">
        <v>145</v>
      </c>
      <c r="E159" s="3" t="s">
        <v>4229</v>
      </c>
      <c r="F159" s="32" t="s">
        <v>129</v>
      </c>
      <c r="G159" s="409"/>
      <c r="H159" s="12">
        <v>1206.57</v>
      </c>
      <c r="I159" s="279">
        <f t="shared" si="11"/>
        <v>0</v>
      </c>
      <c r="J159" s="414">
        <f t="shared" si="9"/>
        <v>0</v>
      </c>
      <c r="K159" s="411"/>
      <c r="L159" s="345">
        <f t="shared" si="10"/>
        <v>0</v>
      </c>
    </row>
    <row r="160" spans="1:12" customFormat="1">
      <c r="A160" s="590" t="s">
        <v>1445</v>
      </c>
      <c r="B160" s="9" t="s">
        <v>639</v>
      </c>
      <c r="C160" s="141" t="s">
        <v>516</v>
      </c>
      <c r="D160" s="32" t="s">
        <v>145</v>
      </c>
      <c r="E160" s="3" t="s">
        <v>4230</v>
      </c>
      <c r="F160" s="32" t="s">
        <v>129</v>
      </c>
      <c r="G160" s="409"/>
      <c r="H160" s="12">
        <v>19.12</v>
      </c>
      <c r="I160" s="279">
        <f t="shared" si="11"/>
        <v>0</v>
      </c>
      <c r="J160" s="414">
        <f t="shared" si="9"/>
        <v>0</v>
      </c>
      <c r="K160" s="411"/>
      <c r="L160" s="345">
        <f t="shared" si="10"/>
        <v>0</v>
      </c>
    </row>
    <row r="161" spans="1:14" customFormat="1">
      <c r="A161" s="590" t="s">
        <v>1446</v>
      </c>
      <c r="B161" s="9" t="s">
        <v>640</v>
      </c>
      <c r="C161" s="141" t="s">
        <v>516</v>
      </c>
      <c r="D161" s="32" t="s">
        <v>145</v>
      </c>
      <c r="E161" s="3" t="s">
        <v>4231</v>
      </c>
      <c r="F161" s="32" t="s">
        <v>129</v>
      </c>
      <c r="G161" s="409"/>
      <c r="H161" s="12">
        <v>24.33</v>
      </c>
      <c r="I161" s="279">
        <f t="shared" si="11"/>
        <v>0</v>
      </c>
      <c r="J161" s="414">
        <f t="shared" si="9"/>
        <v>0</v>
      </c>
      <c r="K161" s="411"/>
      <c r="L161" s="345">
        <f t="shared" si="10"/>
        <v>0</v>
      </c>
    </row>
    <row r="162" spans="1:14" customFormat="1">
      <c r="A162" s="590" t="s">
        <v>1447</v>
      </c>
      <c r="B162" s="9" t="s">
        <v>641</v>
      </c>
      <c r="C162" s="141" t="s">
        <v>516</v>
      </c>
      <c r="D162" s="32" t="s">
        <v>145</v>
      </c>
      <c r="E162" s="3" t="s">
        <v>4232</v>
      </c>
      <c r="F162" s="32" t="s">
        <v>129</v>
      </c>
      <c r="G162" s="409"/>
      <c r="H162" s="12">
        <v>24.07</v>
      </c>
      <c r="I162" s="279">
        <f t="shared" si="11"/>
        <v>0</v>
      </c>
      <c r="J162" s="414">
        <f t="shared" si="9"/>
        <v>0</v>
      </c>
      <c r="K162" s="411"/>
      <c r="L162" s="345">
        <f t="shared" si="10"/>
        <v>0</v>
      </c>
    </row>
    <row r="163" spans="1:14" customFormat="1">
      <c r="A163" s="408"/>
      <c r="B163" s="9"/>
      <c r="C163" s="141"/>
      <c r="D163" s="32"/>
      <c r="E163" s="141"/>
      <c r="F163" s="32"/>
      <c r="G163" s="409"/>
      <c r="H163" s="12"/>
      <c r="I163" s="279"/>
      <c r="J163" s="410"/>
      <c r="K163" s="411"/>
      <c r="L163" s="415"/>
      <c r="N163" s="466"/>
    </row>
    <row r="164" spans="1:14" customFormat="1">
      <c r="A164" s="475" t="s">
        <v>1297</v>
      </c>
      <c r="B164" s="552" t="s">
        <v>645</v>
      </c>
      <c r="C164" s="141"/>
      <c r="D164" s="32"/>
      <c r="E164" s="141"/>
      <c r="F164" s="32"/>
      <c r="G164" s="409"/>
      <c r="H164" s="12"/>
      <c r="I164" s="279"/>
      <c r="J164" s="410"/>
      <c r="K164" s="411"/>
      <c r="L164" s="415"/>
      <c r="N164" s="466"/>
    </row>
    <row r="165" spans="1:14" customFormat="1">
      <c r="A165" s="408"/>
      <c r="B165" s="553" t="s">
        <v>141</v>
      </c>
      <c r="C165" s="141"/>
      <c r="D165" s="32"/>
      <c r="E165" s="3"/>
      <c r="F165" s="32"/>
      <c r="G165" s="409"/>
      <c r="H165" s="12"/>
      <c r="I165" s="279"/>
      <c r="J165" s="197"/>
      <c r="K165" s="223"/>
      <c r="L165" s="345"/>
      <c r="N165" s="466"/>
    </row>
    <row r="166" spans="1:14" customFormat="1">
      <c r="A166" s="590" t="s">
        <v>1448</v>
      </c>
      <c r="B166" s="9" t="s">
        <v>4424</v>
      </c>
      <c r="C166" s="141" t="s">
        <v>516</v>
      </c>
      <c r="D166" s="32" t="s">
        <v>145</v>
      </c>
      <c r="E166" s="3" t="s">
        <v>4233</v>
      </c>
      <c r="F166" s="32" t="s">
        <v>129</v>
      </c>
      <c r="G166" s="409"/>
      <c r="H166" s="12">
        <v>764.04</v>
      </c>
      <c r="I166" s="279">
        <f t="shared" si="11"/>
        <v>0</v>
      </c>
      <c r="J166" s="414">
        <f t="shared" ref="J166:J206" si="12">L166-I166</f>
        <v>0</v>
      </c>
      <c r="K166" s="223"/>
      <c r="L166" s="345">
        <f t="shared" ref="L166:L177" si="13">K166*G166</f>
        <v>0</v>
      </c>
    </row>
    <row r="167" spans="1:14" customFormat="1">
      <c r="A167" s="590" t="s">
        <v>1449</v>
      </c>
      <c r="B167" s="9" t="s">
        <v>4425</v>
      </c>
      <c r="C167" s="141" t="s">
        <v>516</v>
      </c>
      <c r="D167" s="32" t="s">
        <v>145</v>
      </c>
      <c r="E167" s="3" t="s">
        <v>4234</v>
      </c>
      <c r="F167" s="32" t="s">
        <v>129</v>
      </c>
      <c r="G167" s="409"/>
      <c r="H167" s="12">
        <v>1833</v>
      </c>
      <c r="I167" s="279">
        <f t="shared" si="11"/>
        <v>0</v>
      </c>
      <c r="J167" s="414">
        <f t="shared" si="12"/>
        <v>0</v>
      </c>
      <c r="K167" s="223"/>
      <c r="L167" s="345">
        <f t="shared" si="13"/>
        <v>0</v>
      </c>
    </row>
    <row r="168" spans="1:14" customFormat="1">
      <c r="A168" s="590" t="s">
        <v>1450</v>
      </c>
      <c r="B168" s="9" t="s">
        <v>4426</v>
      </c>
      <c r="C168" s="141" t="s">
        <v>516</v>
      </c>
      <c r="D168" s="32" t="s">
        <v>145</v>
      </c>
      <c r="E168" s="3" t="s">
        <v>4235</v>
      </c>
      <c r="F168" s="32" t="s">
        <v>129</v>
      </c>
      <c r="G168" s="409"/>
      <c r="H168" s="12">
        <v>1136.77</v>
      </c>
      <c r="I168" s="279">
        <f>H168*G168</f>
        <v>0</v>
      </c>
      <c r="J168" s="414">
        <f t="shared" si="12"/>
        <v>0</v>
      </c>
      <c r="K168" s="223"/>
      <c r="L168" s="345">
        <f t="shared" si="13"/>
        <v>0</v>
      </c>
    </row>
    <row r="169" spans="1:14" customFormat="1">
      <c r="A169" s="590" t="s">
        <v>1451</v>
      </c>
      <c r="B169" s="9" t="s">
        <v>4427</v>
      </c>
      <c r="C169" s="141" t="s">
        <v>516</v>
      </c>
      <c r="D169" s="32" t="s">
        <v>145</v>
      </c>
      <c r="E169" s="3" t="s">
        <v>4236</v>
      </c>
      <c r="F169" s="32" t="s">
        <v>129</v>
      </c>
      <c r="G169" s="409"/>
      <c r="H169" s="12">
        <v>798</v>
      </c>
      <c r="I169" s="279">
        <f t="shared" si="11"/>
        <v>0</v>
      </c>
      <c r="J169" s="414">
        <f t="shared" si="12"/>
        <v>0</v>
      </c>
      <c r="K169" s="223"/>
      <c r="L169" s="345">
        <f t="shared" si="13"/>
        <v>0</v>
      </c>
    </row>
    <row r="170" spans="1:14" customFormat="1">
      <c r="A170" s="590" t="s">
        <v>1452</v>
      </c>
      <c r="B170" s="9" t="s">
        <v>4428</v>
      </c>
      <c r="C170" s="141" t="s">
        <v>516</v>
      </c>
      <c r="D170" s="32" t="s">
        <v>145</v>
      </c>
      <c r="E170" s="3" t="s">
        <v>4237</v>
      </c>
      <c r="F170" s="32" t="s">
        <v>129</v>
      </c>
      <c r="G170" s="409"/>
      <c r="H170" s="12">
        <v>15890.08</v>
      </c>
      <c r="I170" s="279">
        <f t="shared" si="11"/>
        <v>0</v>
      </c>
      <c r="J170" s="414">
        <f t="shared" si="12"/>
        <v>0</v>
      </c>
      <c r="K170" s="223"/>
      <c r="L170" s="345">
        <f t="shared" si="13"/>
        <v>0</v>
      </c>
    </row>
    <row r="171" spans="1:14" customFormat="1">
      <c r="A171" s="590" t="s">
        <v>1453</v>
      </c>
      <c r="B171" s="9" t="s">
        <v>4429</v>
      </c>
      <c r="C171" s="141" t="s">
        <v>516</v>
      </c>
      <c r="D171" s="32" t="s">
        <v>145</v>
      </c>
      <c r="E171" s="3" t="s">
        <v>4238</v>
      </c>
      <c r="F171" s="32" t="s">
        <v>129</v>
      </c>
      <c r="G171" s="409"/>
      <c r="H171" s="12">
        <v>1314.22</v>
      </c>
      <c r="I171" s="279">
        <f>H171*G171</f>
        <v>0</v>
      </c>
      <c r="J171" s="414">
        <f t="shared" si="12"/>
        <v>0</v>
      </c>
      <c r="K171" s="223"/>
      <c r="L171" s="345">
        <f t="shared" si="13"/>
        <v>0</v>
      </c>
    </row>
    <row r="172" spans="1:14" customFormat="1">
      <c r="A172" s="590" t="s">
        <v>1454</v>
      </c>
      <c r="B172" s="9" t="s">
        <v>4430</v>
      </c>
      <c r="C172" s="141" t="s">
        <v>516</v>
      </c>
      <c r="D172" s="32" t="s">
        <v>145</v>
      </c>
      <c r="E172" s="3" t="s">
        <v>4239</v>
      </c>
      <c r="F172" s="32" t="s">
        <v>129</v>
      </c>
      <c r="G172" s="409"/>
      <c r="H172" s="12">
        <v>732.62</v>
      </c>
      <c r="I172" s="279">
        <f t="shared" si="11"/>
        <v>0</v>
      </c>
      <c r="J172" s="414">
        <f t="shared" si="12"/>
        <v>0</v>
      </c>
      <c r="K172" s="223"/>
      <c r="L172" s="345">
        <f t="shared" si="13"/>
        <v>0</v>
      </c>
    </row>
    <row r="173" spans="1:14" customFormat="1">
      <c r="A173" s="590" t="s">
        <v>1455</v>
      </c>
      <c r="B173" s="9" t="s">
        <v>642</v>
      </c>
      <c r="C173" s="141" t="s">
        <v>516</v>
      </c>
      <c r="D173" s="32" t="s">
        <v>145</v>
      </c>
      <c r="E173" s="3" t="s">
        <v>4240</v>
      </c>
      <c r="F173" s="32" t="s">
        <v>129</v>
      </c>
      <c r="G173" s="409"/>
      <c r="H173" s="12">
        <v>1156.56</v>
      </c>
      <c r="I173" s="279">
        <f t="shared" si="11"/>
        <v>0</v>
      </c>
      <c r="J173" s="414">
        <f t="shared" si="12"/>
        <v>0</v>
      </c>
      <c r="K173" s="223"/>
      <c r="L173" s="345">
        <f t="shared" si="13"/>
        <v>0</v>
      </c>
    </row>
    <row r="174" spans="1:14" customFormat="1">
      <c r="A174" s="590" t="s">
        <v>1456</v>
      </c>
      <c r="B174" s="9" t="s">
        <v>643</v>
      </c>
      <c r="C174" s="141" t="s">
        <v>516</v>
      </c>
      <c r="D174" s="32" t="s">
        <v>145</v>
      </c>
      <c r="E174" s="3" t="s">
        <v>4241</v>
      </c>
      <c r="F174" s="32" t="s">
        <v>129</v>
      </c>
      <c r="G174" s="409"/>
      <c r="H174" s="12">
        <v>1216.73</v>
      </c>
      <c r="I174" s="279">
        <f t="shared" si="11"/>
        <v>0</v>
      </c>
      <c r="J174" s="414">
        <f t="shared" si="12"/>
        <v>0</v>
      </c>
      <c r="K174" s="223"/>
      <c r="L174" s="345">
        <f t="shared" si="13"/>
        <v>0</v>
      </c>
    </row>
    <row r="175" spans="1:14" customFormat="1">
      <c r="A175" s="590" t="s">
        <v>1457</v>
      </c>
      <c r="B175" s="9" t="s">
        <v>644</v>
      </c>
      <c r="C175" s="141" t="s">
        <v>516</v>
      </c>
      <c r="D175" s="32" t="s">
        <v>145</v>
      </c>
      <c r="E175" s="3" t="s">
        <v>4242</v>
      </c>
      <c r="F175" s="32" t="s">
        <v>129</v>
      </c>
      <c r="G175" s="409"/>
      <c r="H175" s="12">
        <v>1163.25</v>
      </c>
      <c r="I175" s="279">
        <f t="shared" ref="I175:I206" si="14">H175*G175</f>
        <v>0</v>
      </c>
      <c r="J175" s="414">
        <f t="shared" si="12"/>
        <v>0</v>
      </c>
      <c r="K175" s="223"/>
      <c r="L175" s="345">
        <f t="shared" si="13"/>
        <v>0</v>
      </c>
    </row>
    <row r="176" spans="1:14" customFormat="1">
      <c r="A176" s="590" t="s">
        <v>1458</v>
      </c>
      <c r="B176" s="9" t="s">
        <v>731</v>
      </c>
      <c r="C176" s="141" t="s">
        <v>516</v>
      </c>
      <c r="D176" s="32" t="s">
        <v>145</v>
      </c>
      <c r="E176" s="3" t="s">
        <v>4243</v>
      </c>
      <c r="F176" s="32" t="s">
        <v>129</v>
      </c>
      <c r="G176" s="409"/>
      <c r="H176" s="12">
        <v>1400</v>
      </c>
      <c r="I176" s="279">
        <f t="shared" si="14"/>
        <v>0</v>
      </c>
      <c r="J176" s="414">
        <f t="shared" si="12"/>
        <v>0</v>
      </c>
      <c r="K176" s="223"/>
      <c r="L176" s="345">
        <f t="shared" si="13"/>
        <v>0</v>
      </c>
    </row>
    <row r="177" spans="1:12" customFormat="1">
      <c r="A177" s="590" t="s">
        <v>1459</v>
      </c>
      <c r="B177" s="9" t="s">
        <v>1222</v>
      </c>
      <c r="C177" s="141" t="s">
        <v>516</v>
      </c>
      <c r="D177" s="32" t="s">
        <v>145</v>
      </c>
      <c r="E177" s="3" t="s">
        <v>4244</v>
      </c>
      <c r="F177" s="32" t="s">
        <v>129</v>
      </c>
      <c r="G177" s="409"/>
      <c r="H177" s="12">
        <v>131.41999999999999</v>
      </c>
      <c r="I177" s="279">
        <f t="shared" si="14"/>
        <v>0</v>
      </c>
      <c r="J177" s="414">
        <f t="shared" si="12"/>
        <v>0</v>
      </c>
      <c r="K177" s="223"/>
      <c r="L177" s="345">
        <f t="shared" si="13"/>
        <v>0</v>
      </c>
    </row>
    <row r="178" spans="1:12" customFormat="1">
      <c r="A178" s="590" t="s">
        <v>2465</v>
      </c>
      <c r="B178" s="554" t="s">
        <v>4431</v>
      </c>
      <c r="C178" s="141" t="s">
        <v>516</v>
      </c>
      <c r="D178" s="32" t="s">
        <v>145</v>
      </c>
      <c r="E178" s="3" t="s">
        <v>4245</v>
      </c>
      <c r="F178" s="32" t="s">
        <v>129</v>
      </c>
      <c r="G178" s="409"/>
      <c r="H178" s="12">
        <v>1768.22</v>
      </c>
      <c r="I178" s="279">
        <f t="shared" si="14"/>
        <v>0</v>
      </c>
      <c r="J178" s="414">
        <f t="shared" si="12"/>
        <v>0</v>
      </c>
      <c r="K178" s="223"/>
      <c r="L178" s="345">
        <f t="shared" ref="L178:L206" si="15">K178*G178</f>
        <v>0</v>
      </c>
    </row>
    <row r="179" spans="1:12" customFormat="1">
      <c r="A179" s="590" t="s">
        <v>2466</v>
      </c>
      <c r="B179" s="554" t="s">
        <v>4432</v>
      </c>
      <c r="C179" s="141" t="s">
        <v>516</v>
      </c>
      <c r="D179" s="32" t="s">
        <v>145</v>
      </c>
      <c r="E179" s="3" t="s">
        <v>4246</v>
      </c>
      <c r="F179" s="32" t="s">
        <v>129</v>
      </c>
      <c r="G179" s="409"/>
      <c r="H179" s="12">
        <v>3010.75</v>
      </c>
      <c r="I179" s="279">
        <f t="shared" si="14"/>
        <v>0</v>
      </c>
      <c r="J179" s="414">
        <f t="shared" si="12"/>
        <v>0</v>
      </c>
      <c r="K179" s="223"/>
      <c r="L179" s="345">
        <f t="shared" si="15"/>
        <v>0</v>
      </c>
    </row>
    <row r="180" spans="1:12" customFormat="1">
      <c r="A180" s="590" t="s">
        <v>2467</v>
      </c>
      <c r="B180" s="554" t="s">
        <v>4433</v>
      </c>
      <c r="C180" s="141" t="s">
        <v>516</v>
      </c>
      <c r="D180" s="32" t="s">
        <v>145</v>
      </c>
      <c r="E180" s="3" t="s">
        <v>4247</v>
      </c>
      <c r="F180" s="32" t="s">
        <v>129</v>
      </c>
      <c r="G180" s="409"/>
      <c r="H180" s="12">
        <v>4181.6000000000004</v>
      </c>
      <c r="I180" s="279">
        <f t="shared" si="14"/>
        <v>0</v>
      </c>
      <c r="J180" s="414">
        <f t="shared" si="12"/>
        <v>0</v>
      </c>
      <c r="K180" s="223"/>
      <c r="L180" s="345">
        <f t="shared" si="15"/>
        <v>0</v>
      </c>
    </row>
    <row r="181" spans="1:12" customFormat="1">
      <c r="A181" s="590" t="s">
        <v>2468</v>
      </c>
      <c r="B181" s="554" t="s">
        <v>4434</v>
      </c>
      <c r="C181" s="141" t="s">
        <v>516</v>
      </c>
      <c r="D181" s="32" t="s">
        <v>145</v>
      </c>
      <c r="E181" s="3" t="s">
        <v>4248</v>
      </c>
      <c r="F181" s="32" t="s">
        <v>129</v>
      </c>
      <c r="G181" s="409"/>
      <c r="H181" s="12">
        <v>1768.22</v>
      </c>
      <c r="I181" s="279">
        <f t="shared" si="14"/>
        <v>0</v>
      </c>
      <c r="J181" s="414">
        <f t="shared" si="12"/>
        <v>0</v>
      </c>
      <c r="K181" s="223"/>
      <c r="L181" s="345">
        <f t="shared" si="15"/>
        <v>0</v>
      </c>
    </row>
    <row r="182" spans="1:12" customFormat="1">
      <c r="A182" s="590" t="s">
        <v>2469</v>
      </c>
      <c r="B182" s="554" t="s">
        <v>4435</v>
      </c>
      <c r="C182" s="141" t="s">
        <v>516</v>
      </c>
      <c r="D182" s="32" t="s">
        <v>145</v>
      </c>
      <c r="E182" s="3" t="s">
        <v>4249</v>
      </c>
      <c r="F182" s="32" t="s">
        <v>129</v>
      </c>
      <c r="G182" s="409"/>
      <c r="H182" s="12">
        <v>2281.96</v>
      </c>
      <c r="I182" s="279">
        <f t="shared" si="14"/>
        <v>0</v>
      </c>
      <c r="J182" s="414">
        <f t="shared" si="12"/>
        <v>0</v>
      </c>
      <c r="K182" s="223"/>
      <c r="L182" s="345">
        <f t="shared" si="15"/>
        <v>0</v>
      </c>
    </row>
    <row r="183" spans="1:12" customFormat="1">
      <c r="A183" s="590" t="s">
        <v>2470</v>
      </c>
      <c r="B183" s="554" t="s">
        <v>4436</v>
      </c>
      <c r="C183" s="141" t="s">
        <v>516</v>
      </c>
      <c r="D183" s="32" t="s">
        <v>145</v>
      </c>
      <c r="E183" s="3" t="s">
        <v>4250</v>
      </c>
      <c r="F183" s="32" t="s">
        <v>129</v>
      </c>
      <c r="G183" s="409"/>
      <c r="H183" s="12">
        <v>3225.81</v>
      </c>
      <c r="I183" s="279">
        <f t="shared" si="14"/>
        <v>0</v>
      </c>
      <c r="J183" s="414">
        <f t="shared" si="12"/>
        <v>0</v>
      </c>
      <c r="K183" s="223"/>
      <c r="L183" s="345">
        <f t="shared" si="15"/>
        <v>0</v>
      </c>
    </row>
    <row r="184" spans="1:12" customFormat="1">
      <c r="A184" s="590" t="s">
        <v>2471</v>
      </c>
      <c r="B184" s="554" t="s">
        <v>4437</v>
      </c>
      <c r="C184" s="141" t="s">
        <v>516</v>
      </c>
      <c r="D184" s="32" t="s">
        <v>145</v>
      </c>
      <c r="E184" s="3" t="s">
        <v>4251</v>
      </c>
      <c r="F184" s="32" t="s">
        <v>129</v>
      </c>
      <c r="G184" s="409"/>
      <c r="H184" s="12">
        <v>1373.95</v>
      </c>
      <c r="I184" s="279">
        <f t="shared" si="14"/>
        <v>0</v>
      </c>
      <c r="J184" s="414">
        <f t="shared" si="12"/>
        <v>0</v>
      </c>
      <c r="K184" s="223"/>
      <c r="L184" s="345">
        <f t="shared" si="15"/>
        <v>0</v>
      </c>
    </row>
    <row r="185" spans="1:12" customFormat="1">
      <c r="A185" s="590" t="s">
        <v>2472</v>
      </c>
      <c r="B185" s="554" t="s">
        <v>4438</v>
      </c>
      <c r="C185" s="141" t="s">
        <v>516</v>
      </c>
      <c r="D185" s="32" t="s">
        <v>145</v>
      </c>
      <c r="E185" s="3" t="s">
        <v>4252</v>
      </c>
      <c r="F185" s="32" t="s">
        <v>129</v>
      </c>
      <c r="G185" s="409"/>
      <c r="H185" s="12">
        <v>2210.27</v>
      </c>
      <c r="I185" s="279">
        <f t="shared" si="14"/>
        <v>0</v>
      </c>
      <c r="J185" s="414">
        <f t="shared" si="12"/>
        <v>0</v>
      </c>
      <c r="K185" s="223"/>
      <c r="L185" s="345">
        <f t="shared" si="15"/>
        <v>0</v>
      </c>
    </row>
    <row r="186" spans="1:12" customFormat="1">
      <c r="A186" s="590" t="s">
        <v>2473</v>
      </c>
      <c r="B186" s="554" t="s">
        <v>4439</v>
      </c>
      <c r="C186" s="141" t="s">
        <v>516</v>
      </c>
      <c r="D186" s="32" t="s">
        <v>145</v>
      </c>
      <c r="E186" s="3" t="s">
        <v>4253</v>
      </c>
      <c r="F186" s="32" t="s">
        <v>129</v>
      </c>
      <c r="G186" s="409"/>
      <c r="H186" s="12">
        <v>2210.27</v>
      </c>
      <c r="I186" s="279">
        <f t="shared" si="14"/>
        <v>0</v>
      </c>
      <c r="J186" s="414">
        <f t="shared" si="12"/>
        <v>0</v>
      </c>
      <c r="K186" s="223"/>
      <c r="L186" s="345">
        <f t="shared" si="15"/>
        <v>0</v>
      </c>
    </row>
    <row r="187" spans="1:12" customFormat="1">
      <c r="A187" s="590" t="s">
        <v>2474</v>
      </c>
      <c r="B187" s="554" t="s">
        <v>4440</v>
      </c>
      <c r="C187" s="141" t="s">
        <v>516</v>
      </c>
      <c r="D187" s="32" t="s">
        <v>145</v>
      </c>
      <c r="E187" s="3" t="s">
        <v>4254</v>
      </c>
      <c r="F187" s="32" t="s">
        <v>129</v>
      </c>
      <c r="G187" s="409"/>
      <c r="H187" s="12">
        <v>3381.12</v>
      </c>
      <c r="I187" s="279">
        <f t="shared" si="14"/>
        <v>0</v>
      </c>
      <c r="J187" s="414">
        <f t="shared" si="12"/>
        <v>0</v>
      </c>
      <c r="K187" s="223"/>
      <c r="L187" s="345">
        <f t="shared" si="15"/>
        <v>0</v>
      </c>
    </row>
    <row r="188" spans="1:12" customFormat="1">
      <c r="A188" s="590" t="s">
        <v>2475</v>
      </c>
      <c r="B188" s="554" t="s">
        <v>4441</v>
      </c>
      <c r="C188" s="141" t="s">
        <v>516</v>
      </c>
      <c r="D188" s="32" t="s">
        <v>145</v>
      </c>
      <c r="E188" s="3" t="s">
        <v>4255</v>
      </c>
      <c r="F188" s="32" t="s">
        <v>129</v>
      </c>
      <c r="G188" s="409"/>
      <c r="H188" s="12">
        <v>7945.04</v>
      </c>
      <c r="I188" s="279">
        <f t="shared" si="14"/>
        <v>0</v>
      </c>
      <c r="J188" s="414">
        <f t="shared" si="12"/>
        <v>0</v>
      </c>
      <c r="K188" s="223"/>
      <c r="L188" s="345">
        <f t="shared" si="15"/>
        <v>0</v>
      </c>
    </row>
    <row r="189" spans="1:12" customFormat="1">
      <c r="A189" s="590" t="s">
        <v>2476</v>
      </c>
      <c r="B189" s="554" t="s">
        <v>4442</v>
      </c>
      <c r="C189" s="141" t="s">
        <v>516</v>
      </c>
      <c r="D189" s="32" t="s">
        <v>145</v>
      </c>
      <c r="E189" s="3" t="s">
        <v>4256</v>
      </c>
      <c r="F189" s="32" t="s">
        <v>129</v>
      </c>
      <c r="G189" s="409"/>
      <c r="H189" s="12">
        <v>1314.22</v>
      </c>
      <c r="I189" s="279">
        <f t="shared" si="14"/>
        <v>0</v>
      </c>
      <c r="J189" s="414">
        <f t="shared" si="12"/>
        <v>0</v>
      </c>
      <c r="K189" s="223"/>
      <c r="L189" s="345">
        <f t="shared" si="15"/>
        <v>0</v>
      </c>
    </row>
    <row r="190" spans="1:12" customFormat="1">
      <c r="A190" s="590" t="s">
        <v>2477</v>
      </c>
      <c r="B190" s="554" t="s">
        <v>4443</v>
      </c>
      <c r="C190" s="141" t="s">
        <v>516</v>
      </c>
      <c r="D190" s="32" t="s">
        <v>145</v>
      </c>
      <c r="E190" s="3" t="s">
        <v>4257</v>
      </c>
      <c r="F190" s="32" t="s">
        <v>129</v>
      </c>
      <c r="G190" s="409"/>
      <c r="H190" s="12">
        <v>2508.96</v>
      </c>
      <c r="I190" s="279">
        <f t="shared" si="14"/>
        <v>0</v>
      </c>
      <c r="J190" s="414">
        <f t="shared" si="12"/>
        <v>0</v>
      </c>
      <c r="K190" s="223"/>
      <c r="L190" s="345">
        <f t="shared" si="15"/>
        <v>0</v>
      </c>
    </row>
    <row r="191" spans="1:12" customFormat="1">
      <c r="A191" s="590" t="s">
        <v>2478</v>
      </c>
      <c r="B191" s="554" t="s">
        <v>4444</v>
      </c>
      <c r="C191" s="141" t="s">
        <v>516</v>
      </c>
      <c r="D191" s="32" t="s">
        <v>145</v>
      </c>
      <c r="E191" s="3" t="s">
        <v>4258</v>
      </c>
      <c r="F191" s="32" t="s">
        <v>129</v>
      </c>
      <c r="G191" s="409"/>
      <c r="H191" s="12">
        <v>2031.06</v>
      </c>
      <c r="I191" s="279">
        <f t="shared" si="14"/>
        <v>0</v>
      </c>
      <c r="J191" s="414">
        <f t="shared" si="12"/>
        <v>0</v>
      </c>
      <c r="K191" s="223"/>
      <c r="L191" s="345">
        <f t="shared" si="15"/>
        <v>0</v>
      </c>
    </row>
    <row r="192" spans="1:12" customFormat="1">
      <c r="A192" s="590" t="s">
        <v>2479</v>
      </c>
      <c r="B192" s="554" t="s">
        <v>4445</v>
      </c>
      <c r="C192" s="141" t="s">
        <v>516</v>
      </c>
      <c r="D192" s="32" t="s">
        <v>145</v>
      </c>
      <c r="E192" s="3" t="s">
        <v>4259</v>
      </c>
      <c r="F192" s="32" t="s">
        <v>129</v>
      </c>
      <c r="G192" s="409"/>
      <c r="H192" s="12">
        <v>2568.6999999999998</v>
      </c>
      <c r="I192" s="279">
        <f t="shared" si="14"/>
        <v>0</v>
      </c>
      <c r="J192" s="414">
        <f t="shared" si="12"/>
        <v>0</v>
      </c>
      <c r="K192" s="223"/>
      <c r="L192" s="345">
        <f t="shared" si="15"/>
        <v>0</v>
      </c>
    </row>
    <row r="193" spans="1:14" customFormat="1">
      <c r="A193" s="590" t="s">
        <v>2480</v>
      </c>
      <c r="B193" s="554" t="s">
        <v>4446</v>
      </c>
      <c r="C193" s="141" t="s">
        <v>516</v>
      </c>
      <c r="D193" s="32" t="s">
        <v>145</v>
      </c>
      <c r="E193" s="3" t="s">
        <v>4260</v>
      </c>
      <c r="F193" s="32" t="s">
        <v>129</v>
      </c>
      <c r="G193" s="409"/>
      <c r="H193" s="12">
        <v>597.37</v>
      </c>
      <c r="I193" s="279">
        <f t="shared" si="14"/>
        <v>0</v>
      </c>
      <c r="J193" s="414">
        <f t="shared" si="12"/>
        <v>0</v>
      </c>
      <c r="K193" s="223"/>
      <c r="L193" s="345">
        <f t="shared" si="15"/>
        <v>0</v>
      </c>
    </row>
    <row r="194" spans="1:14" customFormat="1">
      <c r="A194" s="590" t="s">
        <v>2481</v>
      </c>
      <c r="B194" s="554" t="s">
        <v>4447</v>
      </c>
      <c r="C194" s="141" t="s">
        <v>516</v>
      </c>
      <c r="D194" s="32" t="s">
        <v>145</v>
      </c>
      <c r="E194" s="3" t="s">
        <v>4261</v>
      </c>
      <c r="F194" s="32" t="s">
        <v>129</v>
      </c>
      <c r="G194" s="409"/>
      <c r="H194" s="12">
        <v>1385.9</v>
      </c>
      <c r="I194" s="279">
        <f t="shared" si="14"/>
        <v>0</v>
      </c>
      <c r="J194" s="414">
        <f t="shared" si="12"/>
        <v>0</v>
      </c>
      <c r="K194" s="223"/>
      <c r="L194" s="345">
        <f t="shared" si="15"/>
        <v>0</v>
      </c>
    </row>
    <row r="195" spans="1:14" customFormat="1">
      <c r="A195" s="590" t="s">
        <v>2482</v>
      </c>
      <c r="B195" s="554" t="s">
        <v>4448</v>
      </c>
      <c r="C195" s="141" t="s">
        <v>516</v>
      </c>
      <c r="D195" s="32" t="s">
        <v>145</v>
      </c>
      <c r="E195" s="3" t="s">
        <v>4262</v>
      </c>
      <c r="F195" s="32" t="s">
        <v>129</v>
      </c>
      <c r="G195" s="409"/>
      <c r="H195" s="12">
        <v>1206.69</v>
      </c>
      <c r="I195" s="279">
        <f t="shared" si="14"/>
        <v>0</v>
      </c>
      <c r="J195" s="414">
        <f t="shared" si="12"/>
        <v>0</v>
      </c>
      <c r="K195" s="223"/>
      <c r="L195" s="345">
        <f t="shared" si="15"/>
        <v>0</v>
      </c>
    </row>
    <row r="196" spans="1:14" customFormat="1">
      <c r="A196" s="590" t="s">
        <v>2483</v>
      </c>
      <c r="B196" s="554" t="s">
        <v>4449</v>
      </c>
      <c r="C196" s="141" t="s">
        <v>516</v>
      </c>
      <c r="D196" s="32" t="s">
        <v>145</v>
      </c>
      <c r="E196" s="3" t="s">
        <v>4263</v>
      </c>
      <c r="F196" s="32" t="s">
        <v>129</v>
      </c>
      <c r="G196" s="409"/>
      <c r="H196" s="12">
        <v>2054.96</v>
      </c>
      <c r="I196" s="279">
        <f t="shared" si="14"/>
        <v>0</v>
      </c>
      <c r="J196" s="414">
        <f t="shared" si="12"/>
        <v>0</v>
      </c>
      <c r="K196" s="223"/>
      <c r="L196" s="345">
        <f t="shared" si="15"/>
        <v>0</v>
      </c>
    </row>
    <row r="197" spans="1:14" customFormat="1">
      <c r="A197" s="590" t="s">
        <v>2484</v>
      </c>
      <c r="B197" s="554" t="s">
        <v>4450</v>
      </c>
      <c r="C197" s="141" t="s">
        <v>516</v>
      </c>
      <c r="D197" s="32" t="s">
        <v>145</v>
      </c>
      <c r="E197" s="3" t="s">
        <v>4264</v>
      </c>
      <c r="F197" s="32" t="s">
        <v>129</v>
      </c>
      <c r="G197" s="409"/>
      <c r="H197" s="12">
        <v>3106.33</v>
      </c>
      <c r="I197" s="279">
        <f t="shared" si="14"/>
        <v>0</v>
      </c>
      <c r="J197" s="414">
        <f t="shared" si="12"/>
        <v>0</v>
      </c>
      <c r="K197" s="223"/>
      <c r="L197" s="345">
        <f t="shared" si="15"/>
        <v>0</v>
      </c>
    </row>
    <row r="198" spans="1:14" customFormat="1">
      <c r="A198" s="590" t="s">
        <v>2485</v>
      </c>
      <c r="B198" s="554" t="s">
        <v>4451</v>
      </c>
      <c r="C198" s="141" t="s">
        <v>516</v>
      </c>
      <c r="D198" s="32" t="s">
        <v>145</v>
      </c>
      <c r="E198" s="3" t="s">
        <v>4265</v>
      </c>
      <c r="F198" s="32" t="s">
        <v>129</v>
      </c>
      <c r="G198" s="409"/>
      <c r="H198" s="12">
        <v>4121.8599999999997</v>
      </c>
      <c r="I198" s="279">
        <f t="shared" si="14"/>
        <v>0</v>
      </c>
      <c r="J198" s="414">
        <f t="shared" si="12"/>
        <v>0</v>
      </c>
      <c r="K198" s="223"/>
      <c r="L198" s="345">
        <f t="shared" si="15"/>
        <v>0</v>
      </c>
    </row>
    <row r="199" spans="1:14" customFormat="1">
      <c r="A199" s="590" t="s">
        <v>2486</v>
      </c>
      <c r="B199" s="554" t="s">
        <v>4452</v>
      </c>
      <c r="C199" s="141" t="s">
        <v>516</v>
      </c>
      <c r="D199" s="32" t="s">
        <v>145</v>
      </c>
      <c r="E199" s="3" t="s">
        <v>4266</v>
      </c>
      <c r="F199" s="32" t="s">
        <v>129</v>
      </c>
      <c r="G199" s="409"/>
      <c r="H199" s="12">
        <v>5675.03</v>
      </c>
      <c r="I199" s="279">
        <f t="shared" si="14"/>
        <v>0</v>
      </c>
      <c r="J199" s="414">
        <f t="shared" si="12"/>
        <v>0</v>
      </c>
      <c r="K199" s="223"/>
      <c r="L199" s="345">
        <f t="shared" si="15"/>
        <v>0</v>
      </c>
    </row>
    <row r="200" spans="1:14" customFormat="1">
      <c r="A200" s="590" t="s">
        <v>2487</v>
      </c>
      <c r="B200" s="554" t="s">
        <v>4453</v>
      </c>
      <c r="C200" s="141" t="s">
        <v>516</v>
      </c>
      <c r="D200" s="32" t="s">
        <v>145</v>
      </c>
      <c r="E200" s="3" t="s">
        <v>4267</v>
      </c>
      <c r="F200" s="32" t="s">
        <v>129</v>
      </c>
      <c r="G200" s="409"/>
      <c r="H200" s="12">
        <v>4778.97</v>
      </c>
      <c r="I200" s="279">
        <f t="shared" si="14"/>
        <v>0</v>
      </c>
      <c r="J200" s="414">
        <f t="shared" si="12"/>
        <v>0</v>
      </c>
      <c r="K200" s="223"/>
      <c r="L200" s="345">
        <f t="shared" si="15"/>
        <v>0</v>
      </c>
    </row>
    <row r="201" spans="1:14" customFormat="1">
      <c r="A201" s="590" t="s">
        <v>2488</v>
      </c>
      <c r="B201" s="554" t="s">
        <v>4454</v>
      </c>
      <c r="C201" s="141" t="s">
        <v>516</v>
      </c>
      <c r="D201" s="32" t="s">
        <v>145</v>
      </c>
      <c r="E201" s="3" t="s">
        <v>4268</v>
      </c>
      <c r="F201" s="32" t="s">
        <v>129</v>
      </c>
      <c r="G201" s="409"/>
      <c r="H201" s="12">
        <v>3763.44</v>
      </c>
      <c r="I201" s="279">
        <f t="shared" si="14"/>
        <v>0</v>
      </c>
      <c r="J201" s="414">
        <f t="shared" si="12"/>
        <v>0</v>
      </c>
      <c r="K201" s="223"/>
      <c r="L201" s="345">
        <f t="shared" si="15"/>
        <v>0</v>
      </c>
    </row>
    <row r="202" spans="1:14" customFormat="1">
      <c r="A202" s="590" t="s">
        <v>2489</v>
      </c>
      <c r="B202" s="554" t="s">
        <v>4455</v>
      </c>
      <c r="C202" s="141" t="s">
        <v>516</v>
      </c>
      <c r="D202" s="32" t="s">
        <v>145</v>
      </c>
      <c r="E202" s="3" t="s">
        <v>4269</v>
      </c>
      <c r="F202" s="32" t="s">
        <v>129</v>
      </c>
      <c r="G202" s="409"/>
      <c r="H202" s="12">
        <v>716.85</v>
      </c>
      <c r="I202" s="279">
        <f t="shared" si="14"/>
        <v>0</v>
      </c>
      <c r="J202" s="414">
        <f t="shared" si="12"/>
        <v>0</v>
      </c>
      <c r="K202" s="223"/>
      <c r="L202" s="345">
        <f t="shared" si="15"/>
        <v>0</v>
      </c>
    </row>
    <row r="203" spans="1:14" customFormat="1">
      <c r="A203" s="590" t="s">
        <v>2490</v>
      </c>
      <c r="B203" s="554" t="s">
        <v>4456</v>
      </c>
      <c r="C203" s="141" t="s">
        <v>516</v>
      </c>
      <c r="D203" s="32" t="s">
        <v>145</v>
      </c>
      <c r="E203" s="3" t="s">
        <v>4270</v>
      </c>
      <c r="F203" s="32" t="s">
        <v>129</v>
      </c>
      <c r="G203" s="409"/>
      <c r="H203" s="12">
        <v>836.32</v>
      </c>
      <c r="I203" s="279">
        <f t="shared" si="14"/>
        <v>0</v>
      </c>
      <c r="J203" s="414">
        <f t="shared" si="12"/>
        <v>0</v>
      </c>
      <c r="K203" s="223"/>
      <c r="L203" s="345">
        <f t="shared" si="15"/>
        <v>0</v>
      </c>
    </row>
    <row r="204" spans="1:14" customFormat="1">
      <c r="A204" s="590" t="s">
        <v>2491</v>
      </c>
      <c r="B204" s="554" t="s">
        <v>4457</v>
      </c>
      <c r="C204" s="141" t="s">
        <v>516</v>
      </c>
      <c r="D204" s="32" t="s">
        <v>145</v>
      </c>
      <c r="E204" s="3" t="s">
        <v>4271</v>
      </c>
      <c r="F204" s="32" t="s">
        <v>129</v>
      </c>
      <c r="G204" s="409"/>
      <c r="H204" s="12">
        <v>1884.11</v>
      </c>
      <c r="I204" s="279">
        <f t="shared" si="14"/>
        <v>0</v>
      </c>
      <c r="J204" s="414">
        <f t="shared" si="12"/>
        <v>0</v>
      </c>
      <c r="K204" s="223"/>
      <c r="L204" s="345">
        <f t="shared" si="15"/>
        <v>0</v>
      </c>
    </row>
    <row r="205" spans="1:14" customFormat="1">
      <c r="A205" s="590" t="s">
        <v>2492</v>
      </c>
      <c r="B205" s="554" t="s">
        <v>4458</v>
      </c>
      <c r="C205" s="141" t="s">
        <v>516</v>
      </c>
      <c r="D205" s="32" t="s">
        <v>145</v>
      </c>
      <c r="E205" s="3" t="s">
        <v>4272</v>
      </c>
      <c r="F205" s="32" t="s">
        <v>129</v>
      </c>
      <c r="G205" s="409"/>
      <c r="H205" s="12">
        <v>1732.38</v>
      </c>
      <c r="I205" s="279">
        <f t="shared" si="14"/>
        <v>0</v>
      </c>
      <c r="J205" s="414">
        <f t="shared" si="12"/>
        <v>0</v>
      </c>
      <c r="K205" s="223"/>
      <c r="L205" s="345">
        <f t="shared" si="15"/>
        <v>0</v>
      </c>
    </row>
    <row r="206" spans="1:14" customFormat="1">
      <c r="A206" s="590" t="s">
        <v>2493</v>
      </c>
      <c r="B206" s="554" t="s">
        <v>4459</v>
      </c>
      <c r="C206" s="141" t="s">
        <v>516</v>
      </c>
      <c r="D206" s="32" t="s">
        <v>145</v>
      </c>
      <c r="E206" s="3" t="s">
        <v>4273</v>
      </c>
      <c r="F206" s="32" t="s">
        <v>129</v>
      </c>
      <c r="G206" s="409"/>
      <c r="H206" s="12">
        <v>1135.01</v>
      </c>
      <c r="I206" s="279">
        <f t="shared" si="14"/>
        <v>0</v>
      </c>
      <c r="J206" s="414">
        <f t="shared" si="12"/>
        <v>0</v>
      </c>
      <c r="K206" s="223"/>
      <c r="L206" s="345">
        <f t="shared" si="15"/>
        <v>0</v>
      </c>
    </row>
    <row r="207" spans="1:14" customFormat="1">
      <c r="A207" s="590"/>
      <c r="B207" s="553" t="s">
        <v>172</v>
      </c>
      <c r="C207" s="141"/>
      <c r="D207" s="32"/>
      <c r="E207" s="3"/>
      <c r="F207" s="32"/>
      <c r="G207" s="409"/>
      <c r="H207" s="12"/>
      <c r="I207" s="279"/>
      <c r="J207" s="197"/>
      <c r="K207" s="223"/>
      <c r="L207" s="345"/>
      <c r="N207" s="466"/>
    </row>
    <row r="208" spans="1:14" customFormat="1">
      <c r="A208" s="590" t="s">
        <v>2494</v>
      </c>
      <c r="B208" s="9" t="s">
        <v>4460</v>
      </c>
      <c r="C208" s="141" t="s">
        <v>516</v>
      </c>
      <c r="D208" s="32" t="s">
        <v>145</v>
      </c>
      <c r="E208" s="3" t="s">
        <v>4274</v>
      </c>
      <c r="F208" s="32" t="s">
        <v>129</v>
      </c>
      <c r="G208" s="409"/>
      <c r="H208" s="12">
        <v>357.5</v>
      </c>
      <c r="I208" s="279">
        <f t="shared" ref="I208:I215" si="16">H208*G208</f>
        <v>0</v>
      </c>
      <c r="J208" s="414">
        <f t="shared" ref="J208:J271" si="17">L208-I208</f>
        <v>0</v>
      </c>
      <c r="K208" s="223"/>
      <c r="L208" s="345">
        <f t="shared" ref="L208:L218" si="18">K208*G208</f>
        <v>0</v>
      </c>
    </row>
    <row r="209" spans="1:12" customFormat="1">
      <c r="A209" s="590" t="s">
        <v>2495</v>
      </c>
      <c r="B209" s="9" t="s">
        <v>4461</v>
      </c>
      <c r="C209" s="141" t="s">
        <v>516</v>
      </c>
      <c r="D209" s="32" t="s">
        <v>145</v>
      </c>
      <c r="E209" s="3" t="s">
        <v>4275</v>
      </c>
      <c r="F209" s="32" t="s">
        <v>129</v>
      </c>
      <c r="G209" s="409"/>
      <c r="H209" s="12">
        <v>856.64</v>
      </c>
      <c r="I209" s="279">
        <f t="shared" si="16"/>
        <v>0</v>
      </c>
      <c r="J209" s="414">
        <f t="shared" si="17"/>
        <v>0</v>
      </c>
      <c r="K209" s="223"/>
      <c r="L209" s="345">
        <f t="shared" si="18"/>
        <v>0</v>
      </c>
    </row>
    <row r="210" spans="1:12" customFormat="1">
      <c r="A210" s="590" t="s">
        <v>2496</v>
      </c>
      <c r="B210" s="9" t="s">
        <v>4462</v>
      </c>
      <c r="C210" s="141" t="s">
        <v>516</v>
      </c>
      <c r="D210" s="32" t="s">
        <v>145</v>
      </c>
      <c r="E210" s="3" t="s">
        <v>4276</v>
      </c>
      <c r="F210" s="32" t="s">
        <v>129</v>
      </c>
      <c r="G210" s="409"/>
      <c r="H210" s="12">
        <v>610.16</v>
      </c>
      <c r="I210" s="279">
        <f t="shared" si="16"/>
        <v>0</v>
      </c>
      <c r="J210" s="414">
        <f t="shared" si="17"/>
        <v>0</v>
      </c>
      <c r="K210" s="223"/>
      <c r="L210" s="345">
        <f t="shared" si="18"/>
        <v>0</v>
      </c>
    </row>
    <row r="211" spans="1:12" customFormat="1">
      <c r="A211" s="590" t="s">
        <v>2497</v>
      </c>
      <c r="B211" s="9" t="s">
        <v>4463</v>
      </c>
      <c r="C211" s="141" t="s">
        <v>516</v>
      </c>
      <c r="D211" s="32" t="s">
        <v>145</v>
      </c>
      <c r="E211" s="3" t="s">
        <v>4277</v>
      </c>
      <c r="F211" s="32" t="s">
        <v>129</v>
      </c>
      <c r="G211" s="409"/>
      <c r="H211" s="12">
        <v>2350.84</v>
      </c>
      <c r="I211" s="279">
        <f t="shared" si="16"/>
        <v>0</v>
      </c>
      <c r="J211" s="414">
        <f t="shared" si="17"/>
        <v>0</v>
      </c>
      <c r="K211" s="223"/>
      <c r="L211" s="345">
        <f t="shared" si="18"/>
        <v>0</v>
      </c>
    </row>
    <row r="212" spans="1:12" customFormat="1">
      <c r="A212" s="590" t="s">
        <v>2498</v>
      </c>
      <c r="B212" s="9" t="s">
        <v>4464</v>
      </c>
      <c r="C212" s="141" t="s">
        <v>516</v>
      </c>
      <c r="D212" s="32" t="s">
        <v>145</v>
      </c>
      <c r="E212" s="3" t="s">
        <v>4278</v>
      </c>
      <c r="F212" s="32" t="s">
        <v>129</v>
      </c>
      <c r="G212" s="409"/>
      <c r="H212" s="12">
        <v>1416.72</v>
      </c>
      <c r="I212" s="279">
        <f t="shared" si="16"/>
        <v>0</v>
      </c>
      <c r="J212" s="414">
        <f t="shared" si="17"/>
        <v>0</v>
      </c>
      <c r="K212" s="223"/>
      <c r="L212" s="345">
        <f t="shared" si="18"/>
        <v>0</v>
      </c>
    </row>
    <row r="213" spans="1:12" customFormat="1">
      <c r="A213" s="590" t="s">
        <v>2499</v>
      </c>
      <c r="B213" s="9" t="s">
        <v>4465</v>
      </c>
      <c r="C213" s="141" t="s">
        <v>516</v>
      </c>
      <c r="D213" s="32" t="s">
        <v>145</v>
      </c>
      <c r="E213" s="3" t="s">
        <v>4279</v>
      </c>
      <c r="F213" s="32" t="s">
        <v>129</v>
      </c>
      <c r="G213" s="409"/>
      <c r="H213" s="12">
        <v>1542.88</v>
      </c>
      <c r="I213" s="279">
        <f t="shared" si="16"/>
        <v>0</v>
      </c>
      <c r="J213" s="414">
        <f t="shared" si="17"/>
        <v>0</v>
      </c>
      <c r="K213" s="223"/>
      <c r="L213" s="345">
        <f t="shared" si="18"/>
        <v>0</v>
      </c>
    </row>
    <row r="214" spans="1:12" customFormat="1">
      <c r="A214" s="590" t="s">
        <v>2500</v>
      </c>
      <c r="B214" s="9" t="s">
        <v>4466</v>
      </c>
      <c r="C214" s="141" t="s">
        <v>516</v>
      </c>
      <c r="D214" s="32" t="s">
        <v>145</v>
      </c>
      <c r="E214" s="3" t="s">
        <v>4280</v>
      </c>
      <c r="F214" s="32" t="s">
        <v>129</v>
      </c>
      <c r="G214" s="409"/>
      <c r="H214" s="12">
        <v>1819.3</v>
      </c>
      <c r="I214" s="279">
        <f t="shared" si="16"/>
        <v>0</v>
      </c>
      <c r="J214" s="414">
        <f t="shared" si="17"/>
        <v>0</v>
      </c>
      <c r="K214" s="223"/>
      <c r="L214" s="345">
        <f t="shared" si="18"/>
        <v>0</v>
      </c>
    </row>
    <row r="215" spans="1:12" customFormat="1">
      <c r="A215" s="590" t="s">
        <v>2501</v>
      </c>
      <c r="B215" s="9" t="s">
        <v>4467</v>
      </c>
      <c r="C215" s="141" t="s">
        <v>516</v>
      </c>
      <c r="D215" s="32" t="s">
        <v>145</v>
      </c>
      <c r="E215" s="3" t="s">
        <v>4281</v>
      </c>
      <c r="F215" s="32" t="s">
        <v>129</v>
      </c>
      <c r="G215" s="409"/>
      <c r="H215" s="12">
        <v>2123.34</v>
      </c>
      <c r="I215" s="279">
        <f t="shared" si="16"/>
        <v>0</v>
      </c>
      <c r="J215" s="414">
        <f t="shared" si="17"/>
        <v>0</v>
      </c>
      <c r="K215" s="223"/>
      <c r="L215" s="345">
        <f t="shared" si="18"/>
        <v>0</v>
      </c>
    </row>
    <row r="216" spans="1:12" customFormat="1">
      <c r="A216" s="590" t="s">
        <v>2502</v>
      </c>
      <c r="B216" s="9" t="s">
        <v>4468</v>
      </c>
      <c r="C216" s="141" t="s">
        <v>516</v>
      </c>
      <c r="D216" s="32" t="s">
        <v>145</v>
      </c>
      <c r="E216" s="3" t="s">
        <v>4282</v>
      </c>
      <c r="F216" s="32" t="s">
        <v>129</v>
      </c>
      <c r="G216" s="409"/>
      <c r="H216" s="12">
        <v>1446.78</v>
      </c>
      <c r="I216" s="279">
        <f t="shared" ref="I216:I223" si="19">H216*G216</f>
        <v>0</v>
      </c>
      <c r="J216" s="414">
        <f t="shared" si="17"/>
        <v>0</v>
      </c>
      <c r="K216" s="223"/>
      <c r="L216" s="345">
        <f t="shared" si="18"/>
        <v>0</v>
      </c>
    </row>
    <row r="217" spans="1:12" customFormat="1">
      <c r="A217" s="590" t="s">
        <v>2503</v>
      </c>
      <c r="B217" s="9" t="s">
        <v>4469</v>
      </c>
      <c r="C217" s="141" t="s">
        <v>516</v>
      </c>
      <c r="D217" s="32" t="s">
        <v>145</v>
      </c>
      <c r="E217" s="3" t="s">
        <v>4283</v>
      </c>
      <c r="F217" s="32" t="s">
        <v>129</v>
      </c>
      <c r="G217" s="409"/>
      <c r="H217" s="12">
        <v>706.44</v>
      </c>
      <c r="I217" s="279">
        <f t="shared" si="19"/>
        <v>0</v>
      </c>
      <c r="J217" s="414">
        <f t="shared" si="17"/>
        <v>0</v>
      </c>
      <c r="K217" s="223"/>
      <c r="L217" s="345">
        <f t="shared" si="18"/>
        <v>0</v>
      </c>
    </row>
    <row r="218" spans="1:12" customFormat="1">
      <c r="A218" s="590" t="s">
        <v>2504</v>
      </c>
      <c r="B218" s="9" t="s">
        <v>4470</v>
      </c>
      <c r="C218" s="141" t="s">
        <v>516</v>
      </c>
      <c r="D218" s="32" t="s">
        <v>145</v>
      </c>
      <c r="E218" s="3" t="s">
        <v>4284</v>
      </c>
      <c r="F218" s="32" t="s">
        <v>129</v>
      </c>
      <c r="G218" s="409"/>
      <c r="H218" s="12">
        <v>4539.17</v>
      </c>
      <c r="I218" s="279">
        <f t="shared" si="19"/>
        <v>0</v>
      </c>
      <c r="J218" s="414">
        <f t="shared" si="17"/>
        <v>0</v>
      </c>
      <c r="K218" s="223"/>
      <c r="L218" s="345">
        <f t="shared" si="18"/>
        <v>0</v>
      </c>
    </row>
    <row r="219" spans="1:12" customFormat="1">
      <c r="A219" s="590" t="s">
        <v>2505</v>
      </c>
      <c r="B219" s="9" t="s">
        <v>4471</v>
      </c>
      <c r="C219" s="141" t="s">
        <v>516</v>
      </c>
      <c r="D219" s="32" t="s">
        <v>145</v>
      </c>
      <c r="E219" s="3" t="s">
        <v>4285</v>
      </c>
      <c r="F219" s="32" t="s">
        <v>129</v>
      </c>
      <c r="G219" s="409"/>
      <c r="H219" s="12">
        <v>856.53</v>
      </c>
      <c r="I219" s="279">
        <f t="shared" si="19"/>
        <v>0</v>
      </c>
      <c r="J219" s="414">
        <f t="shared" si="17"/>
        <v>0</v>
      </c>
      <c r="K219" s="223"/>
      <c r="L219" s="345">
        <f t="shared" ref="L219:L281" si="20">K219*G219</f>
        <v>0</v>
      </c>
    </row>
    <row r="220" spans="1:12" customFormat="1">
      <c r="A220" s="590" t="s">
        <v>2506</v>
      </c>
      <c r="B220" s="9" t="s">
        <v>4472</v>
      </c>
      <c r="C220" s="141" t="s">
        <v>516</v>
      </c>
      <c r="D220" s="32" t="s">
        <v>145</v>
      </c>
      <c r="E220" s="3" t="s">
        <v>4286</v>
      </c>
      <c r="F220" s="32" t="s">
        <v>129</v>
      </c>
      <c r="G220" s="409"/>
      <c r="H220" s="12">
        <v>620.78</v>
      </c>
      <c r="I220" s="279">
        <f t="shared" si="19"/>
        <v>0</v>
      </c>
      <c r="J220" s="414">
        <f t="shared" si="17"/>
        <v>0</v>
      </c>
      <c r="K220" s="223"/>
      <c r="L220" s="345">
        <f t="shared" si="20"/>
        <v>0</v>
      </c>
    </row>
    <row r="221" spans="1:12" customFormat="1">
      <c r="A221" s="590" t="s">
        <v>2507</v>
      </c>
      <c r="B221" s="9" t="s">
        <v>4473</v>
      </c>
      <c r="C221" s="141" t="s">
        <v>516</v>
      </c>
      <c r="D221" s="32" t="s">
        <v>145</v>
      </c>
      <c r="E221" s="3" t="s">
        <v>4287</v>
      </c>
      <c r="F221" s="32" t="s">
        <v>129</v>
      </c>
      <c r="G221" s="409"/>
      <c r="H221" s="12">
        <v>1365.73</v>
      </c>
      <c r="I221" s="279">
        <f t="shared" si="19"/>
        <v>0</v>
      </c>
      <c r="J221" s="414">
        <f t="shared" si="17"/>
        <v>0</v>
      </c>
      <c r="K221" s="223"/>
      <c r="L221" s="345">
        <f t="shared" si="20"/>
        <v>0</v>
      </c>
    </row>
    <row r="222" spans="1:12" customFormat="1">
      <c r="A222" s="590" t="s">
        <v>2508</v>
      </c>
      <c r="B222" s="9" t="s">
        <v>4474</v>
      </c>
      <c r="C222" s="141" t="s">
        <v>516</v>
      </c>
      <c r="D222" s="32" t="s">
        <v>145</v>
      </c>
      <c r="E222" s="3" t="s">
        <v>4288</v>
      </c>
      <c r="F222" s="32" t="s">
        <v>129</v>
      </c>
      <c r="G222" s="409"/>
      <c r="H222" s="12">
        <v>2615.5700000000002</v>
      </c>
      <c r="I222" s="279">
        <f t="shared" si="19"/>
        <v>0</v>
      </c>
      <c r="J222" s="414">
        <f t="shared" si="17"/>
        <v>0</v>
      </c>
      <c r="K222" s="223"/>
      <c r="L222" s="345">
        <f t="shared" si="20"/>
        <v>0</v>
      </c>
    </row>
    <row r="223" spans="1:12" customFormat="1">
      <c r="A223" s="590" t="s">
        <v>2509</v>
      </c>
      <c r="B223" s="554" t="s">
        <v>4475</v>
      </c>
      <c r="C223" s="141" t="s">
        <v>516</v>
      </c>
      <c r="D223" s="32" t="s">
        <v>145</v>
      </c>
      <c r="E223" s="3" t="s">
        <v>4289</v>
      </c>
      <c r="F223" s="32" t="s">
        <v>129</v>
      </c>
      <c r="G223" s="409"/>
      <c r="H223" s="12">
        <v>842.29</v>
      </c>
      <c r="I223" s="279">
        <f t="shared" si="19"/>
        <v>0</v>
      </c>
      <c r="J223" s="414">
        <f t="shared" si="17"/>
        <v>0</v>
      </c>
      <c r="K223" s="223"/>
      <c r="L223" s="345">
        <f t="shared" si="20"/>
        <v>0</v>
      </c>
    </row>
    <row r="224" spans="1:12" customFormat="1">
      <c r="A224" s="590" t="s">
        <v>2510</v>
      </c>
      <c r="B224" s="554" t="s">
        <v>4476</v>
      </c>
      <c r="C224" s="141" t="s">
        <v>516</v>
      </c>
      <c r="D224" s="32" t="s">
        <v>145</v>
      </c>
      <c r="E224" s="3" t="s">
        <v>4290</v>
      </c>
      <c r="F224" s="32" t="s">
        <v>129</v>
      </c>
      <c r="G224" s="409"/>
      <c r="H224" s="12">
        <v>1249.7</v>
      </c>
      <c r="I224" s="279">
        <f t="shared" ref="I224:I255" si="21">H224*G224</f>
        <v>0</v>
      </c>
      <c r="J224" s="414">
        <f t="shared" si="17"/>
        <v>0</v>
      </c>
      <c r="K224" s="223"/>
      <c r="L224" s="345">
        <f t="shared" si="20"/>
        <v>0</v>
      </c>
    </row>
    <row r="225" spans="1:12" customFormat="1">
      <c r="A225" s="590" t="s">
        <v>2511</v>
      </c>
      <c r="B225" s="554" t="s">
        <v>4477</v>
      </c>
      <c r="C225" s="141" t="s">
        <v>516</v>
      </c>
      <c r="D225" s="32" t="s">
        <v>145</v>
      </c>
      <c r="E225" s="3" t="s">
        <v>4291</v>
      </c>
      <c r="F225" s="32" t="s">
        <v>129</v>
      </c>
      <c r="G225" s="409"/>
      <c r="H225" s="12">
        <v>979.69</v>
      </c>
      <c r="I225" s="279">
        <f t="shared" si="21"/>
        <v>0</v>
      </c>
      <c r="J225" s="414">
        <f t="shared" si="17"/>
        <v>0</v>
      </c>
      <c r="K225" s="223"/>
      <c r="L225" s="345">
        <f t="shared" si="20"/>
        <v>0</v>
      </c>
    </row>
    <row r="226" spans="1:12" customFormat="1">
      <c r="A226" s="590" t="s">
        <v>2512</v>
      </c>
      <c r="B226" s="554" t="s">
        <v>4478</v>
      </c>
      <c r="C226" s="141" t="s">
        <v>516</v>
      </c>
      <c r="D226" s="32" t="s">
        <v>145</v>
      </c>
      <c r="E226" s="3" t="s">
        <v>4292</v>
      </c>
      <c r="F226" s="32" t="s">
        <v>129</v>
      </c>
      <c r="G226" s="409"/>
      <c r="H226" s="12">
        <v>1135.01</v>
      </c>
      <c r="I226" s="279">
        <f t="shared" si="21"/>
        <v>0</v>
      </c>
      <c r="J226" s="414">
        <f t="shared" si="17"/>
        <v>0</v>
      </c>
      <c r="K226" s="223"/>
      <c r="L226" s="345">
        <f t="shared" si="20"/>
        <v>0</v>
      </c>
    </row>
    <row r="227" spans="1:12" customFormat="1">
      <c r="A227" s="590" t="s">
        <v>2513</v>
      </c>
      <c r="B227" s="554" t="s">
        <v>4479</v>
      </c>
      <c r="C227" s="141" t="s">
        <v>516</v>
      </c>
      <c r="D227" s="32" t="s">
        <v>145</v>
      </c>
      <c r="E227" s="3" t="s">
        <v>4293</v>
      </c>
      <c r="F227" s="32" t="s">
        <v>129</v>
      </c>
      <c r="G227" s="409"/>
      <c r="H227" s="12">
        <v>1151.73</v>
      </c>
      <c r="I227" s="279">
        <f t="shared" si="21"/>
        <v>0</v>
      </c>
      <c r="J227" s="414">
        <f t="shared" si="17"/>
        <v>0</v>
      </c>
      <c r="K227" s="223"/>
      <c r="L227" s="345">
        <f t="shared" si="20"/>
        <v>0</v>
      </c>
    </row>
    <row r="228" spans="1:12" customFormat="1">
      <c r="A228" s="590" t="s">
        <v>2514</v>
      </c>
      <c r="B228" s="554" t="s">
        <v>4480</v>
      </c>
      <c r="C228" s="141" t="s">
        <v>516</v>
      </c>
      <c r="D228" s="32" t="s">
        <v>145</v>
      </c>
      <c r="E228" s="3" t="s">
        <v>4294</v>
      </c>
      <c r="F228" s="32" t="s">
        <v>129</v>
      </c>
      <c r="G228" s="409"/>
      <c r="H228" s="12">
        <v>1254.48</v>
      </c>
      <c r="I228" s="279">
        <f t="shared" si="21"/>
        <v>0</v>
      </c>
      <c r="J228" s="414">
        <f t="shared" si="17"/>
        <v>0</v>
      </c>
      <c r="K228" s="223"/>
      <c r="L228" s="345">
        <f t="shared" si="20"/>
        <v>0</v>
      </c>
    </row>
    <row r="229" spans="1:12" customFormat="1">
      <c r="A229" s="590" t="s">
        <v>2515</v>
      </c>
      <c r="B229" s="554" t="s">
        <v>4481</v>
      </c>
      <c r="C229" s="141" t="s">
        <v>516</v>
      </c>
      <c r="D229" s="32" t="s">
        <v>145</v>
      </c>
      <c r="E229" s="3" t="s">
        <v>4295</v>
      </c>
      <c r="F229" s="32" t="s">
        <v>129</v>
      </c>
      <c r="G229" s="409"/>
      <c r="H229" s="12">
        <v>1660.69</v>
      </c>
      <c r="I229" s="279">
        <f t="shared" si="21"/>
        <v>0</v>
      </c>
      <c r="J229" s="414">
        <f t="shared" si="17"/>
        <v>0</v>
      </c>
      <c r="K229" s="223"/>
      <c r="L229" s="345">
        <f t="shared" si="20"/>
        <v>0</v>
      </c>
    </row>
    <row r="230" spans="1:12" customFormat="1">
      <c r="A230" s="590" t="s">
        <v>2516</v>
      </c>
      <c r="B230" s="554" t="s">
        <v>4482</v>
      </c>
      <c r="C230" s="141" t="s">
        <v>516</v>
      </c>
      <c r="D230" s="32" t="s">
        <v>145</v>
      </c>
      <c r="E230" s="3" t="s">
        <v>4296</v>
      </c>
      <c r="F230" s="32" t="s">
        <v>129</v>
      </c>
      <c r="G230" s="409"/>
      <c r="H230" s="12">
        <v>991.64</v>
      </c>
      <c r="I230" s="279">
        <f t="shared" si="21"/>
        <v>0</v>
      </c>
      <c r="J230" s="414">
        <f t="shared" si="17"/>
        <v>0</v>
      </c>
      <c r="K230" s="223"/>
      <c r="L230" s="345">
        <f t="shared" si="20"/>
        <v>0</v>
      </c>
    </row>
    <row r="231" spans="1:12" customFormat="1">
      <c r="A231" s="590" t="s">
        <v>2517</v>
      </c>
      <c r="B231" s="554" t="s">
        <v>4483</v>
      </c>
      <c r="C231" s="141" t="s">
        <v>516</v>
      </c>
      <c r="D231" s="32" t="s">
        <v>145</v>
      </c>
      <c r="E231" s="3" t="s">
        <v>4297</v>
      </c>
      <c r="F231" s="32" t="s">
        <v>129</v>
      </c>
      <c r="G231" s="409"/>
      <c r="H231" s="12">
        <v>1469.53</v>
      </c>
      <c r="I231" s="279">
        <f t="shared" si="21"/>
        <v>0</v>
      </c>
      <c r="J231" s="414">
        <f t="shared" si="17"/>
        <v>0</v>
      </c>
      <c r="K231" s="223"/>
      <c r="L231" s="345">
        <f t="shared" si="20"/>
        <v>0</v>
      </c>
    </row>
    <row r="232" spans="1:12" customFormat="1">
      <c r="A232" s="590" t="s">
        <v>2518</v>
      </c>
      <c r="B232" s="554" t="s">
        <v>4484</v>
      </c>
      <c r="C232" s="141" t="s">
        <v>516</v>
      </c>
      <c r="D232" s="32" t="s">
        <v>145</v>
      </c>
      <c r="E232" s="3" t="s">
        <v>4298</v>
      </c>
      <c r="F232" s="32" t="s">
        <v>129</v>
      </c>
      <c r="G232" s="409"/>
      <c r="H232" s="12">
        <v>1592.59</v>
      </c>
      <c r="I232" s="279">
        <f t="shared" si="21"/>
        <v>0</v>
      </c>
      <c r="J232" s="414">
        <f t="shared" si="17"/>
        <v>0</v>
      </c>
      <c r="K232" s="223"/>
      <c r="L232" s="345">
        <f t="shared" si="20"/>
        <v>0</v>
      </c>
    </row>
    <row r="233" spans="1:12" customFormat="1">
      <c r="A233" s="590" t="s">
        <v>2519</v>
      </c>
      <c r="B233" s="554" t="s">
        <v>4485</v>
      </c>
      <c r="C233" s="141" t="s">
        <v>516</v>
      </c>
      <c r="D233" s="32" t="s">
        <v>145</v>
      </c>
      <c r="E233" s="3" t="s">
        <v>4299</v>
      </c>
      <c r="F233" s="32" t="s">
        <v>129</v>
      </c>
      <c r="G233" s="409"/>
      <c r="H233" s="12">
        <v>1536.44</v>
      </c>
      <c r="I233" s="279">
        <f t="shared" si="21"/>
        <v>0</v>
      </c>
      <c r="J233" s="414">
        <f t="shared" si="17"/>
        <v>0</v>
      </c>
      <c r="K233" s="223"/>
      <c r="L233" s="345">
        <f t="shared" si="20"/>
        <v>0</v>
      </c>
    </row>
    <row r="234" spans="1:12" customFormat="1">
      <c r="A234" s="590" t="s">
        <v>2520</v>
      </c>
      <c r="B234" s="554" t="s">
        <v>4486</v>
      </c>
      <c r="C234" s="141" t="s">
        <v>516</v>
      </c>
      <c r="D234" s="32" t="s">
        <v>145</v>
      </c>
      <c r="E234" s="3" t="s">
        <v>4300</v>
      </c>
      <c r="F234" s="32" t="s">
        <v>129</v>
      </c>
      <c r="G234" s="409"/>
      <c r="H234" s="12">
        <v>1997.61</v>
      </c>
      <c r="I234" s="279">
        <f t="shared" si="21"/>
        <v>0</v>
      </c>
      <c r="J234" s="414">
        <f t="shared" si="17"/>
        <v>0</v>
      </c>
      <c r="K234" s="223"/>
      <c r="L234" s="345">
        <f t="shared" si="20"/>
        <v>0</v>
      </c>
    </row>
    <row r="235" spans="1:12" customFormat="1">
      <c r="A235" s="590" t="s">
        <v>2521</v>
      </c>
      <c r="B235" s="554" t="s">
        <v>4487</v>
      </c>
      <c r="C235" s="141" t="s">
        <v>516</v>
      </c>
      <c r="D235" s="32" t="s">
        <v>145</v>
      </c>
      <c r="E235" s="3" t="s">
        <v>4301</v>
      </c>
      <c r="F235" s="32" t="s">
        <v>129</v>
      </c>
      <c r="G235" s="409"/>
      <c r="H235" s="12">
        <v>2688.17</v>
      </c>
      <c r="I235" s="279">
        <f t="shared" si="21"/>
        <v>0</v>
      </c>
      <c r="J235" s="414">
        <f t="shared" si="17"/>
        <v>0</v>
      </c>
      <c r="K235" s="223"/>
      <c r="L235" s="345">
        <f t="shared" si="20"/>
        <v>0</v>
      </c>
    </row>
    <row r="236" spans="1:12" customFormat="1">
      <c r="A236" s="590" t="s">
        <v>2522</v>
      </c>
      <c r="B236" s="554" t="s">
        <v>4488</v>
      </c>
      <c r="C236" s="141" t="s">
        <v>516</v>
      </c>
      <c r="D236" s="32" t="s">
        <v>145</v>
      </c>
      <c r="E236" s="3" t="s">
        <v>4302</v>
      </c>
      <c r="F236" s="32" t="s">
        <v>129</v>
      </c>
      <c r="G236" s="409"/>
      <c r="H236" s="12">
        <v>2986.86</v>
      </c>
      <c r="I236" s="279">
        <f t="shared" si="21"/>
        <v>0</v>
      </c>
      <c r="J236" s="414">
        <f t="shared" si="17"/>
        <v>0</v>
      </c>
      <c r="K236" s="223"/>
      <c r="L236" s="345">
        <f t="shared" si="20"/>
        <v>0</v>
      </c>
    </row>
    <row r="237" spans="1:12" customFormat="1">
      <c r="A237" s="590" t="s">
        <v>2523</v>
      </c>
      <c r="B237" s="554" t="s">
        <v>4489</v>
      </c>
      <c r="C237" s="141" t="s">
        <v>516</v>
      </c>
      <c r="D237" s="32" t="s">
        <v>145</v>
      </c>
      <c r="E237" s="3" t="s">
        <v>4303</v>
      </c>
      <c r="F237" s="32" t="s">
        <v>129</v>
      </c>
      <c r="G237" s="409"/>
      <c r="H237" s="12">
        <v>1194.74</v>
      </c>
      <c r="I237" s="279">
        <f t="shared" si="21"/>
        <v>0</v>
      </c>
      <c r="J237" s="414">
        <f t="shared" si="17"/>
        <v>0</v>
      </c>
      <c r="K237" s="223"/>
      <c r="L237" s="345">
        <f t="shared" si="20"/>
        <v>0</v>
      </c>
    </row>
    <row r="238" spans="1:12" customFormat="1">
      <c r="A238" s="590" t="s">
        <v>2524</v>
      </c>
      <c r="B238" s="554" t="s">
        <v>4490</v>
      </c>
      <c r="C238" s="141" t="s">
        <v>516</v>
      </c>
      <c r="D238" s="32" t="s">
        <v>145</v>
      </c>
      <c r="E238" s="3" t="s">
        <v>4304</v>
      </c>
      <c r="F238" s="32" t="s">
        <v>129</v>
      </c>
      <c r="G238" s="409"/>
      <c r="H238" s="12">
        <v>1437.28</v>
      </c>
      <c r="I238" s="279">
        <f t="shared" si="21"/>
        <v>0</v>
      </c>
      <c r="J238" s="414">
        <f t="shared" si="17"/>
        <v>0</v>
      </c>
      <c r="K238" s="223"/>
      <c r="L238" s="345">
        <f t="shared" si="20"/>
        <v>0</v>
      </c>
    </row>
    <row r="239" spans="1:12" customFormat="1">
      <c r="A239" s="590" t="s">
        <v>2525</v>
      </c>
      <c r="B239" s="554" t="s">
        <v>4491</v>
      </c>
      <c r="C239" s="141" t="s">
        <v>516</v>
      </c>
      <c r="D239" s="32" t="s">
        <v>145</v>
      </c>
      <c r="E239" s="3" t="s">
        <v>4305</v>
      </c>
      <c r="F239" s="32" t="s">
        <v>129</v>
      </c>
      <c r="G239" s="409"/>
      <c r="H239" s="12">
        <v>2163.6799999999998</v>
      </c>
      <c r="I239" s="279">
        <f t="shared" si="21"/>
        <v>0</v>
      </c>
      <c r="J239" s="414">
        <f t="shared" si="17"/>
        <v>0</v>
      </c>
      <c r="K239" s="223"/>
      <c r="L239" s="345">
        <f t="shared" si="20"/>
        <v>0</v>
      </c>
    </row>
    <row r="240" spans="1:12" customFormat="1">
      <c r="A240" s="590" t="s">
        <v>2526</v>
      </c>
      <c r="B240" s="554" t="s">
        <v>4492</v>
      </c>
      <c r="C240" s="141" t="s">
        <v>516</v>
      </c>
      <c r="D240" s="32" t="s">
        <v>145</v>
      </c>
      <c r="E240" s="3" t="s">
        <v>4306</v>
      </c>
      <c r="F240" s="32" t="s">
        <v>129</v>
      </c>
      <c r="G240" s="409"/>
      <c r="H240" s="12">
        <v>1598.57</v>
      </c>
      <c r="I240" s="279">
        <f t="shared" si="21"/>
        <v>0</v>
      </c>
      <c r="J240" s="414">
        <f t="shared" si="17"/>
        <v>0</v>
      </c>
      <c r="K240" s="223"/>
      <c r="L240" s="345">
        <f t="shared" si="20"/>
        <v>0</v>
      </c>
    </row>
    <row r="241" spans="1:12" customFormat="1">
      <c r="A241" s="590" t="s">
        <v>2527</v>
      </c>
      <c r="B241" s="554" t="s">
        <v>4493</v>
      </c>
      <c r="C241" s="141" t="s">
        <v>516</v>
      </c>
      <c r="D241" s="32" t="s">
        <v>145</v>
      </c>
      <c r="E241" s="3" t="s">
        <v>4307</v>
      </c>
      <c r="F241" s="32" t="s">
        <v>129</v>
      </c>
      <c r="G241" s="409"/>
      <c r="H241" s="12">
        <v>836.32</v>
      </c>
      <c r="I241" s="279">
        <f t="shared" si="21"/>
        <v>0</v>
      </c>
      <c r="J241" s="414">
        <f t="shared" si="17"/>
        <v>0</v>
      </c>
      <c r="K241" s="223"/>
      <c r="L241" s="345">
        <f t="shared" si="20"/>
        <v>0</v>
      </c>
    </row>
    <row r="242" spans="1:12" customFormat="1">
      <c r="A242" s="590" t="s">
        <v>2528</v>
      </c>
      <c r="B242" s="554" t="s">
        <v>4494</v>
      </c>
      <c r="C242" s="141" t="s">
        <v>516</v>
      </c>
      <c r="D242" s="32" t="s">
        <v>145</v>
      </c>
      <c r="E242" s="3" t="s">
        <v>4308</v>
      </c>
      <c r="F242" s="32" t="s">
        <v>129</v>
      </c>
      <c r="G242" s="409"/>
      <c r="H242" s="12">
        <v>4898.45</v>
      </c>
      <c r="I242" s="279">
        <f t="shared" si="21"/>
        <v>0</v>
      </c>
      <c r="J242" s="414">
        <f t="shared" si="17"/>
        <v>0</v>
      </c>
      <c r="K242" s="223"/>
      <c r="L242" s="345">
        <f t="shared" si="20"/>
        <v>0</v>
      </c>
    </row>
    <row r="243" spans="1:12" customFormat="1">
      <c r="A243" s="590" t="s">
        <v>2529</v>
      </c>
      <c r="B243" s="554" t="s">
        <v>4495</v>
      </c>
      <c r="C243" s="141" t="s">
        <v>516</v>
      </c>
      <c r="D243" s="32" t="s">
        <v>145</v>
      </c>
      <c r="E243" s="3" t="s">
        <v>4309</v>
      </c>
      <c r="F243" s="32" t="s">
        <v>129</v>
      </c>
      <c r="G243" s="409"/>
      <c r="H243" s="12">
        <v>3106.33</v>
      </c>
      <c r="I243" s="279">
        <f t="shared" si="21"/>
        <v>0</v>
      </c>
      <c r="J243" s="414">
        <f t="shared" si="17"/>
        <v>0</v>
      </c>
      <c r="K243" s="223"/>
      <c r="L243" s="345">
        <f t="shared" si="20"/>
        <v>0</v>
      </c>
    </row>
    <row r="244" spans="1:12" customFormat="1">
      <c r="A244" s="590" t="s">
        <v>2530</v>
      </c>
      <c r="B244" s="554" t="s">
        <v>4496</v>
      </c>
      <c r="C244" s="141" t="s">
        <v>516</v>
      </c>
      <c r="D244" s="32" t="s">
        <v>145</v>
      </c>
      <c r="E244" s="3" t="s">
        <v>4310</v>
      </c>
      <c r="F244" s="32" t="s">
        <v>129</v>
      </c>
      <c r="G244" s="409"/>
      <c r="H244" s="12">
        <v>3584.23</v>
      </c>
      <c r="I244" s="279">
        <f t="shared" si="21"/>
        <v>0</v>
      </c>
      <c r="J244" s="414">
        <f t="shared" si="17"/>
        <v>0</v>
      </c>
      <c r="K244" s="223"/>
      <c r="L244" s="345">
        <f t="shared" si="20"/>
        <v>0</v>
      </c>
    </row>
    <row r="245" spans="1:12" customFormat="1">
      <c r="A245" s="590" t="s">
        <v>2531</v>
      </c>
      <c r="B245" s="554" t="s">
        <v>4497</v>
      </c>
      <c r="C245" s="141" t="s">
        <v>516</v>
      </c>
      <c r="D245" s="32" t="s">
        <v>145</v>
      </c>
      <c r="E245" s="3" t="s">
        <v>4311</v>
      </c>
      <c r="F245" s="32" t="s">
        <v>129</v>
      </c>
      <c r="G245" s="409"/>
      <c r="H245" s="12">
        <v>6451.61</v>
      </c>
      <c r="I245" s="279">
        <f t="shared" si="21"/>
        <v>0</v>
      </c>
      <c r="J245" s="414">
        <f t="shared" si="17"/>
        <v>0</v>
      </c>
      <c r="K245" s="223"/>
      <c r="L245" s="345">
        <f t="shared" si="20"/>
        <v>0</v>
      </c>
    </row>
    <row r="246" spans="1:12" customFormat="1">
      <c r="A246" s="590" t="s">
        <v>2532</v>
      </c>
      <c r="B246" s="554" t="s">
        <v>4498</v>
      </c>
      <c r="C246" s="141" t="s">
        <v>516</v>
      </c>
      <c r="D246" s="32" t="s">
        <v>145</v>
      </c>
      <c r="E246" s="3" t="s">
        <v>4312</v>
      </c>
      <c r="F246" s="32" t="s">
        <v>129</v>
      </c>
      <c r="G246" s="409"/>
      <c r="H246" s="12">
        <v>2389.4899999999998</v>
      </c>
      <c r="I246" s="279">
        <f t="shared" si="21"/>
        <v>0</v>
      </c>
      <c r="J246" s="414">
        <f t="shared" si="17"/>
        <v>0</v>
      </c>
      <c r="K246" s="223"/>
      <c r="L246" s="345">
        <f t="shared" si="20"/>
        <v>0</v>
      </c>
    </row>
    <row r="247" spans="1:12" customFormat="1">
      <c r="A247" s="590" t="s">
        <v>2533</v>
      </c>
      <c r="B247" s="554" t="s">
        <v>4499</v>
      </c>
      <c r="C247" s="141" t="s">
        <v>516</v>
      </c>
      <c r="D247" s="32" t="s">
        <v>145</v>
      </c>
      <c r="E247" s="3" t="s">
        <v>4313</v>
      </c>
      <c r="F247" s="32" t="s">
        <v>129</v>
      </c>
      <c r="G247" s="409"/>
      <c r="H247" s="12">
        <v>4540.0200000000004</v>
      </c>
      <c r="I247" s="279">
        <f t="shared" si="21"/>
        <v>0</v>
      </c>
      <c r="J247" s="414">
        <f t="shared" si="17"/>
        <v>0</v>
      </c>
      <c r="K247" s="223"/>
      <c r="L247" s="345">
        <f t="shared" si="20"/>
        <v>0</v>
      </c>
    </row>
    <row r="248" spans="1:12" customFormat="1">
      <c r="A248" s="590" t="s">
        <v>2534</v>
      </c>
      <c r="B248" s="554" t="s">
        <v>4500</v>
      </c>
      <c r="C248" s="141" t="s">
        <v>516</v>
      </c>
      <c r="D248" s="32" t="s">
        <v>145</v>
      </c>
      <c r="E248" s="3" t="s">
        <v>4314</v>
      </c>
      <c r="F248" s="32" t="s">
        <v>129</v>
      </c>
      <c r="G248" s="409"/>
      <c r="H248" s="12">
        <v>358.42</v>
      </c>
      <c r="I248" s="279">
        <f t="shared" si="21"/>
        <v>0</v>
      </c>
      <c r="J248" s="414">
        <f t="shared" si="17"/>
        <v>0</v>
      </c>
      <c r="K248" s="223"/>
      <c r="L248" s="345">
        <f t="shared" si="20"/>
        <v>0</v>
      </c>
    </row>
    <row r="249" spans="1:12" customFormat="1">
      <c r="A249" s="590" t="s">
        <v>2535</v>
      </c>
      <c r="B249" s="554" t="s">
        <v>4501</v>
      </c>
      <c r="C249" s="141" t="s">
        <v>516</v>
      </c>
      <c r="D249" s="32" t="s">
        <v>145</v>
      </c>
      <c r="E249" s="3" t="s">
        <v>4315</v>
      </c>
      <c r="F249" s="32" t="s">
        <v>129</v>
      </c>
      <c r="G249" s="409"/>
      <c r="H249" s="12">
        <v>358.42</v>
      </c>
      <c r="I249" s="279">
        <f t="shared" si="21"/>
        <v>0</v>
      </c>
      <c r="J249" s="414">
        <f t="shared" si="17"/>
        <v>0</v>
      </c>
      <c r="K249" s="223"/>
      <c r="L249" s="345">
        <f t="shared" si="20"/>
        <v>0</v>
      </c>
    </row>
    <row r="250" spans="1:12" customFormat="1">
      <c r="A250" s="590" t="s">
        <v>2538</v>
      </c>
      <c r="B250" s="554" t="s">
        <v>4502</v>
      </c>
      <c r="C250" s="141" t="s">
        <v>516</v>
      </c>
      <c r="D250" s="32" t="s">
        <v>145</v>
      </c>
      <c r="E250" s="3" t="s">
        <v>4316</v>
      </c>
      <c r="F250" s="32" t="s">
        <v>129</v>
      </c>
      <c r="G250" s="409"/>
      <c r="H250" s="12">
        <v>955.79</v>
      </c>
      <c r="I250" s="279">
        <f t="shared" si="21"/>
        <v>0</v>
      </c>
      <c r="J250" s="414">
        <f t="shared" si="17"/>
        <v>0</v>
      </c>
      <c r="K250" s="223"/>
      <c r="L250" s="345">
        <f t="shared" si="20"/>
        <v>0</v>
      </c>
    </row>
    <row r="251" spans="1:12" customFormat="1">
      <c r="A251" s="590" t="s">
        <v>2539</v>
      </c>
      <c r="B251" s="554" t="s">
        <v>4503</v>
      </c>
      <c r="C251" s="141" t="s">
        <v>516</v>
      </c>
      <c r="D251" s="32" t="s">
        <v>145</v>
      </c>
      <c r="E251" s="3" t="s">
        <v>4317</v>
      </c>
      <c r="F251" s="32" t="s">
        <v>129</v>
      </c>
      <c r="G251" s="409"/>
      <c r="H251" s="12">
        <v>298.69</v>
      </c>
      <c r="I251" s="279">
        <f t="shared" si="21"/>
        <v>0</v>
      </c>
      <c r="J251" s="414">
        <f t="shared" si="17"/>
        <v>0</v>
      </c>
      <c r="K251" s="223"/>
      <c r="L251" s="345">
        <f t="shared" si="20"/>
        <v>0</v>
      </c>
    </row>
    <row r="252" spans="1:12" customFormat="1">
      <c r="A252" s="590" t="s">
        <v>2540</v>
      </c>
      <c r="B252" s="554" t="s">
        <v>4504</v>
      </c>
      <c r="C252" s="141" t="s">
        <v>516</v>
      </c>
      <c r="D252" s="32" t="s">
        <v>145</v>
      </c>
      <c r="E252" s="3" t="s">
        <v>4318</v>
      </c>
      <c r="F252" s="32" t="s">
        <v>129</v>
      </c>
      <c r="G252" s="409"/>
      <c r="H252" s="12">
        <v>298.69</v>
      </c>
      <c r="I252" s="279">
        <f t="shared" si="21"/>
        <v>0</v>
      </c>
      <c r="J252" s="414">
        <f t="shared" si="17"/>
        <v>0</v>
      </c>
      <c r="K252" s="223"/>
      <c r="L252" s="345">
        <f t="shared" si="20"/>
        <v>0</v>
      </c>
    </row>
    <row r="253" spans="1:12" customFormat="1">
      <c r="A253" s="590" t="s">
        <v>2541</v>
      </c>
      <c r="B253" s="554" t="s">
        <v>4505</v>
      </c>
      <c r="C253" s="141" t="s">
        <v>516</v>
      </c>
      <c r="D253" s="32" t="s">
        <v>145</v>
      </c>
      <c r="E253" s="3" t="s">
        <v>4319</v>
      </c>
      <c r="F253" s="32" t="s">
        <v>129</v>
      </c>
      <c r="G253" s="409"/>
      <c r="H253" s="12">
        <v>812.43</v>
      </c>
      <c r="I253" s="279">
        <f t="shared" si="21"/>
        <v>0</v>
      </c>
      <c r="J253" s="414">
        <f t="shared" si="17"/>
        <v>0</v>
      </c>
      <c r="K253" s="223"/>
      <c r="L253" s="345">
        <f t="shared" si="20"/>
        <v>0</v>
      </c>
    </row>
    <row r="254" spans="1:12" customFormat="1">
      <c r="A254" s="590" t="s">
        <v>2542</v>
      </c>
      <c r="B254" s="554" t="s">
        <v>4506</v>
      </c>
      <c r="C254" s="141" t="s">
        <v>516</v>
      </c>
      <c r="D254" s="32" t="s">
        <v>145</v>
      </c>
      <c r="E254" s="3" t="s">
        <v>4320</v>
      </c>
      <c r="F254" s="32" t="s">
        <v>129</v>
      </c>
      <c r="G254" s="409"/>
      <c r="H254" s="12">
        <v>931.9</v>
      </c>
      <c r="I254" s="279">
        <f t="shared" si="21"/>
        <v>0</v>
      </c>
      <c r="J254" s="414">
        <f t="shared" si="17"/>
        <v>0</v>
      </c>
      <c r="K254" s="223"/>
      <c r="L254" s="345">
        <f t="shared" si="20"/>
        <v>0</v>
      </c>
    </row>
    <row r="255" spans="1:12" customFormat="1">
      <c r="A255" s="590" t="s">
        <v>2543</v>
      </c>
      <c r="B255" s="554" t="s">
        <v>4507</v>
      </c>
      <c r="C255" s="141" t="s">
        <v>516</v>
      </c>
      <c r="D255" s="32" t="s">
        <v>145</v>
      </c>
      <c r="E255" s="3" t="s">
        <v>4321</v>
      </c>
      <c r="F255" s="32" t="s">
        <v>129</v>
      </c>
      <c r="G255" s="409"/>
      <c r="H255" s="12">
        <v>1274.79</v>
      </c>
      <c r="I255" s="279">
        <f t="shared" si="21"/>
        <v>0</v>
      </c>
      <c r="J255" s="414">
        <f t="shared" si="17"/>
        <v>0</v>
      </c>
      <c r="K255" s="223"/>
      <c r="L255" s="345">
        <f t="shared" ref="L255:L267" si="22">K255*G255</f>
        <v>0</v>
      </c>
    </row>
    <row r="256" spans="1:12" customFormat="1">
      <c r="A256" s="590" t="s">
        <v>2544</v>
      </c>
      <c r="B256" s="554" t="s">
        <v>4508</v>
      </c>
      <c r="C256" s="141" t="s">
        <v>516</v>
      </c>
      <c r="D256" s="32" t="s">
        <v>145</v>
      </c>
      <c r="E256" s="3" t="s">
        <v>4322</v>
      </c>
      <c r="F256" s="32" t="s">
        <v>129</v>
      </c>
      <c r="G256" s="409"/>
      <c r="H256" s="12">
        <v>2365.59</v>
      </c>
      <c r="I256" s="279">
        <f t="shared" ref="I256:I273" si="23">H256*G256</f>
        <v>0</v>
      </c>
      <c r="J256" s="414">
        <f t="shared" si="17"/>
        <v>0</v>
      </c>
      <c r="K256" s="223"/>
      <c r="L256" s="345">
        <f t="shared" si="22"/>
        <v>0</v>
      </c>
    </row>
    <row r="257" spans="1:12" customFormat="1">
      <c r="A257" s="590" t="s">
        <v>2545</v>
      </c>
      <c r="B257" s="554" t="s">
        <v>4509</v>
      </c>
      <c r="C257" s="141" t="s">
        <v>516</v>
      </c>
      <c r="D257" s="32" t="s">
        <v>145</v>
      </c>
      <c r="E257" s="3" t="s">
        <v>4323</v>
      </c>
      <c r="F257" s="32" t="s">
        <v>129</v>
      </c>
      <c r="G257" s="409"/>
      <c r="H257" s="12">
        <v>931.9</v>
      </c>
      <c r="I257" s="279">
        <f t="shared" si="23"/>
        <v>0</v>
      </c>
      <c r="J257" s="414">
        <f t="shared" si="17"/>
        <v>0</v>
      </c>
      <c r="K257" s="223"/>
      <c r="L257" s="345">
        <f t="shared" si="22"/>
        <v>0</v>
      </c>
    </row>
    <row r="258" spans="1:12" customFormat="1">
      <c r="A258" s="590" t="s">
        <v>2546</v>
      </c>
      <c r="B258" s="554" t="s">
        <v>4510</v>
      </c>
      <c r="C258" s="141" t="s">
        <v>516</v>
      </c>
      <c r="D258" s="32" t="s">
        <v>145</v>
      </c>
      <c r="E258" s="3" t="s">
        <v>4324</v>
      </c>
      <c r="F258" s="32" t="s">
        <v>129</v>
      </c>
      <c r="G258" s="409"/>
      <c r="H258" s="12">
        <v>2270.0100000000002</v>
      </c>
      <c r="I258" s="279">
        <f t="shared" si="23"/>
        <v>0</v>
      </c>
      <c r="J258" s="414">
        <f t="shared" si="17"/>
        <v>0</v>
      </c>
      <c r="K258" s="223"/>
      <c r="L258" s="345">
        <f t="shared" si="22"/>
        <v>0</v>
      </c>
    </row>
    <row r="259" spans="1:12" customFormat="1">
      <c r="A259" s="590" t="s">
        <v>2547</v>
      </c>
      <c r="B259" s="554" t="s">
        <v>4511</v>
      </c>
      <c r="C259" s="141" t="s">
        <v>516</v>
      </c>
      <c r="D259" s="32" t="s">
        <v>145</v>
      </c>
      <c r="E259" s="3" t="s">
        <v>4325</v>
      </c>
      <c r="F259" s="32" t="s">
        <v>129</v>
      </c>
      <c r="G259" s="409"/>
      <c r="H259" s="12">
        <v>1180.4100000000001</v>
      </c>
      <c r="I259" s="279">
        <f t="shared" si="23"/>
        <v>0</v>
      </c>
      <c r="J259" s="414">
        <f t="shared" si="17"/>
        <v>0</v>
      </c>
      <c r="K259" s="223"/>
      <c r="L259" s="345">
        <f t="shared" si="22"/>
        <v>0</v>
      </c>
    </row>
    <row r="260" spans="1:12" customFormat="1">
      <c r="A260" s="590" t="s">
        <v>2548</v>
      </c>
      <c r="B260" s="554" t="s">
        <v>4512</v>
      </c>
      <c r="C260" s="141" t="s">
        <v>516</v>
      </c>
      <c r="D260" s="32" t="s">
        <v>145</v>
      </c>
      <c r="E260" s="3" t="s">
        <v>4326</v>
      </c>
      <c r="F260" s="32" t="s">
        <v>129</v>
      </c>
      <c r="G260" s="409"/>
      <c r="H260" s="12">
        <v>1230.5899999999999</v>
      </c>
      <c r="I260" s="279">
        <f t="shared" si="23"/>
        <v>0</v>
      </c>
      <c r="J260" s="414">
        <f t="shared" si="17"/>
        <v>0</v>
      </c>
      <c r="K260" s="223"/>
      <c r="L260" s="345">
        <f t="shared" si="22"/>
        <v>0</v>
      </c>
    </row>
    <row r="261" spans="1:12" customFormat="1">
      <c r="A261" s="590" t="s">
        <v>2549</v>
      </c>
      <c r="B261" s="554" t="s">
        <v>4513</v>
      </c>
      <c r="C261" s="141" t="s">
        <v>516</v>
      </c>
      <c r="D261" s="32" t="s">
        <v>145</v>
      </c>
      <c r="E261" s="3" t="s">
        <v>4327</v>
      </c>
      <c r="F261" s="32" t="s">
        <v>129</v>
      </c>
      <c r="G261" s="409"/>
      <c r="H261" s="12">
        <v>1979.69</v>
      </c>
      <c r="I261" s="279">
        <f t="shared" si="23"/>
        <v>0</v>
      </c>
      <c r="J261" s="414">
        <f t="shared" si="17"/>
        <v>0</v>
      </c>
      <c r="K261" s="223"/>
      <c r="L261" s="345">
        <f t="shared" si="22"/>
        <v>0</v>
      </c>
    </row>
    <row r="262" spans="1:12" customFormat="1">
      <c r="A262" s="590" t="s">
        <v>2550</v>
      </c>
      <c r="B262" s="554" t="s">
        <v>4514</v>
      </c>
      <c r="C262" s="141" t="s">
        <v>516</v>
      </c>
      <c r="D262" s="32" t="s">
        <v>145</v>
      </c>
      <c r="E262" s="3" t="s">
        <v>4328</v>
      </c>
      <c r="F262" s="32" t="s">
        <v>129</v>
      </c>
      <c r="G262" s="409"/>
      <c r="H262" s="12">
        <v>692.95</v>
      </c>
      <c r="I262" s="279">
        <f t="shared" si="23"/>
        <v>0</v>
      </c>
      <c r="J262" s="414">
        <f t="shared" si="17"/>
        <v>0</v>
      </c>
      <c r="K262" s="223"/>
      <c r="L262" s="345">
        <f t="shared" si="22"/>
        <v>0</v>
      </c>
    </row>
    <row r="263" spans="1:12" customFormat="1">
      <c r="A263" s="590" t="s">
        <v>2551</v>
      </c>
      <c r="B263" s="554" t="s">
        <v>4515</v>
      </c>
      <c r="C263" s="141" t="s">
        <v>516</v>
      </c>
      <c r="D263" s="32" t="s">
        <v>145</v>
      </c>
      <c r="E263" s="3" t="s">
        <v>4329</v>
      </c>
      <c r="F263" s="32" t="s">
        <v>129</v>
      </c>
      <c r="G263" s="409"/>
      <c r="H263" s="12">
        <v>752.69</v>
      </c>
      <c r="I263" s="279">
        <f t="shared" si="23"/>
        <v>0</v>
      </c>
      <c r="J263" s="414">
        <f t="shared" si="17"/>
        <v>0</v>
      </c>
      <c r="K263" s="223"/>
      <c r="L263" s="345">
        <f t="shared" si="22"/>
        <v>0</v>
      </c>
    </row>
    <row r="264" spans="1:12" customFormat="1">
      <c r="A264" s="590" t="s">
        <v>2552</v>
      </c>
      <c r="B264" s="554" t="s">
        <v>4516</v>
      </c>
      <c r="C264" s="141" t="s">
        <v>516</v>
      </c>
      <c r="D264" s="32" t="s">
        <v>145</v>
      </c>
      <c r="E264" s="3" t="s">
        <v>4330</v>
      </c>
      <c r="F264" s="32" t="s">
        <v>129</v>
      </c>
      <c r="G264" s="409"/>
      <c r="H264" s="12">
        <v>836.32</v>
      </c>
      <c r="I264" s="279">
        <f t="shared" si="23"/>
        <v>0</v>
      </c>
      <c r="J264" s="414">
        <f t="shared" si="17"/>
        <v>0</v>
      </c>
      <c r="K264" s="223"/>
      <c r="L264" s="345">
        <f t="shared" si="22"/>
        <v>0</v>
      </c>
    </row>
    <row r="265" spans="1:12" customFormat="1">
      <c r="A265" s="590" t="s">
        <v>2553</v>
      </c>
      <c r="B265" s="554" t="s">
        <v>4517</v>
      </c>
      <c r="C265" s="141" t="s">
        <v>516</v>
      </c>
      <c r="D265" s="32" t="s">
        <v>145</v>
      </c>
      <c r="E265" s="3" t="s">
        <v>4331</v>
      </c>
      <c r="F265" s="32" t="s">
        <v>129</v>
      </c>
      <c r="G265" s="409"/>
      <c r="H265" s="12">
        <v>979.69</v>
      </c>
      <c r="I265" s="279">
        <f t="shared" si="23"/>
        <v>0</v>
      </c>
      <c r="J265" s="414">
        <f t="shared" si="17"/>
        <v>0</v>
      </c>
      <c r="K265" s="223"/>
      <c r="L265" s="345">
        <f t="shared" si="22"/>
        <v>0</v>
      </c>
    </row>
    <row r="266" spans="1:12" customFormat="1">
      <c r="A266" s="590" t="s">
        <v>2554</v>
      </c>
      <c r="B266" s="554" t="s">
        <v>4518</v>
      </c>
      <c r="C266" s="141" t="s">
        <v>516</v>
      </c>
      <c r="D266" s="32" t="s">
        <v>145</v>
      </c>
      <c r="E266" s="3" t="s">
        <v>4332</v>
      </c>
      <c r="F266" s="32" t="s">
        <v>129</v>
      </c>
      <c r="G266" s="409"/>
      <c r="H266" s="12">
        <v>2066.91</v>
      </c>
      <c r="I266" s="279">
        <f t="shared" si="23"/>
        <v>0</v>
      </c>
      <c r="J266" s="414">
        <f t="shared" si="17"/>
        <v>0</v>
      </c>
      <c r="K266" s="223"/>
      <c r="L266" s="345">
        <f t="shared" si="22"/>
        <v>0</v>
      </c>
    </row>
    <row r="267" spans="1:12" customFormat="1">
      <c r="A267" s="590" t="s">
        <v>2555</v>
      </c>
      <c r="B267" s="554" t="s">
        <v>4519</v>
      </c>
      <c r="C267" s="141" t="s">
        <v>516</v>
      </c>
      <c r="D267" s="32" t="s">
        <v>145</v>
      </c>
      <c r="E267" s="3" t="s">
        <v>4333</v>
      </c>
      <c r="F267" s="32" t="s">
        <v>129</v>
      </c>
      <c r="G267" s="409"/>
      <c r="H267" s="12">
        <v>3842.29</v>
      </c>
      <c r="I267" s="279">
        <f t="shared" si="23"/>
        <v>0</v>
      </c>
      <c r="J267" s="414">
        <f t="shared" si="17"/>
        <v>0</v>
      </c>
      <c r="K267" s="223"/>
      <c r="L267" s="345">
        <f t="shared" si="22"/>
        <v>0</v>
      </c>
    </row>
    <row r="268" spans="1:12" customFormat="1">
      <c r="A268" s="590" t="s">
        <v>2556</v>
      </c>
      <c r="B268" s="554" t="s">
        <v>4520</v>
      </c>
      <c r="C268" s="141" t="s">
        <v>516</v>
      </c>
      <c r="D268" s="32" t="s">
        <v>145</v>
      </c>
      <c r="E268" s="3" t="s">
        <v>4334</v>
      </c>
      <c r="F268" s="32" t="s">
        <v>129</v>
      </c>
      <c r="G268" s="409"/>
      <c r="H268" s="12">
        <v>5157.71</v>
      </c>
      <c r="I268" s="279">
        <f t="shared" si="23"/>
        <v>0</v>
      </c>
      <c r="J268" s="414">
        <f t="shared" si="17"/>
        <v>0</v>
      </c>
      <c r="K268" s="223"/>
      <c r="L268" s="345">
        <f t="shared" ref="L268:L273" si="24">K268*G268</f>
        <v>0</v>
      </c>
    </row>
    <row r="269" spans="1:12" customFormat="1">
      <c r="A269" s="590" t="s">
        <v>2557</v>
      </c>
      <c r="B269" s="554" t="s">
        <v>4521</v>
      </c>
      <c r="C269" s="141" t="s">
        <v>516</v>
      </c>
      <c r="D269" s="32" t="s">
        <v>145</v>
      </c>
      <c r="E269" s="3" t="s">
        <v>4335</v>
      </c>
      <c r="F269" s="32" t="s">
        <v>129</v>
      </c>
      <c r="G269" s="409"/>
      <c r="H269" s="12">
        <v>1314.22</v>
      </c>
      <c r="I269" s="279">
        <f t="shared" si="23"/>
        <v>0</v>
      </c>
      <c r="J269" s="414">
        <f t="shared" si="17"/>
        <v>0</v>
      </c>
      <c r="K269" s="223"/>
      <c r="L269" s="345">
        <f t="shared" si="24"/>
        <v>0</v>
      </c>
    </row>
    <row r="270" spans="1:12" customFormat="1">
      <c r="A270" s="590" t="s">
        <v>2558</v>
      </c>
      <c r="B270" s="554" t="s">
        <v>4522</v>
      </c>
      <c r="C270" s="141" t="s">
        <v>516</v>
      </c>
      <c r="D270" s="32" t="s">
        <v>145</v>
      </c>
      <c r="E270" s="3" t="s">
        <v>4336</v>
      </c>
      <c r="F270" s="32" t="s">
        <v>129</v>
      </c>
      <c r="G270" s="409"/>
      <c r="H270" s="12">
        <v>2771.8</v>
      </c>
      <c r="I270" s="279">
        <f t="shared" si="23"/>
        <v>0</v>
      </c>
      <c r="J270" s="414">
        <f t="shared" si="17"/>
        <v>0</v>
      </c>
      <c r="K270" s="223"/>
      <c r="L270" s="345">
        <f t="shared" si="24"/>
        <v>0</v>
      </c>
    </row>
    <row r="271" spans="1:12" customFormat="1">
      <c r="A271" s="590" t="s">
        <v>2559</v>
      </c>
      <c r="B271" s="554" t="s">
        <v>4523</v>
      </c>
      <c r="C271" s="141" t="s">
        <v>516</v>
      </c>
      <c r="D271" s="32" t="s">
        <v>145</v>
      </c>
      <c r="E271" s="3" t="s">
        <v>4337</v>
      </c>
      <c r="F271" s="32" t="s">
        <v>129</v>
      </c>
      <c r="G271" s="409"/>
      <c r="H271" s="12">
        <v>3166.07</v>
      </c>
      <c r="I271" s="279">
        <f t="shared" si="23"/>
        <v>0</v>
      </c>
      <c r="J271" s="414">
        <f t="shared" si="17"/>
        <v>0</v>
      </c>
      <c r="K271" s="223"/>
      <c r="L271" s="345">
        <f t="shared" si="24"/>
        <v>0</v>
      </c>
    </row>
    <row r="272" spans="1:12" customFormat="1">
      <c r="A272" s="590" t="s">
        <v>2560</v>
      </c>
      <c r="B272" s="554" t="s">
        <v>4524</v>
      </c>
      <c r="C272" s="141" t="s">
        <v>516</v>
      </c>
      <c r="D272" s="32" t="s">
        <v>145</v>
      </c>
      <c r="E272" s="3" t="s">
        <v>4338</v>
      </c>
      <c r="F272" s="32" t="s">
        <v>129</v>
      </c>
      <c r="G272" s="409"/>
      <c r="H272" s="12">
        <v>4629.63</v>
      </c>
      <c r="I272" s="279">
        <f t="shared" si="23"/>
        <v>0</v>
      </c>
      <c r="J272" s="414">
        <f>L272-I272</f>
        <v>0</v>
      </c>
      <c r="K272" s="223"/>
      <c r="L272" s="345">
        <f t="shared" si="24"/>
        <v>0</v>
      </c>
    </row>
    <row r="273" spans="1:14" customFormat="1">
      <c r="A273" s="590" t="s">
        <v>2561</v>
      </c>
      <c r="B273" s="554" t="s">
        <v>4525</v>
      </c>
      <c r="C273" s="141" t="s">
        <v>516</v>
      </c>
      <c r="D273" s="32" t="s">
        <v>145</v>
      </c>
      <c r="E273" s="3" t="s">
        <v>4339</v>
      </c>
      <c r="F273" s="32" t="s">
        <v>129</v>
      </c>
      <c r="G273" s="409"/>
      <c r="H273" s="12">
        <v>5340.5</v>
      </c>
      <c r="I273" s="279">
        <f t="shared" si="23"/>
        <v>0</v>
      </c>
      <c r="J273" s="414">
        <f>L273-I273</f>
        <v>0</v>
      </c>
      <c r="K273" s="223"/>
      <c r="L273" s="345">
        <f t="shared" si="24"/>
        <v>0</v>
      </c>
    </row>
    <row r="274" spans="1:14" customFormat="1">
      <c r="A274" s="590"/>
      <c r="B274" s="555" t="s">
        <v>132</v>
      </c>
      <c r="C274" s="141"/>
      <c r="D274" s="32"/>
      <c r="E274" s="3"/>
      <c r="F274" s="32"/>
      <c r="G274" s="409"/>
      <c r="H274" s="12"/>
      <c r="I274" s="279"/>
      <c r="J274" s="197"/>
      <c r="K274" s="223"/>
      <c r="L274" s="345"/>
      <c r="N274" s="466"/>
    </row>
    <row r="275" spans="1:14" customFormat="1">
      <c r="A275" s="590" t="s">
        <v>2562</v>
      </c>
      <c r="B275" s="554" t="s">
        <v>4526</v>
      </c>
      <c r="C275" s="141" t="s">
        <v>516</v>
      </c>
      <c r="D275" s="32" t="s">
        <v>145</v>
      </c>
      <c r="E275" s="3" t="s">
        <v>4340</v>
      </c>
      <c r="F275" s="32" t="s">
        <v>129</v>
      </c>
      <c r="G275" s="409"/>
      <c r="H275" s="12">
        <v>2628.43</v>
      </c>
      <c r="I275" s="279">
        <f t="shared" ref="I275:I296" si="25">H275*G275</f>
        <v>0</v>
      </c>
      <c r="J275" s="414">
        <f t="shared" ref="J275:J296" si="26">L275-I275</f>
        <v>0</v>
      </c>
      <c r="K275" s="223"/>
      <c r="L275" s="345">
        <f t="shared" si="20"/>
        <v>0</v>
      </c>
    </row>
    <row r="276" spans="1:14" customFormat="1">
      <c r="A276" s="590" t="s">
        <v>2563</v>
      </c>
      <c r="B276" s="554" t="s">
        <v>4527</v>
      </c>
      <c r="C276" s="141" t="s">
        <v>516</v>
      </c>
      <c r="D276" s="32" t="s">
        <v>145</v>
      </c>
      <c r="E276" s="3" t="s">
        <v>4341</v>
      </c>
      <c r="F276" s="32" t="s">
        <v>129</v>
      </c>
      <c r="G276" s="409"/>
      <c r="H276" s="12">
        <v>1314.22</v>
      </c>
      <c r="I276" s="279">
        <f t="shared" si="25"/>
        <v>0</v>
      </c>
      <c r="J276" s="414">
        <f t="shared" si="26"/>
        <v>0</v>
      </c>
      <c r="K276" s="223"/>
      <c r="L276" s="345">
        <f t="shared" si="20"/>
        <v>0</v>
      </c>
    </row>
    <row r="277" spans="1:14" customFormat="1">
      <c r="A277" s="590" t="s">
        <v>2564</v>
      </c>
      <c r="B277" s="554" t="s">
        <v>4528</v>
      </c>
      <c r="C277" s="141" t="s">
        <v>516</v>
      </c>
      <c r="D277" s="32" t="s">
        <v>145</v>
      </c>
      <c r="E277" s="3" t="s">
        <v>4342</v>
      </c>
      <c r="F277" s="32" t="s">
        <v>129</v>
      </c>
      <c r="G277" s="409"/>
      <c r="H277" s="12">
        <v>1409.8</v>
      </c>
      <c r="I277" s="279">
        <f t="shared" si="25"/>
        <v>0</v>
      </c>
      <c r="J277" s="414">
        <f t="shared" si="26"/>
        <v>0</v>
      </c>
      <c r="K277" s="223"/>
      <c r="L277" s="345">
        <f t="shared" si="20"/>
        <v>0</v>
      </c>
    </row>
    <row r="278" spans="1:14" customFormat="1">
      <c r="A278" s="590" t="s">
        <v>2565</v>
      </c>
      <c r="B278" s="554" t="s">
        <v>4529</v>
      </c>
      <c r="C278" s="141" t="s">
        <v>516</v>
      </c>
      <c r="D278" s="32" t="s">
        <v>145</v>
      </c>
      <c r="E278" s="3" t="s">
        <v>4343</v>
      </c>
      <c r="F278" s="32" t="s">
        <v>129</v>
      </c>
      <c r="G278" s="409"/>
      <c r="H278" s="12">
        <v>1579.45</v>
      </c>
      <c r="I278" s="279">
        <f t="shared" si="25"/>
        <v>0</v>
      </c>
      <c r="J278" s="414">
        <f t="shared" si="26"/>
        <v>0</v>
      </c>
      <c r="K278" s="223"/>
      <c r="L278" s="345">
        <f t="shared" si="20"/>
        <v>0</v>
      </c>
    </row>
    <row r="279" spans="1:14" customFormat="1">
      <c r="A279" s="590" t="s">
        <v>2566</v>
      </c>
      <c r="B279" s="554" t="s">
        <v>4530</v>
      </c>
      <c r="C279" s="141" t="s">
        <v>516</v>
      </c>
      <c r="D279" s="32" t="s">
        <v>145</v>
      </c>
      <c r="E279" s="3" t="s">
        <v>4344</v>
      </c>
      <c r="F279" s="32" t="s">
        <v>129</v>
      </c>
      <c r="G279" s="409"/>
      <c r="H279" s="12">
        <v>1462.37</v>
      </c>
      <c r="I279" s="279">
        <f t="shared" si="25"/>
        <v>0</v>
      </c>
      <c r="J279" s="414">
        <f t="shared" si="26"/>
        <v>0</v>
      </c>
      <c r="K279" s="223"/>
      <c r="L279" s="345">
        <f t="shared" si="20"/>
        <v>0</v>
      </c>
    </row>
    <row r="280" spans="1:14" customFormat="1">
      <c r="A280" s="590" t="s">
        <v>2567</v>
      </c>
      <c r="B280" s="554" t="s">
        <v>4531</v>
      </c>
      <c r="C280" s="141" t="s">
        <v>516</v>
      </c>
      <c r="D280" s="32" t="s">
        <v>145</v>
      </c>
      <c r="E280" s="3" t="s">
        <v>4345</v>
      </c>
      <c r="F280" s="32" t="s">
        <v>129</v>
      </c>
      <c r="G280" s="409"/>
      <c r="H280" s="12">
        <v>1259.26</v>
      </c>
      <c r="I280" s="279">
        <f t="shared" si="25"/>
        <v>0</v>
      </c>
      <c r="J280" s="414">
        <f t="shared" si="26"/>
        <v>0</v>
      </c>
      <c r="K280" s="223"/>
      <c r="L280" s="345">
        <f t="shared" si="20"/>
        <v>0</v>
      </c>
    </row>
    <row r="281" spans="1:14" customFormat="1">
      <c r="A281" s="590" t="s">
        <v>2568</v>
      </c>
      <c r="B281" s="554" t="s">
        <v>4532</v>
      </c>
      <c r="C281" s="141" t="s">
        <v>516</v>
      </c>
      <c r="D281" s="32" t="s">
        <v>145</v>
      </c>
      <c r="E281" s="3" t="s">
        <v>4346</v>
      </c>
      <c r="F281" s="32" t="s">
        <v>129</v>
      </c>
      <c r="G281" s="409"/>
      <c r="H281" s="12">
        <v>1388.29</v>
      </c>
      <c r="I281" s="279">
        <f t="shared" si="25"/>
        <v>0</v>
      </c>
      <c r="J281" s="414">
        <f t="shared" si="26"/>
        <v>0</v>
      </c>
      <c r="K281" s="223"/>
      <c r="L281" s="345">
        <f t="shared" si="20"/>
        <v>0</v>
      </c>
    </row>
    <row r="282" spans="1:14" customFormat="1">
      <c r="A282" s="590" t="s">
        <v>2569</v>
      </c>
      <c r="B282" s="554" t="s">
        <v>4533</v>
      </c>
      <c r="C282" s="141" t="s">
        <v>516</v>
      </c>
      <c r="D282" s="32" t="s">
        <v>145</v>
      </c>
      <c r="E282" s="3" t="s">
        <v>4347</v>
      </c>
      <c r="F282" s="32" t="s">
        <v>129</v>
      </c>
      <c r="G282" s="409"/>
      <c r="H282" s="12">
        <v>1773</v>
      </c>
      <c r="I282" s="279">
        <f t="shared" si="25"/>
        <v>0</v>
      </c>
      <c r="J282" s="414">
        <f t="shared" si="26"/>
        <v>0</v>
      </c>
      <c r="K282" s="223"/>
      <c r="L282" s="345">
        <f t="shared" ref="L282:L295" si="27">K282*G282</f>
        <v>0</v>
      </c>
    </row>
    <row r="283" spans="1:14" customFormat="1">
      <c r="A283" s="590" t="s">
        <v>2570</v>
      </c>
      <c r="B283" s="554" t="s">
        <v>4534</v>
      </c>
      <c r="C283" s="141" t="s">
        <v>516</v>
      </c>
      <c r="D283" s="32" t="s">
        <v>145</v>
      </c>
      <c r="E283" s="3" t="s">
        <v>4348</v>
      </c>
      <c r="F283" s="32" t="s">
        <v>129</v>
      </c>
      <c r="G283" s="409"/>
      <c r="H283" s="12">
        <v>334.53</v>
      </c>
      <c r="I283" s="279">
        <f t="shared" si="25"/>
        <v>0</v>
      </c>
      <c r="J283" s="414">
        <f t="shared" si="26"/>
        <v>0</v>
      </c>
      <c r="K283" s="223"/>
      <c r="L283" s="345">
        <f t="shared" si="27"/>
        <v>0</v>
      </c>
    </row>
    <row r="284" spans="1:14" customFormat="1">
      <c r="A284" s="590" t="s">
        <v>2571</v>
      </c>
      <c r="B284" s="554" t="s">
        <v>4535</v>
      </c>
      <c r="C284" s="141" t="s">
        <v>516</v>
      </c>
      <c r="D284" s="32" t="s">
        <v>145</v>
      </c>
      <c r="E284" s="3" t="s">
        <v>4349</v>
      </c>
      <c r="F284" s="32" t="s">
        <v>129</v>
      </c>
      <c r="G284" s="409"/>
      <c r="H284" s="12">
        <v>1063.32</v>
      </c>
      <c r="I284" s="279">
        <f t="shared" si="25"/>
        <v>0</v>
      </c>
      <c r="J284" s="414">
        <f t="shared" si="26"/>
        <v>0</v>
      </c>
      <c r="K284" s="223"/>
      <c r="L284" s="345">
        <f t="shared" si="27"/>
        <v>0</v>
      </c>
    </row>
    <row r="285" spans="1:14" customFormat="1">
      <c r="A285" s="590" t="s">
        <v>2572</v>
      </c>
      <c r="B285" s="554" t="s">
        <v>4536</v>
      </c>
      <c r="C285" s="141" t="s">
        <v>516</v>
      </c>
      <c r="D285" s="32" t="s">
        <v>145</v>
      </c>
      <c r="E285" s="3" t="s">
        <v>4350</v>
      </c>
      <c r="F285" s="32" t="s">
        <v>129</v>
      </c>
      <c r="G285" s="409"/>
      <c r="H285" s="12">
        <v>740.74</v>
      </c>
      <c r="I285" s="279">
        <f t="shared" si="25"/>
        <v>0</v>
      </c>
      <c r="J285" s="414">
        <f t="shared" si="26"/>
        <v>0</v>
      </c>
      <c r="K285" s="223"/>
      <c r="L285" s="345">
        <f t="shared" si="27"/>
        <v>0</v>
      </c>
    </row>
    <row r="286" spans="1:14" customFormat="1">
      <c r="A286" s="590" t="s">
        <v>2573</v>
      </c>
      <c r="B286" s="554" t="s">
        <v>4537</v>
      </c>
      <c r="C286" s="141" t="s">
        <v>516</v>
      </c>
      <c r="D286" s="32" t="s">
        <v>145</v>
      </c>
      <c r="E286" s="3" t="s">
        <v>4351</v>
      </c>
      <c r="F286" s="32" t="s">
        <v>129</v>
      </c>
      <c r="G286" s="409"/>
      <c r="H286" s="12">
        <v>573.48</v>
      </c>
      <c r="I286" s="279">
        <f t="shared" si="25"/>
        <v>0</v>
      </c>
      <c r="J286" s="414">
        <f t="shared" si="26"/>
        <v>0</v>
      </c>
      <c r="K286" s="223"/>
      <c r="L286" s="345">
        <f t="shared" si="27"/>
        <v>0</v>
      </c>
    </row>
    <row r="287" spans="1:14" customFormat="1">
      <c r="A287" s="590" t="s">
        <v>2574</v>
      </c>
      <c r="B287" s="554" t="s">
        <v>4538</v>
      </c>
      <c r="C287" s="141" t="s">
        <v>516</v>
      </c>
      <c r="D287" s="32" t="s">
        <v>145</v>
      </c>
      <c r="E287" s="3" t="s">
        <v>4352</v>
      </c>
      <c r="F287" s="32" t="s">
        <v>129</v>
      </c>
      <c r="G287" s="409"/>
      <c r="H287" s="12">
        <v>991.64</v>
      </c>
      <c r="I287" s="279">
        <f t="shared" si="25"/>
        <v>0</v>
      </c>
      <c r="J287" s="414">
        <f t="shared" si="26"/>
        <v>0</v>
      </c>
      <c r="K287" s="223"/>
      <c r="L287" s="345">
        <f t="shared" si="27"/>
        <v>0</v>
      </c>
    </row>
    <row r="288" spans="1:14" customFormat="1">
      <c r="A288" s="590" t="s">
        <v>2575</v>
      </c>
      <c r="B288" s="554" t="s">
        <v>4539</v>
      </c>
      <c r="C288" s="141" t="s">
        <v>516</v>
      </c>
      <c r="D288" s="32" t="s">
        <v>145</v>
      </c>
      <c r="E288" s="3" t="s">
        <v>4353</v>
      </c>
      <c r="F288" s="32" t="s">
        <v>129</v>
      </c>
      <c r="G288" s="409"/>
      <c r="H288" s="12">
        <v>1254.48</v>
      </c>
      <c r="I288" s="279">
        <f t="shared" si="25"/>
        <v>0</v>
      </c>
      <c r="J288" s="414">
        <f t="shared" si="26"/>
        <v>0</v>
      </c>
      <c r="K288" s="223"/>
      <c r="L288" s="345">
        <f t="shared" si="27"/>
        <v>0</v>
      </c>
    </row>
    <row r="289" spans="1:16" customFormat="1">
      <c r="A289" s="590" t="s">
        <v>2576</v>
      </c>
      <c r="B289" s="554" t="s">
        <v>4540</v>
      </c>
      <c r="C289" s="141" t="s">
        <v>516</v>
      </c>
      <c r="D289" s="32" t="s">
        <v>145</v>
      </c>
      <c r="E289" s="3" t="s">
        <v>4354</v>
      </c>
      <c r="F289" s="32" t="s">
        <v>129</v>
      </c>
      <c r="G289" s="409"/>
      <c r="H289" s="12">
        <v>1338.11</v>
      </c>
      <c r="I289" s="279">
        <f t="shared" si="25"/>
        <v>0</v>
      </c>
      <c r="J289" s="414">
        <f t="shared" si="26"/>
        <v>0</v>
      </c>
      <c r="K289" s="223"/>
      <c r="L289" s="345">
        <f t="shared" si="27"/>
        <v>0</v>
      </c>
    </row>
    <row r="290" spans="1:16" customFormat="1">
      <c r="A290" s="590" t="s">
        <v>2577</v>
      </c>
      <c r="B290" s="554" t="s">
        <v>4541</v>
      </c>
      <c r="C290" s="141" t="s">
        <v>516</v>
      </c>
      <c r="D290" s="32" t="s">
        <v>145</v>
      </c>
      <c r="E290" s="3" t="s">
        <v>4355</v>
      </c>
      <c r="F290" s="32" t="s">
        <v>129</v>
      </c>
      <c r="G290" s="409"/>
      <c r="H290" s="12">
        <v>286.74</v>
      </c>
      <c r="I290" s="279">
        <f t="shared" si="25"/>
        <v>0</v>
      </c>
      <c r="J290" s="414">
        <f t="shared" si="26"/>
        <v>0</v>
      </c>
      <c r="K290" s="223"/>
      <c r="L290" s="345">
        <f t="shared" si="27"/>
        <v>0</v>
      </c>
    </row>
    <row r="291" spans="1:16" customFormat="1">
      <c r="A291" s="590" t="s">
        <v>2578</v>
      </c>
      <c r="B291" s="554" t="s">
        <v>4542</v>
      </c>
      <c r="C291" s="141" t="s">
        <v>516</v>
      </c>
      <c r="D291" s="32" t="s">
        <v>145</v>
      </c>
      <c r="E291" s="3" t="s">
        <v>4356</v>
      </c>
      <c r="F291" s="32" t="s">
        <v>129</v>
      </c>
      <c r="G291" s="409"/>
      <c r="H291" s="12">
        <v>1139.78</v>
      </c>
      <c r="I291" s="279">
        <f t="shared" si="25"/>
        <v>0</v>
      </c>
      <c r="J291" s="414">
        <f t="shared" si="26"/>
        <v>0</v>
      </c>
      <c r="K291" s="223"/>
      <c r="L291" s="345">
        <f t="shared" si="27"/>
        <v>0</v>
      </c>
    </row>
    <row r="292" spans="1:16" customFormat="1">
      <c r="A292" s="590" t="s">
        <v>2579</v>
      </c>
      <c r="B292" s="554" t="s">
        <v>4543</v>
      </c>
      <c r="C292" s="141" t="s">
        <v>516</v>
      </c>
      <c r="D292" s="32" t="s">
        <v>145</v>
      </c>
      <c r="E292" s="3" t="s">
        <v>4357</v>
      </c>
      <c r="F292" s="32" t="s">
        <v>129</v>
      </c>
      <c r="G292" s="409"/>
      <c r="H292" s="12">
        <v>1139.78</v>
      </c>
      <c r="I292" s="279">
        <f t="shared" si="25"/>
        <v>0</v>
      </c>
      <c r="J292" s="414">
        <f t="shared" si="26"/>
        <v>0</v>
      </c>
      <c r="K292" s="223"/>
      <c r="L292" s="345">
        <f t="shared" si="27"/>
        <v>0</v>
      </c>
    </row>
    <row r="293" spans="1:16" customFormat="1">
      <c r="A293" s="590" t="s">
        <v>2580</v>
      </c>
      <c r="B293" s="554" t="s">
        <v>4544</v>
      </c>
      <c r="C293" s="141" t="s">
        <v>516</v>
      </c>
      <c r="D293" s="32" t="s">
        <v>145</v>
      </c>
      <c r="E293" s="3" t="s">
        <v>4358</v>
      </c>
      <c r="F293" s="32" t="s">
        <v>129</v>
      </c>
      <c r="G293" s="409"/>
      <c r="H293" s="12">
        <v>836.32</v>
      </c>
      <c r="I293" s="279">
        <f t="shared" si="25"/>
        <v>0</v>
      </c>
      <c r="J293" s="414">
        <f t="shared" si="26"/>
        <v>0</v>
      </c>
      <c r="K293" s="223"/>
      <c r="L293" s="345">
        <f t="shared" si="27"/>
        <v>0</v>
      </c>
    </row>
    <row r="294" spans="1:16" customFormat="1">
      <c r="A294" s="590" t="s">
        <v>2581</v>
      </c>
      <c r="B294" s="554" t="s">
        <v>4545</v>
      </c>
      <c r="C294" s="141" t="s">
        <v>516</v>
      </c>
      <c r="D294" s="32" t="s">
        <v>145</v>
      </c>
      <c r="E294" s="3" t="s">
        <v>4359</v>
      </c>
      <c r="F294" s="32" t="s">
        <v>129</v>
      </c>
      <c r="G294" s="409"/>
      <c r="H294" s="12">
        <v>810.04</v>
      </c>
      <c r="I294" s="279">
        <f t="shared" si="25"/>
        <v>0</v>
      </c>
      <c r="J294" s="414">
        <f t="shared" si="26"/>
        <v>0</v>
      </c>
      <c r="K294" s="223"/>
      <c r="L294" s="345">
        <f t="shared" si="27"/>
        <v>0</v>
      </c>
    </row>
    <row r="295" spans="1:16" customFormat="1">
      <c r="A295" s="590" t="s">
        <v>2582</v>
      </c>
      <c r="B295" s="554" t="s">
        <v>4546</v>
      </c>
      <c r="C295" s="141" t="s">
        <v>516</v>
      </c>
      <c r="D295" s="32" t="s">
        <v>145</v>
      </c>
      <c r="E295" s="3" t="s">
        <v>4360</v>
      </c>
      <c r="F295" s="32" t="s">
        <v>129</v>
      </c>
      <c r="G295" s="409"/>
      <c r="H295" s="12">
        <v>597.37</v>
      </c>
      <c r="I295" s="279">
        <f t="shared" si="25"/>
        <v>0</v>
      </c>
      <c r="J295" s="414">
        <f t="shared" si="26"/>
        <v>0</v>
      </c>
      <c r="K295" s="223"/>
      <c r="L295" s="345">
        <f t="shared" si="27"/>
        <v>0</v>
      </c>
    </row>
    <row r="296" spans="1:16" customFormat="1">
      <c r="A296" s="590" t="s">
        <v>2583</v>
      </c>
      <c r="B296" s="554" t="s">
        <v>4547</v>
      </c>
      <c r="C296" s="141" t="s">
        <v>516</v>
      </c>
      <c r="D296" s="32" t="s">
        <v>145</v>
      </c>
      <c r="E296" s="3" t="s">
        <v>4361</v>
      </c>
      <c r="F296" s="32" t="s">
        <v>129</v>
      </c>
      <c r="G296" s="409"/>
      <c r="H296" s="12">
        <v>979.69</v>
      </c>
      <c r="I296" s="279">
        <f t="shared" si="25"/>
        <v>0</v>
      </c>
      <c r="J296" s="414">
        <f t="shared" si="26"/>
        <v>0</v>
      </c>
      <c r="K296" s="223"/>
      <c r="L296" s="345">
        <f>K296*G296</f>
        <v>0</v>
      </c>
    </row>
    <row r="297" spans="1:16" customFormat="1">
      <c r="A297" s="590"/>
      <c r="B297" s="555" t="s">
        <v>4573</v>
      </c>
      <c r="C297" s="141"/>
      <c r="D297" s="89"/>
      <c r="E297" s="3"/>
      <c r="F297" s="32"/>
      <c r="G297" s="486"/>
      <c r="H297" s="87"/>
      <c r="I297" s="279"/>
      <c r="J297" s="197"/>
      <c r="K297" s="223"/>
      <c r="L297" s="345"/>
      <c r="N297" s="466"/>
    </row>
    <row r="298" spans="1:16" customFormat="1">
      <c r="A298" s="590" t="s">
        <v>2584</v>
      </c>
      <c r="B298" s="554" t="s">
        <v>4548</v>
      </c>
      <c r="C298" s="141" t="s">
        <v>516</v>
      </c>
      <c r="D298" s="32" t="s">
        <v>145</v>
      </c>
      <c r="E298" s="3" t="s">
        <v>4362</v>
      </c>
      <c r="F298" s="32" t="s">
        <v>129</v>
      </c>
      <c r="G298" s="409"/>
      <c r="H298" s="142">
        <v>2096.77</v>
      </c>
      <c r="I298" s="279">
        <f t="shared" ref="I298:I320" si="28">H298*G298</f>
        <v>0</v>
      </c>
      <c r="J298" s="414">
        <f t="shared" ref="J298:J320" si="29">L298-I298</f>
        <v>0</v>
      </c>
      <c r="K298" s="223"/>
      <c r="L298" s="345">
        <f t="shared" ref="L298:L306" si="30">K298*G298</f>
        <v>0</v>
      </c>
      <c r="P298" s="13"/>
    </row>
    <row r="299" spans="1:16" customFormat="1">
      <c r="A299" s="590" t="s">
        <v>2585</v>
      </c>
      <c r="B299" s="554" t="s">
        <v>4549</v>
      </c>
      <c r="C299" s="141" t="s">
        <v>516</v>
      </c>
      <c r="D299" s="32" t="s">
        <v>145</v>
      </c>
      <c r="E299" s="3" t="s">
        <v>4363</v>
      </c>
      <c r="F299" s="32" t="s">
        <v>129</v>
      </c>
      <c r="G299" s="409"/>
      <c r="H299" s="142">
        <v>2329.75</v>
      </c>
      <c r="I299" s="279">
        <f t="shared" si="28"/>
        <v>0</v>
      </c>
      <c r="J299" s="414">
        <f t="shared" si="29"/>
        <v>0</v>
      </c>
      <c r="K299" s="223"/>
      <c r="L299" s="345">
        <f t="shared" si="30"/>
        <v>0</v>
      </c>
      <c r="P299" s="13"/>
    </row>
    <row r="300" spans="1:16" customFormat="1">
      <c r="A300" s="590" t="s">
        <v>2586</v>
      </c>
      <c r="B300" s="554" t="s">
        <v>4550</v>
      </c>
      <c r="C300" s="141" t="s">
        <v>516</v>
      </c>
      <c r="D300" s="32" t="s">
        <v>145</v>
      </c>
      <c r="E300" s="3" t="s">
        <v>4364</v>
      </c>
      <c r="F300" s="32" t="s">
        <v>129</v>
      </c>
      <c r="G300" s="409"/>
      <c r="H300" s="142">
        <v>2329.75</v>
      </c>
      <c r="I300" s="279">
        <f t="shared" si="28"/>
        <v>0</v>
      </c>
      <c r="J300" s="414">
        <f t="shared" si="29"/>
        <v>0</v>
      </c>
      <c r="K300" s="223"/>
      <c r="L300" s="345">
        <f t="shared" si="30"/>
        <v>0</v>
      </c>
      <c r="P300" s="13"/>
    </row>
    <row r="301" spans="1:16" customFormat="1">
      <c r="A301" s="590" t="s">
        <v>2587</v>
      </c>
      <c r="B301" s="554" t="s">
        <v>4551</v>
      </c>
      <c r="C301" s="141" t="s">
        <v>516</v>
      </c>
      <c r="D301" s="32" t="s">
        <v>145</v>
      </c>
      <c r="E301" s="3" t="s">
        <v>4365</v>
      </c>
      <c r="F301" s="32" t="s">
        <v>129</v>
      </c>
      <c r="G301" s="409"/>
      <c r="H301" s="142">
        <v>8503.58</v>
      </c>
      <c r="I301" s="279">
        <f t="shared" si="28"/>
        <v>0</v>
      </c>
      <c r="J301" s="414">
        <f t="shared" si="29"/>
        <v>0</v>
      </c>
      <c r="K301" s="223"/>
      <c r="L301" s="345">
        <f t="shared" si="30"/>
        <v>0</v>
      </c>
      <c r="P301" s="13"/>
    </row>
    <row r="302" spans="1:16" customFormat="1">
      <c r="A302" s="590" t="s">
        <v>2588</v>
      </c>
      <c r="B302" s="554" t="s">
        <v>4552</v>
      </c>
      <c r="C302" s="141" t="s">
        <v>516</v>
      </c>
      <c r="D302" s="32" t="s">
        <v>145</v>
      </c>
      <c r="E302" s="3" t="s">
        <v>4366</v>
      </c>
      <c r="F302" s="32" t="s">
        <v>129</v>
      </c>
      <c r="G302" s="409"/>
      <c r="H302" s="142">
        <v>8736.56</v>
      </c>
      <c r="I302" s="279">
        <f t="shared" si="28"/>
        <v>0</v>
      </c>
      <c r="J302" s="414">
        <f t="shared" si="29"/>
        <v>0</v>
      </c>
      <c r="K302" s="223"/>
      <c r="L302" s="345">
        <f t="shared" si="30"/>
        <v>0</v>
      </c>
      <c r="P302" s="13"/>
    </row>
    <row r="303" spans="1:16" customFormat="1">
      <c r="A303" s="590" t="s">
        <v>2589</v>
      </c>
      <c r="B303" s="554" t="s">
        <v>4553</v>
      </c>
      <c r="C303" s="141" t="s">
        <v>516</v>
      </c>
      <c r="D303" s="32" t="s">
        <v>145</v>
      </c>
      <c r="E303" s="3" t="s">
        <v>4367</v>
      </c>
      <c r="F303" s="32" t="s">
        <v>129</v>
      </c>
      <c r="G303" s="409"/>
      <c r="H303" s="142">
        <v>8853.0499999999993</v>
      </c>
      <c r="I303" s="279">
        <f t="shared" si="28"/>
        <v>0</v>
      </c>
      <c r="J303" s="414">
        <f t="shared" si="29"/>
        <v>0</v>
      </c>
      <c r="K303" s="223"/>
      <c r="L303" s="345">
        <f t="shared" si="30"/>
        <v>0</v>
      </c>
      <c r="P303" s="13"/>
    </row>
    <row r="304" spans="1:16" customFormat="1">
      <c r="A304" s="590" t="s">
        <v>2590</v>
      </c>
      <c r="B304" s="554" t="s">
        <v>4554</v>
      </c>
      <c r="C304" s="141" t="s">
        <v>516</v>
      </c>
      <c r="D304" s="32" t="s">
        <v>145</v>
      </c>
      <c r="E304" s="3" t="s">
        <v>4368</v>
      </c>
      <c r="F304" s="32" t="s">
        <v>129</v>
      </c>
      <c r="G304" s="409"/>
      <c r="H304" s="142">
        <v>4659.5</v>
      </c>
      <c r="I304" s="279">
        <f t="shared" si="28"/>
        <v>0</v>
      </c>
      <c r="J304" s="414">
        <f t="shared" si="29"/>
        <v>0</v>
      </c>
      <c r="K304" s="223"/>
      <c r="L304" s="345">
        <f t="shared" si="30"/>
        <v>0</v>
      </c>
      <c r="P304" s="13"/>
    </row>
    <row r="305" spans="1:16" customFormat="1">
      <c r="A305" s="590" t="s">
        <v>2591</v>
      </c>
      <c r="B305" s="554" t="s">
        <v>4555</v>
      </c>
      <c r="C305" s="141" t="s">
        <v>516</v>
      </c>
      <c r="D305" s="32" t="s">
        <v>145</v>
      </c>
      <c r="E305" s="3" t="s">
        <v>4369</v>
      </c>
      <c r="F305" s="32" t="s">
        <v>129</v>
      </c>
      <c r="G305" s="409"/>
      <c r="H305" s="142">
        <v>4659.5</v>
      </c>
      <c r="I305" s="279">
        <f t="shared" si="28"/>
        <v>0</v>
      </c>
      <c r="J305" s="414">
        <f t="shared" si="29"/>
        <v>0</v>
      </c>
      <c r="K305" s="223"/>
      <c r="L305" s="345">
        <f t="shared" si="30"/>
        <v>0</v>
      </c>
      <c r="P305" s="13"/>
    </row>
    <row r="306" spans="1:16" customFormat="1">
      <c r="A306" s="590" t="s">
        <v>2592</v>
      </c>
      <c r="B306" s="554" t="s">
        <v>4556</v>
      </c>
      <c r="C306" s="141" t="s">
        <v>516</v>
      </c>
      <c r="D306" s="32" t="s">
        <v>145</v>
      </c>
      <c r="E306" s="3" t="s">
        <v>4370</v>
      </c>
      <c r="F306" s="32" t="s">
        <v>129</v>
      </c>
      <c r="G306" s="409"/>
      <c r="H306" s="142">
        <v>4193.55</v>
      </c>
      <c r="I306" s="279">
        <f t="shared" si="28"/>
        <v>0</v>
      </c>
      <c r="J306" s="414">
        <f t="shared" si="29"/>
        <v>0</v>
      </c>
      <c r="K306" s="223"/>
      <c r="L306" s="345">
        <f t="shared" si="30"/>
        <v>0</v>
      </c>
      <c r="P306" s="13"/>
    </row>
    <row r="307" spans="1:16" customFormat="1" ht="30">
      <c r="A307" s="590" t="s">
        <v>2593</v>
      </c>
      <c r="B307" s="554" t="s">
        <v>4557</v>
      </c>
      <c r="C307" s="141" t="s">
        <v>516</v>
      </c>
      <c r="D307" s="32" t="s">
        <v>145</v>
      </c>
      <c r="E307" s="3" t="s">
        <v>4371</v>
      </c>
      <c r="F307" s="32" t="s">
        <v>129</v>
      </c>
      <c r="G307" s="409"/>
      <c r="H307" s="142">
        <v>7067.1</v>
      </c>
      <c r="I307" s="279">
        <f t="shared" si="28"/>
        <v>0</v>
      </c>
      <c r="J307" s="414">
        <f t="shared" si="29"/>
        <v>0</v>
      </c>
      <c r="K307" s="223"/>
      <c r="L307" s="345">
        <f t="shared" ref="L307:L315" si="31">K307*G307</f>
        <v>0</v>
      </c>
      <c r="P307" s="13"/>
    </row>
    <row r="308" spans="1:16" customFormat="1" ht="30">
      <c r="A308" s="590" t="s">
        <v>2594</v>
      </c>
      <c r="B308" s="554" t="s">
        <v>4558</v>
      </c>
      <c r="C308" s="141" t="s">
        <v>516</v>
      </c>
      <c r="D308" s="32" t="s">
        <v>145</v>
      </c>
      <c r="E308" s="3" t="s">
        <v>4372</v>
      </c>
      <c r="F308" s="32" t="s">
        <v>129</v>
      </c>
      <c r="G308" s="409"/>
      <c r="H308" s="142">
        <v>7575.83</v>
      </c>
      <c r="I308" s="279">
        <f t="shared" si="28"/>
        <v>0</v>
      </c>
      <c r="J308" s="414">
        <f t="shared" si="29"/>
        <v>0</v>
      </c>
      <c r="K308" s="223"/>
      <c r="L308" s="345">
        <f t="shared" si="31"/>
        <v>0</v>
      </c>
      <c r="P308" s="13"/>
    </row>
    <row r="309" spans="1:16" customFormat="1">
      <c r="A309" s="590" t="s">
        <v>2595</v>
      </c>
      <c r="B309" s="554" t="s">
        <v>4559</v>
      </c>
      <c r="C309" s="141" t="s">
        <v>516</v>
      </c>
      <c r="D309" s="32" t="s">
        <v>145</v>
      </c>
      <c r="E309" s="3" t="s">
        <v>4373</v>
      </c>
      <c r="F309" s="32" t="s">
        <v>129</v>
      </c>
      <c r="G309" s="409"/>
      <c r="H309" s="142">
        <v>5795.27</v>
      </c>
      <c r="I309" s="279">
        <f t="shared" si="28"/>
        <v>0</v>
      </c>
      <c r="J309" s="414">
        <f t="shared" si="29"/>
        <v>0</v>
      </c>
      <c r="K309" s="223"/>
      <c r="L309" s="345">
        <f t="shared" si="31"/>
        <v>0</v>
      </c>
      <c r="P309" s="13"/>
    </row>
    <row r="310" spans="1:16" customFormat="1">
      <c r="A310" s="590" t="s">
        <v>2596</v>
      </c>
      <c r="B310" s="554" t="s">
        <v>4560</v>
      </c>
      <c r="C310" s="141" t="s">
        <v>516</v>
      </c>
      <c r="D310" s="32" t="s">
        <v>145</v>
      </c>
      <c r="E310" s="3" t="s">
        <v>4374</v>
      </c>
      <c r="F310" s="32" t="s">
        <v>129</v>
      </c>
      <c r="G310" s="409"/>
      <c r="H310" s="142">
        <v>5880.06</v>
      </c>
      <c r="I310" s="279">
        <f t="shared" si="28"/>
        <v>0</v>
      </c>
      <c r="J310" s="414">
        <f t="shared" si="29"/>
        <v>0</v>
      </c>
      <c r="K310" s="223"/>
      <c r="L310" s="345">
        <f t="shared" si="31"/>
        <v>0</v>
      </c>
      <c r="P310" s="13"/>
    </row>
    <row r="311" spans="1:16" customFormat="1" ht="30">
      <c r="A311" s="590" t="s">
        <v>2597</v>
      </c>
      <c r="B311" s="554" t="s">
        <v>4561</v>
      </c>
      <c r="C311" s="141" t="s">
        <v>516</v>
      </c>
      <c r="D311" s="32" t="s">
        <v>145</v>
      </c>
      <c r="E311" s="3" t="s">
        <v>4375</v>
      </c>
      <c r="F311" s="32" t="s">
        <v>129</v>
      </c>
      <c r="G311" s="409"/>
      <c r="H311" s="142">
        <v>8550.89</v>
      </c>
      <c r="I311" s="279">
        <f t="shared" si="28"/>
        <v>0</v>
      </c>
      <c r="J311" s="414">
        <f t="shared" si="29"/>
        <v>0</v>
      </c>
      <c r="K311" s="223"/>
      <c r="L311" s="345">
        <f t="shared" si="31"/>
        <v>0</v>
      </c>
      <c r="P311" s="13"/>
    </row>
    <row r="312" spans="1:16" customFormat="1">
      <c r="A312" s="590" t="s">
        <v>2598</v>
      </c>
      <c r="B312" s="554" t="s">
        <v>4562</v>
      </c>
      <c r="C312" s="141" t="s">
        <v>516</v>
      </c>
      <c r="D312" s="32" t="s">
        <v>145</v>
      </c>
      <c r="E312" s="3" t="s">
        <v>4376</v>
      </c>
      <c r="F312" s="32" t="s">
        <v>129</v>
      </c>
      <c r="G312" s="409"/>
      <c r="H312" s="142">
        <v>1810.23</v>
      </c>
      <c r="I312" s="279">
        <f t="shared" si="28"/>
        <v>0</v>
      </c>
      <c r="J312" s="414">
        <f t="shared" si="29"/>
        <v>0</v>
      </c>
      <c r="K312" s="223"/>
      <c r="L312" s="345">
        <f t="shared" si="31"/>
        <v>0</v>
      </c>
      <c r="P312" s="13"/>
    </row>
    <row r="313" spans="1:16" customFormat="1">
      <c r="A313" s="590" t="s">
        <v>2599</v>
      </c>
      <c r="B313" s="554" t="s">
        <v>4563</v>
      </c>
      <c r="C313" s="141" t="s">
        <v>516</v>
      </c>
      <c r="D313" s="32" t="s">
        <v>145</v>
      </c>
      <c r="E313" s="3" t="s">
        <v>4377</v>
      </c>
      <c r="F313" s="32" t="s">
        <v>129</v>
      </c>
      <c r="G313" s="409"/>
      <c r="H313" s="142">
        <v>1767.83</v>
      </c>
      <c r="I313" s="279">
        <f t="shared" si="28"/>
        <v>0</v>
      </c>
      <c r="J313" s="414">
        <f t="shared" si="29"/>
        <v>0</v>
      </c>
      <c r="K313" s="223"/>
      <c r="L313" s="345">
        <f t="shared" si="31"/>
        <v>0</v>
      </c>
      <c r="P313" s="13"/>
    </row>
    <row r="314" spans="1:16" customFormat="1">
      <c r="A314" s="590" t="s">
        <v>2600</v>
      </c>
      <c r="B314" s="554" t="s">
        <v>4564</v>
      </c>
      <c r="C314" s="141" t="s">
        <v>516</v>
      </c>
      <c r="D314" s="32" t="s">
        <v>145</v>
      </c>
      <c r="E314" s="3" t="s">
        <v>4378</v>
      </c>
      <c r="F314" s="32" t="s">
        <v>129</v>
      </c>
      <c r="G314" s="409"/>
      <c r="H314" s="142">
        <v>1767.83</v>
      </c>
      <c r="I314" s="279">
        <f t="shared" si="28"/>
        <v>0</v>
      </c>
      <c r="J314" s="414">
        <f t="shared" si="29"/>
        <v>0</v>
      </c>
      <c r="K314" s="223"/>
      <c r="L314" s="345">
        <f t="shared" si="31"/>
        <v>0</v>
      </c>
      <c r="P314" s="13"/>
    </row>
    <row r="315" spans="1:16" customFormat="1">
      <c r="A315" s="590" t="s">
        <v>2601</v>
      </c>
      <c r="B315" s="554" t="s">
        <v>4565</v>
      </c>
      <c r="C315" s="141" t="s">
        <v>516</v>
      </c>
      <c r="D315" s="32" t="s">
        <v>145</v>
      </c>
      <c r="E315" s="3" t="s">
        <v>4379</v>
      </c>
      <c r="F315" s="32" t="s">
        <v>129</v>
      </c>
      <c r="G315" s="409"/>
      <c r="H315" s="142">
        <v>22.21</v>
      </c>
      <c r="I315" s="279">
        <f t="shared" si="28"/>
        <v>0</v>
      </c>
      <c r="J315" s="414">
        <f t="shared" si="29"/>
        <v>0</v>
      </c>
      <c r="K315" s="223"/>
      <c r="L315" s="345">
        <f t="shared" si="31"/>
        <v>0</v>
      </c>
      <c r="P315" s="13"/>
    </row>
    <row r="316" spans="1:16" customFormat="1" ht="30">
      <c r="A316" s="590" t="s">
        <v>2593</v>
      </c>
      <c r="B316" s="554" t="s">
        <v>4566</v>
      </c>
      <c r="C316" s="141" t="s">
        <v>516</v>
      </c>
      <c r="D316" s="32" t="s">
        <v>145</v>
      </c>
      <c r="E316" s="3" t="s">
        <v>4380</v>
      </c>
      <c r="F316" s="32" t="s">
        <v>129</v>
      </c>
      <c r="G316" s="409"/>
      <c r="H316" s="142">
        <v>11094.54</v>
      </c>
      <c r="I316" s="279">
        <f t="shared" si="28"/>
        <v>0</v>
      </c>
      <c r="J316" s="414">
        <f t="shared" si="29"/>
        <v>0</v>
      </c>
      <c r="K316" s="223"/>
      <c r="L316" s="345">
        <f>K316*G316</f>
        <v>0</v>
      </c>
      <c r="P316" s="13"/>
    </row>
    <row r="317" spans="1:16" customFormat="1" ht="30">
      <c r="A317" s="590" t="s">
        <v>2594</v>
      </c>
      <c r="B317" s="554" t="s">
        <v>4567</v>
      </c>
      <c r="C317" s="141" t="s">
        <v>516</v>
      </c>
      <c r="D317" s="32" t="s">
        <v>145</v>
      </c>
      <c r="E317" s="3" t="s">
        <v>4381</v>
      </c>
      <c r="F317" s="32" t="s">
        <v>129</v>
      </c>
      <c r="G317" s="409"/>
      <c r="H317" s="142">
        <v>7067.1</v>
      </c>
      <c r="I317" s="279">
        <f t="shared" si="28"/>
        <v>0</v>
      </c>
      <c r="J317" s="414">
        <f t="shared" si="29"/>
        <v>0</v>
      </c>
      <c r="K317" s="223"/>
      <c r="L317" s="345">
        <f>K317*G317</f>
        <v>0</v>
      </c>
      <c r="P317" s="13"/>
    </row>
    <row r="318" spans="1:16" customFormat="1" ht="30">
      <c r="A318" s="590" t="s">
        <v>2595</v>
      </c>
      <c r="B318" s="554" t="s">
        <v>4568</v>
      </c>
      <c r="C318" s="141" t="s">
        <v>516</v>
      </c>
      <c r="D318" s="32" t="s">
        <v>145</v>
      </c>
      <c r="E318" s="3" t="s">
        <v>4382</v>
      </c>
      <c r="F318" s="32" t="s">
        <v>129</v>
      </c>
      <c r="G318" s="409"/>
      <c r="H318" s="142">
        <v>7575.83</v>
      </c>
      <c r="I318" s="279">
        <f t="shared" si="28"/>
        <v>0</v>
      </c>
      <c r="J318" s="414">
        <f t="shared" si="29"/>
        <v>0</v>
      </c>
      <c r="K318" s="223"/>
      <c r="L318" s="345">
        <f>K318*G318</f>
        <v>0</v>
      </c>
      <c r="P318" s="13"/>
    </row>
    <row r="319" spans="1:16" customFormat="1" ht="30">
      <c r="A319" s="590" t="s">
        <v>2596</v>
      </c>
      <c r="B319" s="554" t="s">
        <v>4569</v>
      </c>
      <c r="C319" s="141" t="s">
        <v>516</v>
      </c>
      <c r="D319" s="32" t="s">
        <v>145</v>
      </c>
      <c r="E319" s="3" t="s">
        <v>4383</v>
      </c>
      <c r="F319" s="32" t="s">
        <v>129</v>
      </c>
      <c r="G319" s="409"/>
      <c r="H319" s="142">
        <v>5795.27</v>
      </c>
      <c r="I319" s="279">
        <f t="shared" si="28"/>
        <v>0</v>
      </c>
      <c r="J319" s="414">
        <f t="shared" si="29"/>
        <v>0</v>
      </c>
      <c r="K319" s="223"/>
      <c r="L319" s="345">
        <f>K319*G319</f>
        <v>0</v>
      </c>
      <c r="P319" s="13"/>
    </row>
    <row r="320" spans="1:16" customFormat="1" ht="30">
      <c r="A320" s="590" t="s">
        <v>2597</v>
      </c>
      <c r="B320" s="554" t="s">
        <v>4570</v>
      </c>
      <c r="C320" s="141" t="s">
        <v>516</v>
      </c>
      <c r="D320" s="32" t="s">
        <v>145</v>
      </c>
      <c r="E320" s="3" t="s">
        <v>4384</v>
      </c>
      <c r="F320" s="32" t="s">
        <v>129</v>
      </c>
      <c r="G320" s="409"/>
      <c r="H320" s="142">
        <v>5880.06</v>
      </c>
      <c r="I320" s="279">
        <f t="shared" si="28"/>
        <v>0</v>
      </c>
      <c r="J320" s="414">
        <f t="shared" si="29"/>
        <v>0</v>
      </c>
      <c r="K320" s="223"/>
      <c r="L320" s="345">
        <f>K320*G320</f>
        <v>0</v>
      </c>
      <c r="P320" s="13"/>
    </row>
    <row r="321" spans="1:16" customFormat="1">
      <c r="A321" s="408"/>
      <c r="B321" s="493"/>
      <c r="C321" s="141"/>
      <c r="D321" s="89"/>
      <c r="E321" s="3"/>
      <c r="F321" s="32"/>
      <c r="G321" s="486"/>
      <c r="H321" s="517"/>
      <c r="I321" s="279"/>
      <c r="J321" s="197"/>
      <c r="K321" s="223"/>
      <c r="L321" s="345"/>
      <c r="N321" s="466"/>
    </row>
    <row r="322" spans="1:16" customFormat="1">
      <c r="A322" s="487" t="s">
        <v>1298</v>
      </c>
      <c r="B322" s="556" t="s">
        <v>2259</v>
      </c>
      <c r="C322" s="141"/>
      <c r="D322" s="32"/>
      <c r="E322" s="141"/>
      <c r="F322" s="32"/>
      <c r="G322" s="409"/>
      <c r="H322" s="142"/>
      <c r="I322" s="279"/>
      <c r="J322" s="410"/>
      <c r="K322" s="411"/>
      <c r="L322" s="415"/>
      <c r="N322" s="466"/>
    </row>
    <row r="323" spans="1:16" customFormat="1">
      <c r="A323" s="590" t="s">
        <v>1460</v>
      </c>
      <c r="B323" s="9" t="s">
        <v>1814</v>
      </c>
      <c r="C323" s="141" t="s">
        <v>199</v>
      </c>
      <c r="D323" s="32" t="s">
        <v>145</v>
      </c>
      <c r="E323" s="3" t="s">
        <v>4385</v>
      </c>
      <c r="F323" s="32" t="s">
        <v>129</v>
      </c>
      <c r="G323" s="409"/>
      <c r="H323" s="142">
        <v>1987.14</v>
      </c>
      <c r="I323" s="279">
        <f t="shared" ref="I323:I348" si="32">H323*G323</f>
        <v>0</v>
      </c>
      <c r="J323" s="414">
        <f t="shared" ref="J323:J348" si="33">L323-I323</f>
        <v>0</v>
      </c>
      <c r="K323" s="411"/>
      <c r="L323" s="412">
        <f t="shared" ref="L323:L348" si="34">K323*G323</f>
        <v>0</v>
      </c>
      <c r="P323" s="13"/>
    </row>
    <row r="324" spans="1:16" customFormat="1">
      <c r="A324" s="590" t="s">
        <v>1475</v>
      </c>
      <c r="B324" s="9" t="s">
        <v>1815</v>
      </c>
      <c r="C324" s="141" t="s">
        <v>199</v>
      </c>
      <c r="D324" s="32" t="s">
        <v>145</v>
      </c>
      <c r="E324" s="3" t="s">
        <v>4386</v>
      </c>
      <c r="F324" s="32" t="s">
        <v>129</v>
      </c>
      <c r="G324" s="409"/>
      <c r="H324" s="142">
        <v>2043.96</v>
      </c>
      <c r="I324" s="279">
        <f t="shared" si="32"/>
        <v>0</v>
      </c>
      <c r="J324" s="414">
        <f t="shared" si="33"/>
        <v>0</v>
      </c>
      <c r="K324" s="411"/>
      <c r="L324" s="412">
        <f t="shared" si="34"/>
        <v>0</v>
      </c>
      <c r="P324" s="13"/>
    </row>
    <row r="325" spans="1:16" customFormat="1">
      <c r="A325" s="590" t="s">
        <v>1476</v>
      </c>
      <c r="B325" s="9" t="s">
        <v>1816</v>
      </c>
      <c r="C325" s="141" t="s">
        <v>199</v>
      </c>
      <c r="D325" s="32" t="s">
        <v>145</v>
      </c>
      <c r="E325" s="3" t="s">
        <v>4387</v>
      </c>
      <c r="F325" s="32" t="s">
        <v>129</v>
      </c>
      <c r="G325" s="409"/>
      <c r="H325" s="142">
        <v>2764.73</v>
      </c>
      <c r="I325" s="279">
        <f t="shared" si="32"/>
        <v>0</v>
      </c>
      <c r="J325" s="414">
        <f t="shared" si="33"/>
        <v>0</v>
      </c>
      <c r="K325" s="411"/>
      <c r="L325" s="412">
        <f t="shared" si="34"/>
        <v>0</v>
      </c>
      <c r="P325" s="13"/>
    </row>
    <row r="326" spans="1:16" customFormat="1" ht="30">
      <c r="A326" s="590" t="s">
        <v>2236</v>
      </c>
      <c r="B326" s="9" t="s">
        <v>1817</v>
      </c>
      <c r="C326" s="141" t="s">
        <v>199</v>
      </c>
      <c r="D326" s="32" t="s">
        <v>145</v>
      </c>
      <c r="E326" s="3" t="s">
        <v>4388</v>
      </c>
      <c r="F326" s="32" t="s">
        <v>129</v>
      </c>
      <c r="G326" s="409"/>
      <c r="H326" s="142">
        <v>192.54</v>
      </c>
      <c r="I326" s="279">
        <f t="shared" si="32"/>
        <v>0</v>
      </c>
      <c r="J326" s="414">
        <f t="shared" si="33"/>
        <v>0</v>
      </c>
      <c r="K326" s="411"/>
      <c r="L326" s="412">
        <f t="shared" si="34"/>
        <v>0</v>
      </c>
      <c r="P326" s="13"/>
    </row>
    <row r="327" spans="1:16" customFormat="1">
      <c r="A327" s="590" t="s">
        <v>2237</v>
      </c>
      <c r="B327" s="9" t="s">
        <v>1818</v>
      </c>
      <c r="C327" s="141" t="s">
        <v>199</v>
      </c>
      <c r="D327" s="32" t="s">
        <v>145</v>
      </c>
      <c r="E327" s="3" t="s">
        <v>4389</v>
      </c>
      <c r="F327" s="32" t="s">
        <v>129</v>
      </c>
      <c r="G327" s="409"/>
      <c r="H327" s="142">
        <v>668.1</v>
      </c>
      <c r="I327" s="279">
        <f t="shared" si="32"/>
        <v>0</v>
      </c>
      <c r="J327" s="414">
        <f t="shared" si="33"/>
        <v>0</v>
      </c>
      <c r="K327" s="411"/>
      <c r="L327" s="412">
        <f t="shared" si="34"/>
        <v>0</v>
      </c>
      <c r="P327" s="13"/>
    </row>
    <row r="328" spans="1:16" customFormat="1">
      <c r="A328" s="590" t="s">
        <v>2238</v>
      </c>
      <c r="B328" s="9" t="s">
        <v>1794</v>
      </c>
      <c r="C328" s="141" t="s">
        <v>199</v>
      </c>
      <c r="D328" s="32" t="s">
        <v>145</v>
      </c>
      <c r="E328" s="3" t="s">
        <v>4390</v>
      </c>
      <c r="F328" s="32" t="s">
        <v>129</v>
      </c>
      <c r="G328" s="409"/>
      <c r="H328" s="142">
        <v>6985.06</v>
      </c>
      <c r="I328" s="279">
        <f t="shared" si="32"/>
        <v>0</v>
      </c>
      <c r="J328" s="414">
        <f t="shared" si="33"/>
        <v>0</v>
      </c>
      <c r="K328" s="411"/>
      <c r="L328" s="412">
        <f t="shared" si="34"/>
        <v>0</v>
      </c>
      <c r="P328" s="13"/>
    </row>
    <row r="329" spans="1:16" customFormat="1" ht="30">
      <c r="A329" s="590" t="s">
        <v>2239</v>
      </c>
      <c r="B329" s="9" t="s">
        <v>1795</v>
      </c>
      <c r="C329" s="141" t="s">
        <v>199</v>
      </c>
      <c r="D329" s="32" t="s">
        <v>145</v>
      </c>
      <c r="E329" s="3" t="s">
        <v>4391</v>
      </c>
      <c r="F329" s="32" t="s">
        <v>129</v>
      </c>
      <c r="G329" s="409"/>
      <c r="H329" s="142">
        <v>6682.54</v>
      </c>
      <c r="I329" s="279">
        <f t="shared" si="32"/>
        <v>0</v>
      </c>
      <c r="J329" s="414">
        <f t="shared" si="33"/>
        <v>0</v>
      </c>
      <c r="K329" s="411"/>
      <c r="L329" s="412">
        <f t="shared" si="34"/>
        <v>0</v>
      </c>
      <c r="P329" s="13"/>
    </row>
    <row r="330" spans="1:16" customFormat="1" ht="30">
      <c r="A330" s="590" t="s">
        <v>2240</v>
      </c>
      <c r="B330" s="9" t="s">
        <v>1796</v>
      </c>
      <c r="C330" s="141" t="s">
        <v>199</v>
      </c>
      <c r="D330" s="32" t="s">
        <v>145</v>
      </c>
      <c r="E330" s="3" t="s">
        <v>4392</v>
      </c>
      <c r="F330" s="32" t="s">
        <v>129</v>
      </c>
      <c r="G330" s="409"/>
      <c r="H330" s="142">
        <v>8433.83</v>
      </c>
      <c r="I330" s="279">
        <f t="shared" si="32"/>
        <v>0</v>
      </c>
      <c r="J330" s="414">
        <f t="shared" si="33"/>
        <v>0</v>
      </c>
      <c r="K330" s="411"/>
      <c r="L330" s="412">
        <f t="shared" si="34"/>
        <v>0</v>
      </c>
      <c r="P330" s="13"/>
    </row>
    <row r="331" spans="1:16" customFormat="1" ht="30">
      <c r="A331" s="590" t="s">
        <v>2241</v>
      </c>
      <c r="B331" s="9" t="s">
        <v>1797</v>
      </c>
      <c r="C331" s="141" t="s">
        <v>199</v>
      </c>
      <c r="D331" s="32" t="s">
        <v>145</v>
      </c>
      <c r="E331" s="3" t="s">
        <v>4393</v>
      </c>
      <c r="F331" s="32" t="s">
        <v>129</v>
      </c>
      <c r="G331" s="409"/>
      <c r="H331" s="142">
        <v>2808.12</v>
      </c>
      <c r="I331" s="279">
        <f t="shared" si="32"/>
        <v>0</v>
      </c>
      <c r="J331" s="414">
        <f t="shared" si="33"/>
        <v>0</v>
      </c>
      <c r="K331" s="411"/>
      <c r="L331" s="412">
        <f t="shared" si="34"/>
        <v>0</v>
      </c>
      <c r="P331" s="13"/>
    </row>
    <row r="332" spans="1:16" customFormat="1" ht="30">
      <c r="A332" s="590" t="s">
        <v>2242</v>
      </c>
      <c r="B332" s="9" t="s">
        <v>1798</v>
      </c>
      <c r="C332" s="141" t="s">
        <v>199</v>
      </c>
      <c r="D332" s="32" t="s">
        <v>145</v>
      </c>
      <c r="E332" s="3" t="s">
        <v>4394</v>
      </c>
      <c r="F332" s="32" t="s">
        <v>129</v>
      </c>
      <c r="G332" s="409"/>
      <c r="H332" s="142">
        <v>3129.84</v>
      </c>
      <c r="I332" s="279">
        <f t="shared" si="32"/>
        <v>0</v>
      </c>
      <c r="J332" s="414">
        <f t="shared" si="33"/>
        <v>0</v>
      </c>
      <c r="K332" s="411"/>
      <c r="L332" s="412">
        <f t="shared" si="34"/>
        <v>0</v>
      </c>
      <c r="P332" s="13"/>
    </row>
    <row r="333" spans="1:16" customFormat="1" ht="30">
      <c r="A333" s="590" t="s">
        <v>2243</v>
      </c>
      <c r="B333" s="9" t="s">
        <v>1799</v>
      </c>
      <c r="C333" s="141" t="s">
        <v>199</v>
      </c>
      <c r="D333" s="32" t="s">
        <v>145</v>
      </c>
      <c r="E333" s="3" t="s">
        <v>4395</v>
      </c>
      <c r="F333" s="32" t="s">
        <v>129</v>
      </c>
      <c r="G333" s="409"/>
      <c r="H333" s="142">
        <v>4651.6000000000004</v>
      </c>
      <c r="I333" s="279">
        <f t="shared" si="32"/>
        <v>0</v>
      </c>
      <c r="J333" s="414">
        <f t="shared" si="33"/>
        <v>0</v>
      </c>
      <c r="K333" s="411"/>
      <c r="L333" s="412">
        <f t="shared" si="34"/>
        <v>0</v>
      </c>
      <c r="P333" s="13"/>
    </row>
    <row r="334" spans="1:16" customFormat="1">
      <c r="A334" s="590" t="s">
        <v>2244</v>
      </c>
      <c r="B334" s="9" t="s">
        <v>1800</v>
      </c>
      <c r="C334" s="141" t="s">
        <v>199</v>
      </c>
      <c r="D334" s="32" t="s">
        <v>145</v>
      </c>
      <c r="E334" s="3" t="s">
        <v>4396</v>
      </c>
      <c r="F334" s="32" t="s">
        <v>129</v>
      </c>
      <c r="G334" s="409"/>
      <c r="H334" s="142">
        <v>1761.03</v>
      </c>
      <c r="I334" s="279">
        <f t="shared" si="32"/>
        <v>0</v>
      </c>
      <c r="J334" s="414">
        <f t="shared" si="33"/>
        <v>0</v>
      </c>
      <c r="K334" s="411"/>
      <c r="L334" s="412">
        <f t="shared" si="34"/>
        <v>0</v>
      </c>
      <c r="P334" s="13"/>
    </row>
    <row r="335" spans="1:16" customFormat="1">
      <c r="A335" s="590" t="s">
        <v>2245</v>
      </c>
      <c r="B335" s="9" t="s">
        <v>1801</v>
      </c>
      <c r="C335" s="141" t="s">
        <v>199</v>
      </c>
      <c r="D335" s="32" t="s">
        <v>145</v>
      </c>
      <c r="E335" s="3" t="s">
        <v>4397</v>
      </c>
      <c r="F335" s="32" t="s">
        <v>129</v>
      </c>
      <c r="G335" s="409"/>
      <c r="H335" s="142">
        <v>3143.6</v>
      </c>
      <c r="I335" s="279">
        <f t="shared" si="32"/>
        <v>0</v>
      </c>
      <c r="J335" s="414">
        <f t="shared" si="33"/>
        <v>0</v>
      </c>
      <c r="K335" s="411"/>
      <c r="L335" s="412">
        <f t="shared" si="34"/>
        <v>0</v>
      </c>
      <c r="P335" s="13"/>
    </row>
    <row r="336" spans="1:16" customFormat="1">
      <c r="A336" s="590" t="s">
        <v>2246</v>
      </c>
      <c r="B336" s="9" t="s">
        <v>1802</v>
      </c>
      <c r="C336" s="141" t="s">
        <v>199</v>
      </c>
      <c r="D336" s="32" t="s">
        <v>145</v>
      </c>
      <c r="E336" s="3" t="s">
        <v>4398</v>
      </c>
      <c r="F336" s="32" t="s">
        <v>129</v>
      </c>
      <c r="G336" s="409"/>
      <c r="H336" s="142">
        <v>351.84</v>
      </c>
      <c r="I336" s="279">
        <f t="shared" si="32"/>
        <v>0</v>
      </c>
      <c r="J336" s="414">
        <f t="shared" si="33"/>
        <v>0</v>
      </c>
      <c r="K336" s="411"/>
      <c r="L336" s="412">
        <f t="shared" si="34"/>
        <v>0</v>
      </c>
      <c r="P336" s="13"/>
    </row>
    <row r="337" spans="1:16" customFormat="1">
      <c r="A337" s="590" t="s">
        <v>2247</v>
      </c>
      <c r="B337" s="9" t="s">
        <v>1803</v>
      </c>
      <c r="C337" s="141" t="s">
        <v>199</v>
      </c>
      <c r="D337" s="32" t="s">
        <v>145</v>
      </c>
      <c r="E337" s="3" t="s">
        <v>4399</v>
      </c>
      <c r="F337" s="32" t="s">
        <v>129</v>
      </c>
      <c r="G337" s="409"/>
      <c r="H337" s="142">
        <v>519.09</v>
      </c>
      <c r="I337" s="279">
        <f t="shared" si="32"/>
        <v>0</v>
      </c>
      <c r="J337" s="414">
        <f t="shared" si="33"/>
        <v>0</v>
      </c>
      <c r="K337" s="411"/>
      <c r="L337" s="412">
        <f t="shared" si="34"/>
        <v>0</v>
      </c>
      <c r="P337" s="13"/>
    </row>
    <row r="338" spans="1:16" customFormat="1">
      <c r="A338" s="590" t="s">
        <v>2248</v>
      </c>
      <c r="B338" s="9" t="s">
        <v>1804</v>
      </c>
      <c r="C338" s="141" t="s">
        <v>199</v>
      </c>
      <c r="D338" s="32" t="s">
        <v>145</v>
      </c>
      <c r="E338" s="3" t="s">
        <v>4400</v>
      </c>
      <c r="F338" s="32" t="s">
        <v>129</v>
      </c>
      <c r="G338" s="409"/>
      <c r="H338" s="142">
        <v>377.86</v>
      </c>
      <c r="I338" s="279">
        <f t="shared" si="32"/>
        <v>0</v>
      </c>
      <c r="J338" s="414">
        <f t="shared" si="33"/>
        <v>0</v>
      </c>
      <c r="K338" s="411"/>
      <c r="L338" s="412">
        <f t="shared" si="34"/>
        <v>0</v>
      </c>
      <c r="P338" s="13"/>
    </row>
    <row r="339" spans="1:16" customFormat="1">
      <c r="A339" s="590" t="s">
        <v>2249</v>
      </c>
      <c r="B339" s="9" t="s">
        <v>1805</v>
      </c>
      <c r="C339" s="141" t="s">
        <v>199</v>
      </c>
      <c r="D339" s="32" t="s">
        <v>145</v>
      </c>
      <c r="E339" s="3" t="s">
        <v>4401</v>
      </c>
      <c r="F339" s="32" t="s">
        <v>129</v>
      </c>
      <c r="G339" s="409"/>
      <c r="H339" s="142">
        <v>3029.02</v>
      </c>
      <c r="I339" s="279">
        <f t="shared" si="32"/>
        <v>0</v>
      </c>
      <c r="J339" s="414">
        <f t="shared" si="33"/>
        <v>0</v>
      </c>
      <c r="K339" s="411"/>
      <c r="L339" s="412">
        <f t="shared" si="34"/>
        <v>0</v>
      </c>
      <c r="P339" s="13"/>
    </row>
    <row r="340" spans="1:16" customFormat="1">
      <c r="A340" s="590" t="s">
        <v>2250</v>
      </c>
      <c r="B340" s="9" t="s">
        <v>1806</v>
      </c>
      <c r="C340" s="141" t="s">
        <v>199</v>
      </c>
      <c r="D340" s="32" t="s">
        <v>145</v>
      </c>
      <c r="E340" s="3" t="s">
        <v>4402</v>
      </c>
      <c r="F340" s="32" t="s">
        <v>129</v>
      </c>
      <c r="G340" s="409"/>
      <c r="H340" s="142">
        <v>128.84</v>
      </c>
      <c r="I340" s="279">
        <f t="shared" si="32"/>
        <v>0</v>
      </c>
      <c r="J340" s="414">
        <f t="shared" si="33"/>
        <v>0</v>
      </c>
      <c r="K340" s="411"/>
      <c r="L340" s="412">
        <f t="shared" si="34"/>
        <v>0</v>
      </c>
      <c r="P340" s="13"/>
    </row>
    <row r="341" spans="1:16" customFormat="1">
      <c r="A341" s="590" t="s">
        <v>2251</v>
      </c>
      <c r="B341" s="9" t="s">
        <v>1807</v>
      </c>
      <c r="C341" s="141" t="s">
        <v>199</v>
      </c>
      <c r="D341" s="32" t="s">
        <v>145</v>
      </c>
      <c r="E341" s="3" t="s">
        <v>4403</v>
      </c>
      <c r="F341" s="32" t="s">
        <v>129</v>
      </c>
      <c r="G341" s="409"/>
      <c r="H341" s="142">
        <v>385.28</v>
      </c>
      <c r="I341" s="279">
        <f t="shared" si="32"/>
        <v>0</v>
      </c>
      <c r="J341" s="414">
        <f t="shared" si="33"/>
        <v>0</v>
      </c>
      <c r="K341" s="411"/>
      <c r="L341" s="412">
        <f t="shared" si="34"/>
        <v>0</v>
      </c>
      <c r="P341" s="13"/>
    </row>
    <row r="342" spans="1:16" customFormat="1">
      <c r="A342" s="590" t="s">
        <v>2252</v>
      </c>
      <c r="B342" s="9" t="s">
        <v>1808</v>
      </c>
      <c r="C342" s="141" t="s">
        <v>199</v>
      </c>
      <c r="D342" s="32" t="s">
        <v>145</v>
      </c>
      <c r="E342" s="3" t="s">
        <v>4404</v>
      </c>
      <c r="F342" s="32" t="s">
        <v>129</v>
      </c>
      <c r="G342" s="409"/>
      <c r="H342" s="142">
        <v>1160.82</v>
      </c>
      <c r="I342" s="279">
        <f t="shared" si="32"/>
        <v>0</v>
      </c>
      <c r="J342" s="414">
        <f t="shared" si="33"/>
        <v>0</v>
      </c>
      <c r="K342" s="411"/>
      <c r="L342" s="412">
        <f t="shared" si="34"/>
        <v>0</v>
      </c>
      <c r="P342" s="13"/>
    </row>
    <row r="343" spans="1:16" customFormat="1">
      <c r="A343" s="590" t="s">
        <v>2253</v>
      </c>
      <c r="B343" s="9" t="s">
        <v>1809</v>
      </c>
      <c r="C343" s="141" t="s">
        <v>199</v>
      </c>
      <c r="D343" s="32" t="s">
        <v>145</v>
      </c>
      <c r="E343" s="3" t="s">
        <v>4405</v>
      </c>
      <c r="F343" s="32" t="s">
        <v>129</v>
      </c>
      <c r="G343" s="409"/>
      <c r="H343" s="142">
        <v>787.92</v>
      </c>
      <c r="I343" s="279">
        <f t="shared" si="32"/>
        <v>0</v>
      </c>
      <c r="J343" s="414">
        <f t="shared" si="33"/>
        <v>0</v>
      </c>
      <c r="K343" s="411"/>
      <c r="L343" s="412">
        <f t="shared" si="34"/>
        <v>0</v>
      </c>
      <c r="P343" s="13"/>
    </row>
    <row r="344" spans="1:16" customFormat="1">
      <c r="A344" s="590" t="s">
        <v>2254</v>
      </c>
      <c r="B344" s="9" t="s">
        <v>1810</v>
      </c>
      <c r="C344" s="141" t="s">
        <v>199</v>
      </c>
      <c r="D344" s="32" t="s">
        <v>145</v>
      </c>
      <c r="E344" s="3" t="s">
        <v>4406</v>
      </c>
      <c r="F344" s="32" t="s">
        <v>129</v>
      </c>
      <c r="G344" s="409"/>
      <c r="H344" s="142">
        <v>413.78</v>
      </c>
      <c r="I344" s="279">
        <f t="shared" si="32"/>
        <v>0</v>
      </c>
      <c r="J344" s="414">
        <f t="shared" si="33"/>
        <v>0</v>
      </c>
      <c r="K344" s="411"/>
      <c r="L344" s="412">
        <f t="shared" si="34"/>
        <v>0</v>
      </c>
      <c r="P344" s="13"/>
    </row>
    <row r="345" spans="1:16" customFormat="1">
      <c r="A345" s="590" t="s">
        <v>2255</v>
      </c>
      <c r="B345" s="9" t="s">
        <v>1811</v>
      </c>
      <c r="C345" s="141" t="s">
        <v>199</v>
      </c>
      <c r="D345" s="32" t="s">
        <v>145</v>
      </c>
      <c r="E345" s="3" t="s">
        <v>4407</v>
      </c>
      <c r="F345" s="32" t="s">
        <v>129</v>
      </c>
      <c r="G345" s="409"/>
      <c r="H345" s="142">
        <v>1019.58</v>
      </c>
      <c r="I345" s="279">
        <f t="shared" si="32"/>
        <v>0</v>
      </c>
      <c r="J345" s="414">
        <f t="shared" si="33"/>
        <v>0</v>
      </c>
      <c r="K345" s="411"/>
      <c r="L345" s="412">
        <f t="shared" si="34"/>
        <v>0</v>
      </c>
      <c r="P345" s="13"/>
    </row>
    <row r="346" spans="1:16" customFormat="1">
      <c r="A346" s="590" t="s">
        <v>2256</v>
      </c>
      <c r="B346" s="9" t="s">
        <v>1812</v>
      </c>
      <c r="C346" s="141" t="s">
        <v>199</v>
      </c>
      <c r="D346" s="32" t="s">
        <v>145</v>
      </c>
      <c r="E346" s="3" t="s">
        <v>4408</v>
      </c>
      <c r="F346" s="32" t="s">
        <v>129</v>
      </c>
      <c r="G346" s="409"/>
      <c r="H346" s="142">
        <v>410.06</v>
      </c>
      <c r="I346" s="279">
        <f t="shared" si="32"/>
        <v>0</v>
      </c>
      <c r="J346" s="414">
        <f t="shared" si="33"/>
        <v>0</v>
      </c>
      <c r="K346" s="411"/>
      <c r="L346" s="412">
        <f t="shared" si="34"/>
        <v>0</v>
      </c>
      <c r="P346" s="13"/>
    </row>
    <row r="347" spans="1:16" customFormat="1">
      <c r="A347" s="590" t="s">
        <v>2257</v>
      </c>
      <c r="B347" s="9" t="s">
        <v>1813</v>
      </c>
      <c r="C347" s="141" t="s">
        <v>199</v>
      </c>
      <c r="D347" s="32" t="s">
        <v>145</v>
      </c>
      <c r="E347" s="3" t="s">
        <v>4409</v>
      </c>
      <c r="F347" s="32" t="s">
        <v>129</v>
      </c>
      <c r="G347" s="409"/>
      <c r="H347" s="142">
        <v>768.09</v>
      </c>
      <c r="I347" s="279">
        <f t="shared" si="32"/>
        <v>0</v>
      </c>
      <c r="J347" s="414">
        <f t="shared" si="33"/>
        <v>0</v>
      </c>
      <c r="K347" s="411"/>
      <c r="L347" s="412">
        <f t="shared" si="34"/>
        <v>0</v>
      </c>
      <c r="P347" s="13"/>
    </row>
    <row r="348" spans="1:16" customFormat="1">
      <c r="A348" s="590" t="s">
        <v>2258</v>
      </c>
      <c r="B348" s="9" t="s">
        <v>1819</v>
      </c>
      <c r="C348" s="141" t="s">
        <v>516</v>
      </c>
      <c r="D348" s="32" t="s">
        <v>145</v>
      </c>
      <c r="E348" s="3" t="s">
        <v>4410</v>
      </c>
      <c r="F348" s="32" t="s">
        <v>129</v>
      </c>
      <c r="G348" s="409"/>
      <c r="H348" s="142">
        <v>4599.96</v>
      </c>
      <c r="I348" s="279">
        <f t="shared" si="32"/>
        <v>0</v>
      </c>
      <c r="J348" s="414">
        <f t="shared" si="33"/>
        <v>0</v>
      </c>
      <c r="K348" s="411"/>
      <c r="L348" s="412">
        <f t="shared" si="34"/>
        <v>0</v>
      </c>
      <c r="P348" s="13"/>
    </row>
    <row r="349" spans="1:16" customFormat="1">
      <c r="A349" s="408"/>
      <c r="B349" s="9"/>
      <c r="C349" s="141"/>
      <c r="D349" s="32"/>
      <c r="E349" s="141"/>
      <c r="F349" s="32"/>
      <c r="G349" s="409"/>
      <c r="H349" s="142"/>
      <c r="I349" s="279"/>
      <c r="J349" s="410"/>
      <c r="K349" s="411"/>
      <c r="L349" s="412"/>
      <c r="N349" s="466"/>
    </row>
    <row r="350" spans="1:16" customFormat="1">
      <c r="A350" s="475" t="s">
        <v>1299</v>
      </c>
      <c r="B350" s="552" t="s">
        <v>2235</v>
      </c>
      <c r="C350" s="141"/>
      <c r="D350" s="32"/>
      <c r="E350" s="141"/>
      <c r="F350" s="32"/>
      <c r="G350" s="409"/>
      <c r="H350" s="142"/>
      <c r="I350" s="279"/>
      <c r="J350" s="410"/>
      <c r="K350" s="411"/>
      <c r="L350" s="415"/>
      <c r="N350" s="466"/>
    </row>
    <row r="351" spans="1:16" customFormat="1">
      <c r="A351" s="590" t="s">
        <v>1461</v>
      </c>
      <c r="B351" s="9" t="s">
        <v>1820</v>
      </c>
      <c r="C351" s="141" t="s">
        <v>199</v>
      </c>
      <c r="D351" s="32" t="s">
        <v>145</v>
      </c>
      <c r="E351" s="3" t="s">
        <v>4411</v>
      </c>
      <c r="F351" s="32" t="s">
        <v>129</v>
      </c>
      <c r="G351" s="409"/>
      <c r="H351" s="142">
        <v>22723.89</v>
      </c>
      <c r="I351" s="279">
        <f>H351*G351</f>
        <v>0</v>
      </c>
      <c r="J351" s="414">
        <f>L351-I351</f>
        <v>0</v>
      </c>
      <c r="K351" s="411"/>
      <c r="L351" s="412">
        <f>K351*G351</f>
        <v>0</v>
      </c>
      <c r="P351" s="13"/>
    </row>
    <row r="352" spans="1:16" customFormat="1">
      <c r="A352" s="590" t="s">
        <v>1462</v>
      </c>
      <c r="B352" s="9" t="s">
        <v>1821</v>
      </c>
      <c r="C352" s="141" t="s">
        <v>199</v>
      </c>
      <c r="D352" s="32" t="s">
        <v>145</v>
      </c>
      <c r="E352" s="3" t="s">
        <v>4412</v>
      </c>
      <c r="F352" s="32" t="s">
        <v>129</v>
      </c>
      <c r="G352" s="409"/>
      <c r="H352" s="142">
        <v>26392.639999999999</v>
      </c>
      <c r="I352" s="279">
        <f>H352*G352</f>
        <v>0</v>
      </c>
      <c r="J352" s="414">
        <f>L352-I352</f>
        <v>0</v>
      </c>
      <c r="K352" s="411"/>
      <c r="L352" s="412">
        <f>K352*G352</f>
        <v>0</v>
      </c>
      <c r="P352" s="13"/>
    </row>
    <row r="353" spans="1:16" customFormat="1">
      <c r="A353" s="590" t="s">
        <v>1463</v>
      </c>
      <c r="B353" s="9" t="s">
        <v>1822</v>
      </c>
      <c r="C353" s="141" t="s">
        <v>199</v>
      </c>
      <c r="D353" s="32" t="s">
        <v>145</v>
      </c>
      <c r="E353" s="3" t="s">
        <v>4413</v>
      </c>
      <c r="F353" s="32" t="s">
        <v>129</v>
      </c>
      <c r="G353" s="409"/>
      <c r="H353" s="142">
        <v>22723.89</v>
      </c>
      <c r="I353" s="279">
        <f>H353*G353</f>
        <v>0</v>
      </c>
      <c r="J353" s="414">
        <f>L353-I353</f>
        <v>0</v>
      </c>
      <c r="K353" s="411"/>
      <c r="L353" s="412">
        <f>K353*G353</f>
        <v>0</v>
      </c>
      <c r="P353" s="13"/>
    </row>
    <row r="354" spans="1:16" customFormat="1">
      <c r="A354" s="590" t="s">
        <v>1464</v>
      </c>
      <c r="B354" s="9" t="s">
        <v>1823</v>
      </c>
      <c r="C354" s="141" t="s">
        <v>199</v>
      </c>
      <c r="D354" s="32" t="s">
        <v>145</v>
      </c>
      <c r="E354" s="3" t="s">
        <v>4414</v>
      </c>
      <c r="F354" s="32" t="s">
        <v>129</v>
      </c>
      <c r="G354" s="409"/>
      <c r="H354" s="142">
        <v>26392.639999999999</v>
      </c>
      <c r="I354" s="279">
        <f>H354*G354</f>
        <v>0</v>
      </c>
      <c r="J354" s="414">
        <f>L354-I354</f>
        <v>0</v>
      </c>
      <c r="K354" s="411"/>
      <c r="L354" s="412">
        <f>K354*G354</f>
        <v>0</v>
      </c>
      <c r="P354" s="13"/>
    </row>
    <row r="355" spans="1:16" customFormat="1">
      <c r="A355" s="408"/>
      <c r="B355" s="493"/>
      <c r="C355" s="141"/>
      <c r="D355" s="89"/>
      <c r="E355" s="3"/>
      <c r="F355" s="32"/>
      <c r="G355" s="486"/>
      <c r="H355" s="87"/>
      <c r="I355" s="279"/>
      <c r="J355" s="197"/>
      <c r="K355" s="223"/>
      <c r="L355" s="345"/>
      <c r="N355" s="466"/>
    </row>
    <row r="356" spans="1:16" customFormat="1">
      <c r="A356" s="407" t="s">
        <v>1300</v>
      </c>
      <c r="B356" s="557" t="s">
        <v>1289</v>
      </c>
      <c r="C356" s="141"/>
      <c r="D356" s="89"/>
      <c r="E356" s="3"/>
      <c r="F356" s="32"/>
      <c r="G356" s="486"/>
      <c r="H356" s="87"/>
      <c r="I356" s="279"/>
      <c r="J356" s="197"/>
      <c r="K356" s="223"/>
      <c r="L356" s="345"/>
      <c r="N356" s="466"/>
    </row>
    <row r="357" spans="1:16" customFormat="1">
      <c r="A357" s="561" t="s">
        <v>2277</v>
      </c>
      <c r="B357" s="493" t="s">
        <v>743</v>
      </c>
      <c r="C357" s="141" t="s">
        <v>181</v>
      </c>
      <c r="D357" s="89" t="s">
        <v>160</v>
      </c>
      <c r="E357" s="3" t="s">
        <v>4415</v>
      </c>
      <c r="F357" s="311" t="s">
        <v>129</v>
      </c>
      <c r="G357" s="444"/>
      <c r="H357" s="443">
        <v>411549.29</v>
      </c>
      <c r="I357" s="344">
        <f>H357*G357</f>
        <v>0</v>
      </c>
      <c r="J357" s="414">
        <f>L357-I357</f>
        <v>0</v>
      </c>
      <c r="K357" s="22">
        <v>0</v>
      </c>
      <c r="L357" s="212">
        <f>K357*G357</f>
        <v>0</v>
      </c>
      <c r="M357" s="160"/>
    </row>
    <row r="358" spans="1:16" customFormat="1">
      <c r="A358" s="255"/>
      <c r="B358" s="493"/>
      <c r="C358" s="311"/>
      <c r="D358" s="89"/>
      <c r="E358" s="3"/>
      <c r="F358" s="311"/>
      <c r="G358" s="444"/>
      <c r="H358" s="443"/>
      <c r="I358" s="344"/>
      <c r="J358" s="197"/>
      <c r="K358" s="22"/>
      <c r="L358" s="212"/>
      <c r="M358" s="160"/>
    </row>
    <row r="359" spans="1:16" customFormat="1">
      <c r="A359" s="470" t="s">
        <v>1301</v>
      </c>
      <c r="B359" s="558" t="s">
        <v>161</v>
      </c>
      <c r="C359" s="369"/>
      <c r="D359" s="368"/>
      <c r="E359" s="369"/>
      <c r="F359" s="369"/>
      <c r="G359" s="370"/>
      <c r="H359" s="371"/>
      <c r="I359" s="371"/>
      <c r="J359" s="236"/>
      <c r="K359" s="219"/>
      <c r="L359" s="220"/>
      <c r="M359" s="160"/>
    </row>
    <row r="360" spans="1:16" customFormat="1">
      <c r="A360" s="560" t="s">
        <v>1302</v>
      </c>
      <c r="B360" s="9" t="s">
        <v>2278</v>
      </c>
      <c r="C360" s="32" t="s">
        <v>122</v>
      </c>
      <c r="D360" s="49" t="s">
        <v>160</v>
      </c>
      <c r="E360" s="3" t="s">
        <v>4416</v>
      </c>
      <c r="F360" s="32" t="s">
        <v>2615</v>
      </c>
      <c r="G360" s="177"/>
      <c r="H360" s="12">
        <v>1689.78</v>
      </c>
      <c r="I360" s="20">
        <f t="shared" ref="I360:I366" si="35">H360*G360</f>
        <v>0</v>
      </c>
      <c r="J360" s="414">
        <f t="shared" ref="J360:J367" si="36">L360-I360</f>
        <v>0</v>
      </c>
      <c r="K360" s="22"/>
      <c r="L360" s="212">
        <f t="shared" ref="L360:L366" si="37">K360*G360</f>
        <v>0</v>
      </c>
      <c r="M360" s="160"/>
    </row>
    <row r="361" spans="1:16" customFormat="1">
      <c r="A361" s="560" t="s">
        <v>1303</v>
      </c>
      <c r="B361" s="9" t="s">
        <v>2279</v>
      </c>
      <c r="C361" s="32" t="s">
        <v>122</v>
      </c>
      <c r="D361" s="49" t="s">
        <v>160</v>
      </c>
      <c r="E361" s="3" t="s">
        <v>4417</v>
      </c>
      <c r="F361" s="32" t="s">
        <v>2615</v>
      </c>
      <c r="G361" s="177"/>
      <c r="H361" s="12">
        <v>248.14</v>
      </c>
      <c r="I361" s="20">
        <f t="shared" si="35"/>
        <v>0</v>
      </c>
      <c r="J361" s="414">
        <f t="shared" si="36"/>
        <v>0</v>
      </c>
      <c r="K361" s="22"/>
      <c r="L361" s="212">
        <f t="shared" si="37"/>
        <v>0</v>
      </c>
      <c r="M361" s="160"/>
    </row>
    <row r="362" spans="1:16" customFormat="1" ht="30">
      <c r="A362" s="560" t="s">
        <v>1304</v>
      </c>
      <c r="B362" s="9" t="s">
        <v>2280</v>
      </c>
      <c r="C362" s="32" t="s">
        <v>122</v>
      </c>
      <c r="D362" s="49" t="s">
        <v>160</v>
      </c>
      <c r="E362" s="3" t="s">
        <v>4418</v>
      </c>
      <c r="F362" s="32" t="s">
        <v>2615</v>
      </c>
      <c r="G362" s="177"/>
      <c r="H362" s="12">
        <v>692.22</v>
      </c>
      <c r="I362" s="20">
        <f t="shared" si="35"/>
        <v>0</v>
      </c>
      <c r="J362" s="414">
        <f t="shared" si="36"/>
        <v>0</v>
      </c>
      <c r="K362" s="22"/>
      <c r="L362" s="212">
        <f t="shared" si="37"/>
        <v>0</v>
      </c>
      <c r="M362" s="160"/>
    </row>
    <row r="363" spans="1:16" customFormat="1">
      <c r="A363" s="560" t="s">
        <v>1305</v>
      </c>
      <c r="B363" s="9" t="s">
        <v>2282</v>
      </c>
      <c r="C363" s="32" t="s">
        <v>122</v>
      </c>
      <c r="D363" s="49" t="s">
        <v>160</v>
      </c>
      <c r="E363" s="3" t="s">
        <v>4419</v>
      </c>
      <c r="F363" s="32" t="s">
        <v>2615</v>
      </c>
      <c r="G363" s="177"/>
      <c r="H363" s="12">
        <v>1111.74</v>
      </c>
      <c r="I363" s="20">
        <f t="shared" si="35"/>
        <v>0</v>
      </c>
      <c r="J363" s="414">
        <f t="shared" si="36"/>
        <v>0</v>
      </c>
      <c r="K363" s="22"/>
      <c r="L363" s="212">
        <f t="shared" si="37"/>
        <v>0</v>
      </c>
      <c r="M363" s="160"/>
    </row>
    <row r="364" spans="1:16" customFormat="1">
      <c r="A364" s="560" t="s">
        <v>1306</v>
      </c>
      <c r="B364" s="9" t="s">
        <v>2281</v>
      </c>
      <c r="C364" s="32" t="s">
        <v>122</v>
      </c>
      <c r="D364" s="32" t="s">
        <v>160</v>
      </c>
      <c r="E364" s="3" t="s">
        <v>4420</v>
      </c>
      <c r="F364" s="32" t="s">
        <v>2615</v>
      </c>
      <c r="G364" s="177"/>
      <c r="H364" s="12">
        <v>238.95</v>
      </c>
      <c r="I364" s="20">
        <f t="shared" si="35"/>
        <v>0</v>
      </c>
      <c r="J364" s="414">
        <f t="shared" si="36"/>
        <v>0</v>
      </c>
      <c r="K364" s="22"/>
      <c r="L364" s="212">
        <f t="shared" si="37"/>
        <v>0</v>
      </c>
      <c r="M364" s="160"/>
    </row>
    <row r="365" spans="1:16" customFormat="1" ht="195">
      <c r="A365" s="560" t="s">
        <v>1307</v>
      </c>
      <c r="B365" s="493" t="s">
        <v>1478</v>
      </c>
      <c r="C365" s="32" t="s">
        <v>122</v>
      </c>
      <c r="D365" s="89" t="s">
        <v>160</v>
      </c>
      <c r="E365" s="3" t="s">
        <v>4421</v>
      </c>
      <c r="F365" s="32" t="s">
        <v>2615</v>
      </c>
      <c r="G365" s="444"/>
      <c r="H365" s="443">
        <v>46409.46</v>
      </c>
      <c r="I365" s="344">
        <f t="shared" si="35"/>
        <v>0</v>
      </c>
      <c r="J365" s="414">
        <f t="shared" si="36"/>
        <v>0</v>
      </c>
      <c r="K365" s="22"/>
      <c r="L365" s="212">
        <f t="shared" si="37"/>
        <v>0</v>
      </c>
      <c r="M365" s="160"/>
    </row>
    <row r="366" spans="1:16" customFormat="1" ht="75">
      <c r="A366" s="560" t="s">
        <v>1308</v>
      </c>
      <c r="B366" s="493" t="s">
        <v>1477</v>
      </c>
      <c r="C366" s="32" t="s">
        <v>122</v>
      </c>
      <c r="D366" s="89" t="s">
        <v>160</v>
      </c>
      <c r="E366" s="3" t="s">
        <v>4422</v>
      </c>
      <c r="F366" s="32" t="s">
        <v>2615</v>
      </c>
      <c r="G366" s="444"/>
      <c r="H366" s="443">
        <v>40556.22</v>
      </c>
      <c r="I366" s="344">
        <f t="shared" si="35"/>
        <v>0</v>
      </c>
      <c r="J366" s="414">
        <f t="shared" si="36"/>
        <v>0</v>
      </c>
      <c r="K366" s="22"/>
      <c r="L366" s="212">
        <f t="shared" si="37"/>
        <v>0</v>
      </c>
      <c r="M366" s="160"/>
    </row>
    <row r="367" spans="1:16" customFormat="1">
      <c r="A367" s="561" t="s">
        <v>2536</v>
      </c>
      <c r="B367" s="493" t="s">
        <v>2537</v>
      </c>
      <c r="C367" s="32" t="s">
        <v>122</v>
      </c>
      <c r="D367" s="89" t="s">
        <v>160</v>
      </c>
      <c r="E367" s="3" t="s">
        <v>4423</v>
      </c>
      <c r="F367" s="32" t="s">
        <v>2615</v>
      </c>
      <c r="G367" s="444"/>
      <c r="H367" s="443">
        <v>79911.600000000006</v>
      </c>
      <c r="I367" s="344">
        <f>H367*G367</f>
        <v>0</v>
      </c>
      <c r="J367" s="414">
        <f t="shared" si="36"/>
        <v>0</v>
      </c>
      <c r="K367" s="411">
        <f>H367</f>
        <v>79911.600000000006</v>
      </c>
      <c r="L367" s="212">
        <f>K367*G367</f>
        <v>0</v>
      </c>
      <c r="M367" s="160"/>
    </row>
    <row r="368" spans="1:16" ht="15.75" thickBot="1">
      <c r="A368" s="386"/>
      <c r="B368" s="543"/>
      <c r="C368" s="388"/>
      <c r="D368" s="388"/>
      <c r="E368" s="388"/>
      <c r="F368" s="388"/>
      <c r="G368" s="389"/>
      <c r="H368" s="390"/>
      <c r="I368" s="390"/>
      <c r="J368" s="206"/>
      <c r="K368" s="426"/>
      <c r="L368" s="427"/>
      <c r="N368" s="466"/>
    </row>
    <row r="369" spans="1:14" ht="15.75" thickBot="1"/>
    <row r="370" spans="1:14" s="325" customFormat="1">
      <c r="A370" s="732" t="s">
        <v>110</v>
      </c>
      <c r="B370" s="733"/>
      <c r="C370" s="733"/>
      <c r="D370" s="733"/>
      <c r="E370" s="733"/>
      <c r="F370" s="733"/>
      <c r="G370" s="733"/>
      <c r="H370" s="712"/>
      <c r="I370" s="723"/>
      <c r="J370" s="392"/>
      <c r="K370" s="712"/>
      <c r="L370" s="713"/>
      <c r="N370" s="30"/>
    </row>
    <row r="371" spans="1:14" s="348" customFormat="1">
      <c r="A371" s="714" t="s">
        <v>111</v>
      </c>
      <c r="B371" s="715"/>
      <c r="C371" s="715"/>
      <c r="D371" s="715"/>
      <c r="E371" s="715"/>
      <c r="F371" s="715"/>
      <c r="G371" s="715"/>
      <c r="H371" s="716"/>
      <c r="I371" s="716"/>
      <c r="J371" s="393"/>
      <c r="K371" s="717"/>
      <c r="L371" s="718"/>
    </row>
    <row r="372" spans="1:14" s="348" customFormat="1">
      <c r="A372" s="714" t="s">
        <v>125</v>
      </c>
      <c r="B372" s="715"/>
      <c r="C372" s="715"/>
      <c r="D372" s="715"/>
      <c r="E372" s="715"/>
      <c r="F372" s="715"/>
      <c r="G372" s="715"/>
      <c r="H372" s="716"/>
      <c r="I372" s="716"/>
      <c r="J372" s="393"/>
      <c r="K372" s="717"/>
      <c r="L372" s="718"/>
    </row>
    <row r="373" spans="1:14" s="325" customFormat="1">
      <c r="A373" s="743" t="s">
        <v>112</v>
      </c>
      <c r="B373" s="744"/>
      <c r="C373" s="744"/>
      <c r="D373" s="744"/>
      <c r="E373" s="744"/>
      <c r="F373" s="744"/>
      <c r="G373" s="744"/>
      <c r="H373" s="747"/>
      <c r="I373" s="747"/>
      <c r="J373" s="394"/>
      <c r="K373" s="725"/>
      <c r="L373" s="726"/>
    </row>
    <row r="374" spans="1:14">
      <c r="A374" s="748"/>
      <c r="B374" s="749"/>
      <c r="C374" s="749"/>
      <c r="D374" s="749"/>
      <c r="E374" s="749"/>
      <c r="F374" s="749"/>
      <c r="G374" s="749"/>
      <c r="H374" s="749"/>
      <c r="I374" s="749"/>
      <c r="J374" s="749"/>
      <c r="K374" s="749"/>
      <c r="L374" s="750"/>
    </row>
    <row r="375" spans="1:14" s="325" customFormat="1">
      <c r="A375" s="743" t="s">
        <v>113</v>
      </c>
      <c r="B375" s="744"/>
      <c r="C375" s="744"/>
      <c r="D375" s="744"/>
      <c r="E375" s="744"/>
      <c r="F375" s="744"/>
      <c r="G375" s="744"/>
      <c r="H375" s="724"/>
      <c r="I375" s="724"/>
      <c r="J375" s="394"/>
      <c r="K375" s="725"/>
      <c r="L375" s="726"/>
    </row>
    <row r="376" spans="1:14" s="348" customFormat="1">
      <c r="A376" s="714" t="s">
        <v>111</v>
      </c>
      <c r="B376" s="715"/>
      <c r="C376" s="715"/>
      <c r="D376" s="715"/>
      <c r="E376" s="715"/>
      <c r="F376" s="715"/>
      <c r="G376" s="715"/>
      <c r="H376" s="742"/>
      <c r="I376" s="742"/>
      <c r="J376" s="393"/>
      <c r="K376" s="717"/>
      <c r="L376" s="718"/>
    </row>
    <row r="377" spans="1:14" s="348" customFormat="1">
      <c r="A377" s="714" t="s">
        <v>125</v>
      </c>
      <c r="B377" s="715"/>
      <c r="C377" s="715"/>
      <c r="D377" s="715"/>
      <c r="E377" s="715"/>
      <c r="F377" s="715"/>
      <c r="G377" s="715"/>
      <c r="H377" s="742"/>
      <c r="I377" s="742"/>
      <c r="J377" s="393"/>
      <c r="K377" s="717"/>
      <c r="L377" s="718"/>
    </row>
    <row r="378" spans="1:14" s="325" customFormat="1">
      <c r="A378" s="743" t="s">
        <v>114</v>
      </c>
      <c r="B378" s="744"/>
      <c r="C378" s="744"/>
      <c r="D378" s="744"/>
      <c r="E378" s="744"/>
      <c r="F378" s="744"/>
      <c r="G378" s="744"/>
      <c r="H378" s="724"/>
      <c r="I378" s="724"/>
      <c r="J378" s="394"/>
      <c r="K378" s="725"/>
      <c r="L378" s="726"/>
    </row>
    <row r="379" spans="1:14" ht="15.75" thickBot="1">
      <c r="A379" s="734"/>
      <c r="B379" s="735"/>
      <c r="C379" s="735"/>
      <c r="D379" s="735"/>
      <c r="E379" s="735"/>
      <c r="F379" s="735"/>
      <c r="G379" s="735"/>
      <c r="H379" s="735"/>
      <c r="I379" s="735"/>
      <c r="J379" s="735"/>
      <c r="K379" s="735"/>
      <c r="L379" s="736"/>
    </row>
    <row r="380" spans="1:14" s="325" customFormat="1" ht="15.75" thickBot="1">
      <c r="A380" s="737" t="s">
        <v>115</v>
      </c>
      <c r="B380" s="738"/>
      <c r="C380" s="738"/>
      <c r="D380" s="738"/>
      <c r="E380" s="738"/>
      <c r="F380" s="738"/>
      <c r="G380" s="738"/>
      <c r="H380" s="739"/>
      <c r="I380" s="739"/>
      <c r="J380" s="237"/>
      <c r="K380" s="740"/>
      <c r="L380" s="741"/>
    </row>
    <row r="382" spans="1:14">
      <c r="J382" s="400"/>
    </row>
  </sheetData>
  <mergeCells count="38">
    <mergeCell ref="A376:G376"/>
    <mergeCell ref="H376:I376"/>
    <mergeCell ref="K376:L376"/>
    <mergeCell ref="D9:D10"/>
    <mergeCell ref="K372:L372"/>
    <mergeCell ref="A373:G373"/>
    <mergeCell ref="H373:I373"/>
    <mergeCell ref="K373:L373"/>
    <mergeCell ref="A374:L374"/>
    <mergeCell ref="A375:G375"/>
    <mergeCell ref="A379:L379"/>
    <mergeCell ref="A380:G380"/>
    <mergeCell ref="H380:I380"/>
    <mergeCell ref="K380:L380"/>
    <mergeCell ref="A377:G377"/>
    <mergeCell ref="H377:I377"/>
    <mergeCell ref="K377:L377"/>
    <mergeCell ref="A378:G378"/>
    <mergeCell ref="H378:I378"/>
    <mergeCell ref="K378:L378"/>
    <mergeCell ref="H375:I375"/>
    <mergeCell ref="K375:L375"/>
    <mergeCell ref="E9:E10"/>
    <mergeCell ref="G9:G10"/>
    <mergeCell ref="H9:I9"/>
    <mergeCell ref="J9:J10"/>
    <mergeCell ref="A372:G372"/>
    <mergeCell ref="H372:I372"/>
    <mergeCell ref="K9:L9"/>
    <mergeCell ref="A370:G370"/>
    <mergeCell ref="K370:L370"/>
    <mergeCell ref="A371:G371"/>
    <mergeCell ref="H371:I371"/>
    <mergeCell ref="K371:L371"/>
    <mergeCell ref="A9:A10"/>
    <mergeCell ref="B9:C9"/>
    <mergeCell ref="F9:F10"/>
    <mergeCell ref="H370:I370"/>
  </mergeCells>
  <phoneticPr fontId="0" type="noConversion"/>
  <printOptions horizontalCentered="1"/>
  <pageMargins left="0.2" right="0.2" top="0.5" bottom="0.5" header="0.3" footer="0.3"/>
  <pageSetup paperSize="9" scale="46" orientation="landscape" r:id="rId1"/>
  <headerFooter alignWithMargins="0">
    <oddHeader>&amp;L&amp;D&amp;C&amp;A&amp;RCommercial in Confidence</oddHeader>
    <oddFooter>&amp;L&amp;"-,Bold Italic"&amp;UNote:&amp;U &amp;"-,Italic"(1) Brown S/N: Gross Price, (2) Blue S/N: Net Price. For items with only gross price, the relevant incentives will be allocated at purchase to derive net price.&amp;R&amp;P of &amp;N</oddFooter>
  </headerFooter>
  <rowBreaks count="1" manualBreakCount="1">
    <brk id="331" max="1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0000"/>
  </sheetPr>
  <dimension ref="A1:O86"/>
  <sheetViews>
    <sheetView view="pageBreakPreview" zoomScale="80" zoomScaleNormal="80" zoomScaleSheetLayoutView="80" workbookViewId="0">
      <selection activeCell="B32" sqref="B32"/>
    </sheetView>
  </sheetViews>
  <sheetFormatPr defaultRowHeight="15"/>
  <cols>
    <col min="1" max="1" width="9.42578125" customWidth="1"/>
    <col min="2" max="2" width="75.7109375" bestFit="1" customWidth="1"/>
    <col min="3" max="3" width="12.85546875" style="39" bestFit="1" customWidth="1"/>
    <col min="4" max="4" width="6.5703125" style="39" bestFit="1" customWidth="1"/>
    <col min="5" max="5" width="39.140625" style="39" bestFit="1" customWidth="1"/>
    <col min="6" max="6" width="8.7109375" style="39" bestFit="1" customWidth="1"/>
    <col min="7" max="7" width="8.85546875" style="161" bestFit="1" customWidth="1"/>
    <col min="8" max="8" width="9.28515625" style="13" bestFit="1" customWidth="1"/>
    <col min="9" max="9" width="6.85546875" style="13" bestFit="1" customWidth="1"/>
    <col min="10" max="10" width="9.28515625" style="207" bestFit="1" customWidth="1"/>
    <col min="11" max="11" width="9.42578125" style="13" bestFit="1" customWidth="1"/>
    <col min="12" max="12" width="6.85546875" style="13" bestFit="1" customWidth="1"/>
    <col min="13" max="13" width="5" customWidth="1"/>
    <col min="14" max="14" width="39.140625" bestFit="1" customWidth="1"/>
    <col min="15" max="15" width="3.42578125" bestFit="1" customWidth="1"/>
  </cols>
  <sheetData>
    <row r="1" spans="1:12">
      <c r="A1" s="267" t="s">
        <v>2285</v>
      </c>
      <c r="H1" s="14"/>
      <c r="I1" s="14"/>
      <c r="J1" s="10"/>
      <c r="K1" s="15"/>
      <c r="L1" s="15"/>
    </row>
    <row r="2" spans="1:12">
      <c r="H2" s="14"/>
      <c r="I2" s="14"/>
      <c r="J2" s="10"/>
      <c r="K2" s="15"/>
      <c r="L2" s="15"/>
    </row>
    <row r="3" spans="1:12">
      <c r="A3" s="2" t="s">
        <v>126</v>
      </c>
      <c r="H3" s="14"/>
      <c r="I3" s="14"/>
      <c r="J3" s="10"/>
      <c r="K3" s="15"/>
      <c r="L3" s="15"/>
    </row>
    <row r="4" spans="1:12" s="314" customFormat="1">
      <c r="A4" s="609"/>
      <c r="C4" s="318"/>
      <c r="D4" s="318"/>
      <c r="E4" s="318"/>
      <c r="F4" s="318"/>
      <c r="G4" s="610"/>
      <c r="H4" s="460"/>
      <c r="I4" s="460"/>
      <c r="J4" s="458"/>
      <c r="K4" s="611"/>
      <c r="L4" s="611"/>
    </row>
    <row r="5" spans="1:12">
      <c r="A5" s="1"/>
      <c r="H5" s="14"/>
      <c r="I5" s="14"/>
      <c r="J5" s="10"/>
      <c r="K5" s="15"/>
      <c r="L5" s="15"/>
    </row>
    <row r="6" spans="1:12" s="1" customFormat="1">
      <c r="A6" s="2" t="s">
        <v>45</v>
      </c>
      <c r="C6" s="40"/>
      <c r="D6" s="40"/>
      <c r="E6" s="40"/>
      <c r="F6" s="40"/>
      <c r="G6" s="162"/>
      <c r="H6" s="16"/>
      <c r="I6" s="16"/>
      <c r="J6" s="11"/>
      <c r="K6" s="17"/>
      <c r="L6" s="17"/>
    </row>
    <row r="7" spans="1:12" s="609" customFormat="1">
      <c r="C7" s="612"/>
      <c r="D7" s="612"/>
      <c r="E7" s="612"/>
      <c r="F7" s="612"/>
      <c r="G7" s="603"/>
      <c r="H7" s="603"/>
      <c r="I7" s="460"/>
      <c r="J7" s="603"/>
      <c r="K7" s="611"/>
      <c r="L7" s="611"/>
    </row>
    <row r="8" spans="1:12" ht="15.75" thickBot="1">
      <c r="G8" s="598"/>
      <c r="H8" s="601"/>
      <c r="I8" s="14"/>
      <c r="J8" s="598"/>
      <c r="K8" s="15"/>
      <c r="L8" s="15"/>
    </row>
    <row r="9" spans="1:12" s="1" customFormat="1">
      <c r="A9" s="662" t="s">
        <v>123</v>
      </c>
      <c r="B9" s="664" t="s">
        <v>906</v>
      </c>
      <c r="C9" s="649"/>
      <c r="D9" s="636" t="s">
        <v>142</v>
      </c>
      <c r="E9" s="664" t="s">
        <v>750</v>
      </c>
      <c r="F9" s="649" t="s">
        <v>120</v>
      </c>
      <c r="G9" s="656" t="s">
        <v>46</v>
      </c>
      <c r="H9" s="653" t="s">
        <v>119</v>
      </c>
      <c r="I9" s="653"/>
      <c r="J9" s="658" t="s">
        <v>47</v>
      </c>
      <c r="K9" s="651" t="s">
        <v>118</v>
      </c>
      <c r="L9" s="652"/>
    </row>
    <row r="10" spans="1:12" s="1" customFormat="1" ht="15.75" thickBot="1">
      <c r="A10" s="663"/>
      <c r="B10" s="42" t="s">
        <v>124</v>
      </c>
      <c r="C10" s="42" t="s">
        <v>121</v>
      </c>
      <c r="D10" s="637"/>
      <c r="E10" s="650"/>
      <c r="F10" s="650"/>
      <c r="G10" s="657"/>
      <c r="H10" s="43" t="s">
        <v>117</v>
      </c>
      <c r="I10" s="43" t="s">
        <v>48</v>
      </c>
      <c r="J10" s="659"/>
      <c r="K10" s="44" t="s">
        <v>117</v>
      </c>
      <c r="L10" s="45" t="s">
        <v>48</v>
      </c>
    </row>
    <row r="11" spans="1:12" s="1" customFormat="1">
      <c r="A11" s="97" t="s">
        <v>755</v>
      </c>
      <c r="B11" s="46" t="s">
        <v>143</v>
      </c>
      <c r="C11" s="48"/>
      <c r="D11" s="48"/>
      <c r="E11" s="46"/>
      <c r="F11" s="48"/>
      <c r="G11" s="168"/>
      <c r="H11" s="47"/>
      <c r="I11" s="47"/>
      <c r="J11" s="196"/>
      <c r="K11" s="184"/>
      <c r="L11" s="185"/>
    </row>
    <row r="12" spans="1:12">
      <c r="A12" s="559" t="s">
        <v>756</v>
      </c>
      <c r="B12" s="3" t="s">
        <v>2616</v>
      </c>
      <c r="C12" s="32" t="s">
        <v>122</v>
      </c>
      <c r="D12" s="32" t="s">
        <v>2621</v>
      </c>
      <c r="E12" s="3" t="s">
        <v>2940</v>
      </c>
      <c r="F12" s="32" t="s">
        <v>2614</v>
      </c>
      <c r="G12" s="163"/>
      <c r="H12" s="12">
        <v>21</v>
      </c>
      <c r="I12" s="20">
        <f>H12*G12</f>
        <v>0</v>
      </c>
      <c r="J12" s="197">
        <f>L12-I12</f>
        <v>0</v>
      </c>
      <c r="K12" s="22"/>
      <c r="L12" s="23">
        <f>K12*G12</f>
        <v>0</v>
      </c>
    </row>
    <row r="13" spans="1:12">
      <c r="A13" s="559" t="s">
        <v>757</v>
      </c>
      <c r="B13" s="3" t="s">
        <v>2617</v>
      </c>
      <c r="C13" s="32" t="s">
        <v>122</v>
      </c>
      <c r="D13" s="32" t="s">
        <v>2621</v>
      </c>
      <c r="E13" s="3" t="s">
        <v>2941</v>
      </c>
      <c r="F13" s="32" t="s">
        <v>2614</v>
      </c>
      <c r="G13" s="163"/>
      <c r="H13" s="12">
        <v>30</v>
      </c>
      <c r="I13" s="20">
        <f>H13*G13</f>
        <v>0</v>
      </c>
      <c r="J13" s="197">
        <f>L13-I13</f>
        <v>0</v>
      </c>
      <c r="K13" s="22"/>
      <c r="L13" s="23">
        <f>K13*G13</f>
        <v>0</v>
      </c>
    </row>
    <row r="14" spans="1:12">
      <c r="A14" s="559" t="s">
        <v>758</v>
      </c>
      <c r="B14" s="3" t="s">
        <v>2618</v>
      </c>
      <c r="C14" s="32" t="s">
        <v>122</v>
      </c>
      <c r="D14" s="32" t="s">
        <v>2621</v>
      </c>
      <c r="E14" s="3" t="s">
        <v>2942</v>
      </c>
      <c r="F14" s="32" t="s">
        <v>2614</v>
      </c>
      <c r="G14" s="163"/>
      <c r="H14" s="12">
        <v>45</v>
      </c>
      <c r="I14" s="20">
        <f>H14*G14</f>
        <v>0</v>
      </c>
      <c r="J14" s="197">
        <f>L14-I14</f>
        <v>0</v>
      </c>
      <c r="K14" s="22"/>
      <c r="L14" s="23">
        <f>K14*G14</f>
        <v>0</v>
      </c>
    </row>
    <row r="15" spans="1:12">
      <c r="A15" s="559" t="s">
        <v>759</v>
      </c>
      <c r="B15" s="3" t="s">
        <v>2619</v>
      </c>
      <c r="C15" s="32" t="s">
        <v>122</v>
      </c>
      <c r="D15" s="32" t="s">
        <v>2621</v>
      </c>
      <c r="E15" s="3" t="s">
        <v>2943</v>
      </c>
      <c r="F15" s="32" t="s">
        <v>2614</v>
      </c>
      <c r="G15" s="163"/>
      <c r="H15" s="12">
        <v>61</v>
      </c>
      <c r="I15" s="20">
        <f>H15*G15</f>
        <v>0</v>
      </c>
      <c r="J15" s="197">
        <f>L15-I15</f>
        <v>0</v>
      </c>
      <c r="K15" s="22"/>
      <c r="L15" s="23">
        <f>K15*G15</f>
        <v>0</v>
      </c>
    </row>
    <row r="16" spans="1:12" ht="14.25" customHeight="1">
      <c r="A16" s="559" t="s">
        <v>760</v>
      </c>
      <c r="B16" s="9" t="s">
        <v>2620</v>
      </c>
      <c r="C16" s="32" t="s">
        <v>122</v>
      </c>
      <c r="D16" s="32" t="s">
        <v>2621</v>
      </c>
      <c r="E16" s="3" t="s">
        <v>2944</v>
      </c>
      <c r="F16" s="32" t="s">
        <v>2614</v>
      </c>
      <c r="G16" s="163"/>
      <c r="H16" s="12">
        <v>45</v>
      </c>
      <c r="I16" s="20">
        <f>H16*G16</f>
        <v>0</v>
      </c>
      <c r="J16" s="197">
        <f>L16-I16</f>
        <v>0</v>
      </c>
      <c r="K16" s="22"/>
      <c r="L16" s="23">
        <f>K16*G16</f>
        <v>0</v>
      </c>
    </row>
    <row r="17" spans="1:15">
      <c r="A17" s="6"/>
      <c r="B17" s="3"/>
      <c r="C17" s="32"/>
      <c r="D17" s="32"/>
      <c r="E17" s="3"/>
      <c r="F17" s="32"/>
      <c r="G17" s="163"/>
      <c r="H17" s="12"/>
      <c r="I17" s="12"/>
      <c r="J17" s="197"/>
      <c r="K17" s="22"/>
      <c r="L17" s="23"/>
    </row>
    <row r="18" spans="1:15" s="1" customFormat="1">
      <c r="A18" s="98" t="s">
        <v>761</v>
      </c>
      <c r="B18" s="54" t="s">
        <v>144</v>
      </c>
      <c r="C18" s="55"/>
      <c r="D18" s="55"/>
      <c r="E18" s="54"/>
      <c r="F18" s="55"/>
      <c r="G18" s="169"/>
      <c r="H18" s="56"/>
      <c r="I18" s="56"/>
      <c r="J18" s="198"/>
      <c r="K18" s="186"/>
      <c r="L18" s="187"/>
      <c r="N18"/>
      <c r="O18"/>
    </row>
    <row r="19" spans="1:15">
      <c r="A19" s="559" t="s">
        <v>762</v>
      </c>
      <c r="B19" s="3" t="s">
        <v>0</v>
      </c>
      <c r="C19" s="32" t="s">
        <v>122</v>
      </c>
      <c r="D19" s="32" t="s">
        <v>145</v>
      </c>
      <c r="E19" s="3" t="s">
        <v>2945</v>
      </c>
      <c r="F19" s="32" t="s">
        <v>2614</v>
      </c>
      <c r="G19" s="163"/>
      <c r="H19" s="12">
        <v>22</v>
      </c>
      <c r="I19" s="20">
        <f t="shared" ref="I19:I24" si="0">H19*G19</f>
        <v>0</v>
      </c>
      <c r="J19" s="197">
        <f t="shared" ref="J19:J24" si="1">L19-I19</f>
        <v>0</v>
      </c>
      <c r="K19" s="22"/>
      <c r="L19" s="23">
        <f t="shared" ref="L19:L24" si="2">K19*G19</f>
        <v>0</v>
      </c>
    </row>
    <row r="20" spans="1:15">
      <c r="A20" s="559" t="s">
        <v>763</v>
      </c>
      <c r="B20" s="3" t="s">
        <v>1</v>
      </c>
      <c r="C20" s="32" t="s">
        <v>122</v>
      </c>
      <c r="D20" s="32" t="s">
        <v>145</v>
      </c>
      <c r="E20" s="3" t="s">
        <v>2946</v>
      </c>
      <c r="F20" s="32" t="s">
        <v>2614</v>
      </c>
      <c r="G20" s="163"/>
      <c r="H20" s="12">
        <v>30</v>
      </c>
      <c r="I20" s="20">
        <f t="shared" si="0"/>
        <v>0</v>
      </c>
      <c r="J20" s="197">
        <f t="shared" si="1"/>
        <v>0</v>
      </c>
      <c r="K20" s="22"/>
      <c r="L20" s="23">
        <f t="shared" si="2"/>
        <v>0</v>
      </c>
    </row>
    <row r="21" spans="1:15">
      <c r="A21" s="559" t="s">
        <v>764</v>
      </c>
      <c r="B21" s="3" t="s">
        <v>2</v>
      </c>
      <c r="C21" s="32" t="s">
        <v>122</v>
      </c>
      <c r="D21" s="32" t="s">
        <v>145</v>
      </c>
      <c r="E21" s="3" t="s">
        <v>2947</v>
      </c>
      <c r="F21" s="32" t="s">
        <v>2614</v>
      </c>
      <c r="G21" s="163"/>
      <c r="H21" s="12">
        <v>94</v>
      </c>
      <c r="I21" s="20">
        <f t="shared" si="0"/>
        <v>0</v>
      </c>
      <c r="J21" s="197">
        <f t="shared" si="1"/>
        <v>0</v>
      </c>
      <c r="K21" s="22"/>
      <c r="L21" s="23">
        <f t="shared" si="2"/>
        <v>0</v>
      </c>
    </row>
    <row r="22" spans="1:15">
      <c r="A22" s="559" t="s">
        <v>765</v>
      </c>
      <c r="B22" s="3" t="s">
        <v>3</v>
      </c>
      <c r="C22" s="32" t="s">
        <v>122</v>
      </c>
      <c r="D22" s="32" t="s">
        <v>145</v>
      </c>
      <c r="E22" s="3" t="s">
        <v>2948</v>
      </c>
      <c r="F22" s="32" t="s">
        <v>2614</v>
      </c>
      <c r="G22" s="163"/>
      <c r="H22" s="12">
        <v>127</v>
      </c>
      <c r="I22" s="20">
        <f t="shared" si="0"/>
        <v>0</v>
      </c>
      <c r="J22" s="197">
        <f t="shared" si="1"/>
        <v>0</v>
      </c>
      <c r="K22" s="22"/>
      <c r="L22" s="23">
        <f t="shared" si="2"/>
        <v>0</v>
      </c>
    </row>
    <row r="23" spans="1:15">
      <c r="A23" s="559" t="s">
        <v>766</v>
      </c>
      <c r="B23" s="3" t="s">
        <v>4</v>
      </c>
      <c r="C23" s="32" t="s">
        <v>122</v>
      </c>
      <c r="D23" s="32" t="s">
        <v>145</v>
      </c>
      <c r="E23" s="3" t="s">
        <v>2949</v>
      </c>
      <c r="F23" s="32" t="s">
        <v>2614</v>
      </c>
      <c r="G23" s="163"/>
      <c r="H23" s="12">
        <v>57</v>
      </c>
      <c r="I23" s="20">
        <f t="shared" si="0"/>
        <v>0</v>
      </c>
      <c r="J23" s="197">
        <f t="shared" si="1"/>
        <v>0</v>
      </c>
      <c r="K23" s="22"/>
      <c r="L23" s="23">
        <f t="shared" si="2"/>
        <v>0</v>
      </c>
    </row>
    <row r="24" spans="1:15">
      <c r="A24" s="559" t="s">
        <v>767</v>
      </c>
      <c r="B24" s="3" t="s">
        <v>5</v>
      </c>
      <c r="C24" s="32" t="s">
        <v>122</v>
      </c>
      <c r="D24" s="32" t="s">
        <v>145</v>
      </c>
      <c r="E24" s="3" t="s">
        <v>2950</v>
      </c>
      <c r="F24" s="32" t="s">
        <v>2614</v>
      </c>
      <c r="G24" s="163"/>
      <c r="H24" s="12">
        <v>38</v>
      </c>
      <c r="I24" s="20">
        <f t="shared" si="0"/>
        <v>0</v>
      </c>
      <c r="J24" s="197">
        <f t="shared" si="1"/>
        <v>0</v>
      </c>
      <c r="K24" s="22"/>
      <c r="L24" s="23">
        <f t="shared" si="2"/>
        <v>0</v>
      </c>
    </row>
    <row r="25" spans="1:15">
      <c r="A25" s="6"/>
      <c r="B25" s="3"/>
      <c r="C25" s="32"/>
      <c r="D25" s="32"/>
      <c r="E25" s="3"/>
      <c r="F25" s="32"/>
      <c r="G25" s="163"/>
      <c r="H25" s="12"/>
      <c r="I25" s="12"/>
      <c r="J25" s="197"/>
      <c r="K25" s="22"/>
      <c r="L25" s="23"/>
    </row>
    <row r="26" spans="1:15" s="1" customFormat="1">
      <c r="A26" s="98" t="s">
        <v>768</v>
      </c>
      <c r="B26" s="54" t="s">
        <v>6</v>
      </c>
      <c r="C26" s="55"/>
      <c r="D26" s="55"/>
      <c r="E26" s="54"/>
      <c r="F26" s="55"/>
      <c r="G26" s="169"/>
      <c r="H26" s="56"/>
      <c r="I26" s="56"/>
      <c r="J26" s="198"/>
      <c r="K26" s="186"/>
      <c r="L26" s="187"/>
      <c r="N26"/>
      <c r="O26"/>
    </row>
    <row r="27" spans="1:15">
      <c r="A27" s="559" t="s">
        <v>769</v>
      </c>
      <c r="B27" s="3" t="s">
        <v>7</v>
      </c>
      <c r="C27" s="32" t="s">
        <v>122</v>
      </c>
      <c r="D27" s="32" t="s">
        <v>145</v>
      </c>
      <c r="E27" s="3" t="s">
        <v>2951</v>
      </c>
      <c r="F27" s="32" t="s">
        <v>2614</v>
      </c>
      <c r="G27" s="163"/>
      <c r="H27" s="12">
        <v>89</v>
      </c>
      <c r="I27" s="20">
        <f>H27*G27</f>
        <v>0</v>
      </c>
      <c r="J27" s="197">
        <f>L27-I27</f>
        <v>0</v>
      </c>
      <c r="K27" s="22"/>
      <c r="L27" s="23">
        <f>K27*G27</f>
        <v>0</v>
      </c>
    </row>
    <row r="28" spans="1:15">
      <c r="A28" s="559" t="s">
        <v>770</v>
      </c>
      <c r="B28" s="3" t="s">
        <v>8</v>
      </c>
      <c r="C28" s="32" t="s">
        <v>122</v>
      </c>
      <c r="D28" s="32" t="s">
        <v>145</v>
      </c>
      <c r="E28" s="3" t="s">
        <v>2952</v>
      </c>
      <c r="F28" s="32" t="s">
        <v>2614</v>
      </c>
      <c r="G28" s="163"/>
      <c r="H28" s="12">
        <v>114</v>
      </c>
      <c r="I28" s="20">
        <f>H28*G28</f>
        <v>0</v>
      </c>
      <c r="J28" s="197">
        <f>L28-I28</f>
        <v>0</v>
      </c>
      <c r="K28" s="22"/>
      <c r="L28" s="23">
        <f>K28*G28</f>
        <v>0</v>
      </c>
    </row>
    <row r="29" spans="1:15">
      <c r="A29" s="6"/>
      <c r="B29" s="3"/>
      <c r="C29" s="32"/>
      <c r="D29" s="32"/>
      <c r="E29" s="3"/>
      <c r="F29" s="32"/>
      <c r="G29" s="163"/>
      <c r="H29" s="12"/>
      <c r="I29" s="12"/>
      <c r="J29" s="197"/>
      <c r="K29" s="22"/>
      <c r="L29" s="23"/>
    </row>
    <row r="30" spans="1:15">
      <c r="A30" s="99" t="s">
        <v>771</v>
      </c>
      <c r="B30" s="60" t="s">
        <v>9</v>
      </c>
      <c r="C30" s="61"/>
      <c r="D30" s="61"/>
      <c r="E30" s="60"/>
      <c r="F30" s="61"/>
      <c r="G30" s="170"/>
      <c r="H30" s="62"/>
      <c r="I30" s="62"/>
      <c r="J30" s="199"/>
      <c r="K30" s="188"/>
      <c r="L30" s="189"/>
    </row>
    <row r="31" spans="1:15">
      <c r="A31" s="559" t="s">
        <v>772</v>
      </c>
      <c r="B31" s="3" t="s">
        <v>10</v>
      </c>
      <c r="C31" s="32" t="s">
        <v>122</v>
      </c>
      <c r="D31" s="32" t="s">
        <v>145</v>
      </c>
      <c r="E31" s="3" t="s">
        <v>2953</v>
      </c>
      <c r="F31" s="32" t="s">
        <v>2614</v>
      </c>
      <c r="G31" s="163"/>
      <c r="H31" s="12">
        <v>70</v>
      </c>
      <c r="I31" s="20">
        <f>H31*G31</f>
        <v>0</v>
      </c>
      <c r="J31" s="197">
        <f>L31-I31</f>
        <v>0</v>
      </c>
      <c r="K31" s="22"/>
      <c r="L31" s="23">
        <f>K31*G31</f>
        <v>0</v>
      </c>
    </row>
    <row r="32" spans="1:15">
      <c r="A32" s="559" t="s">
        <v>773</v>
      </c>
      <c r="B32" s="3" t="s">
        <v>11</v>
      </c>
      <c r="C32" s="32" t="s">
        <v>122</v>
      </c>
      <c r="D32" s="32" t="s">
        <v>145</v>
      </c>
      <c r="E32" s="3" t="s">
        <v>2954</v>
      </c>
      <c r="F32" s="32" t="s">
        <v>2614</v>
      </c>
      <c r="G32" s="163"/>
      <c r="H32" s="12">
        <v>79</v>
      </c>
      <c r="I32" s="20">
        <f>H32*G32</f>
        <v>0</v>
      </c>
      <c r="J32" s="197">
        <f>L32-I32</f>
        <v>0</v>
      </c>
      <c r="K32" s="22"/>
      <c r="L32" s="23">
        <f>K32*G32</f>
        <v>0</v>
      </c>
    </row>
    <row r="33" spans="1:15">
      <c r="A33" s="559" t="s">
        <v>774</v>
      </c>
      <c r="B33" s="3" t="s">
        <v>12</v>
      </c>
      <c r="C33" s="32" t="s">
        <v>122</v>
      </c>
      <c r="D33" s="32" t="s">
        <v>145</v>
      </c>
      <c r="E33" s="3" t="s">
        <v>2955</v>
      </c>
      <c r="F33" s="32" t="s">
        <v>2614</v>
      </c>
      <c r="G33" s="163"/>
      <c r="H33" s="12">
        <v>96</v>
      </c>
      <c r="I33" s="20">
        <f>H33*G33</f>
        <v>0</v>
      </c>
      <c r="J33" s="197">
        <f>L33-I33</f>
        <v>0</v>
      </c>
      <c r="K33" s="22"/>
      <c r="L33" s="23">
        <f>K33*G33</f>
        <v>0</v>
      </c>
    </row>
    <row r="34" spans="1:15">
      <c r="A34" s="6"/>
      <c r="B34" s="3"/>
      <c r="C34" s="32"/>
      <c r="D34" s="32"/>
      <c r="E34" s="3"/>
      <c r="F34" s="32"/>
      <c r="G34" s="163"/>
      <c r="H34" s="12"/>
      <c r="I34" s="12"/>
      <c r="J34" s="197"/>
      <c r="K34" s="22"/>
      <c r="L34" s="23"/>
    </row>
    <row r="35" spans="1:15" s="1" customFormat="1">
      <c r="A35" s="100" t="s">
        <v>775</v>
      </c>
      <c r="B35" s="72" t="s">
        <v>13</v>
      </c>
      <c r="C35" s="73"/>
      <c r="D35" s="73"/>
      <c r="E35" s="72"/>
      <c r="F35" s="73"/>
      <c r="G35" s="165"/>
      <c r="H35" s="74"/>
      <c r="I35" s="74"/>
      <c r="J35" s="200"/>
      <c r="K35" s="128"/>
      <c r="L35" s="129"/>
      <c r="N35"/>
      <c r="O35"/>
    </row>
    <row r="36" spans="1:15">
      <c r="A36" s="559" t="s">
        <v>776</v>
      </c>
      <c r="B36" s="3" t="s">
        <v>14</v>
      </c>
      <c r="C36" s="32" t="s">
        <v>122</v>
      </c>
      <c r="D36" s="32" t="s">
        <v>145</v>
      </c>
      <c r="E36" s="3" t="s">
        <v>2956</v>
      </c>
      <c r="F36" s="32" t="s">
        <v>2614</v>
      </c>
      <c r="G36" s="163"/>
      <c r="H36" s="12">
        <v>89</v>
      </c>
      <c r="I36" s="20">
        <f>H36*G36</f>
        <v>0</v>
      </c>
      <c r="J36" s="197">
        <f>L36-I36</f>
        <v>0</v>
      </c>
      <c r="K36" s="22"/>
      <c r="L36" s="23">
        <f>K36*G36</f>
        <v>0</v>
      </c>
    </row>
    <row r="37" spans="1:15">
      <c r="A37" s="559" t="s">
        <v>777</v>
      </c>
      <c r="B37" s="3" t="s">
        <v>15</v>
      </c>
      <c r="C37" s="32" t="s">
        <v>122</v>
      </c>
      <c r="D37" s="32" t="s">
        <v>145</v>
      </c>
      <c r="E37" s="3" t="s">
        <v>2957</v>
      </c>
      <c r="F37" s="32" t="s">
        <v>2614</v>
      </c>
      <c r="G37" s="163"/>
      <c r="H37" s="12">
        <v>89</v>
      </c>
      <c r="I37" s="20">
        <f>H37*G37</f>
        <v>0</v>
      </c>
      <c r="J37" s="197">
        <f>L37-I37</f>
        <v>0</v>
      </c>
      <c r="K37" s="22"/>
      <c r="L37" s="23">
        <f>K37*G37</f>
        <v>0</v>
      </c>
    </row>
    <row r="38" spans="1:15">
      <c r="A38" s="559" t="s">
        <v>778</v>
      </c>
      <c r="B38" s="3" t="s">
        <v>16</v>
      </c>
      <c r="C38" s="32" t="s">
        <v>122</v>
      </c>
      <c r="D38" s="32" t="s">
        <v>145</v>
      </c>
      <c r="E38" s="3" t="s">
        <v>2958</v>
      </c>
      <c r="F38" s="32" t="s">
        <v>2614</v>
      </c>
      <c r="G38" s="163"/>
      <c r="H38" s="12">
        <v>89</v>
      </c>
      <c r="I38" s="20">
        <f>H38*G38</f>
        <v>0</v>
      </c>
      <c r="J38" s="197">
        <f>L38-I38</f>
        <v>0</v>
      </c>
      <c r="K38" s="22"/>
      <c r="L38" s="23">
        <f>K38*G38</f>
        <v>0</v>
      </c>
    </row>
    <row r="39" spans="1:15">
      <c r="A39" s="559" t="s">
        <v>779</v>
      </c>
      <c r="B39" s="3" t="s">
        <v>17</v>
      </c>
      <c r="C39" s="32" t="s">
        <v>122</v>
      </c>
      <c r="D39" s="32" t="s">
        <v>145</v>
      </c>
      <c r="E39" s="3" t="s">
        <v>2959</v>
      </c>
      <c r="F39" s="32" t="s">
        <v>2614</v>
      </c>
      <c r="G39" s="163"/>
      <c r="H39" s="12">
        <v>89</v>
      </c>
      <c r="I39" s="20">
        <f>H39*G39</f>
        <v>0</v>
      </c>
      <c r="J39" s="197">
        <f>L39-I39</f>
        <v>0</v>
      </c>
      <c r="K39" s="22"/>
      <c r="L39" s="23">
        <f>K39*G39</f>
        <v>0</v>
      </c>
    </row>
    <row r="40" spans="1:15">
      <c r="A40" s="559" t="s">
        <v>780</v>
      </c>
      <c r="B40" s="3" t="s">
        <v>18</v>
      </c>
      <c r="C40" s="32" t="s">
        <v>122</v>
      </c>
      <c r="D40" s="32" t="s">
        <v>145</v>
      </c>
      <c r="E40" s="3" t="s">
        <v>2960</v>
      </c>
      <c r="F40" s="32" t="s">
        <v>2614</v>
      </c>
      <c r="G40" s="163"/>
      <c r="H40" s="12">
        <v>89</v>
      </c>
      <c r="I40" s="20">
        <f>H40*G40</f>
        <v>0</v>
      </c>
      <c r="J40" s="197">
        <f>L40-I40</f>
        <v>0</v>
      </c>
      <c r="K40" s="22"/>
      <c r="L40" s="23">
        <f>K40*G40</f>
        <v>0</v>
      </c>
    </row>
    <row r="41" spans="1:15">
      <c r="A41" s="6"/>
      <c r="B41" s="3"/>
      <c r="C41" s="32"/>
      <c r="D41" s="32"/>
      <c r="E41" s="3"/>
      <c r="F41" s="32"/>
      <c r="G41" s="163"/>
      <c r="H41" s="12"/>
      <c r="I41" s="12"/>
      <c r="J41" s="197"/>
      <c r="K41" s="22"/>
      <c r="L41" s="23"/>
    </row>
    <row r="42" spans="1:15" s="1" customFormat="1">
      <c r="A42" s="101" t="s">
        <v>781</v>
      </c>
      <c r="B42" s="63" t="s">
        <v>19</v>
      </c>
      <c r="C42" s="64"/>
      <c r="D42" s="64"/>
      <c r="E42" s="63"/>
      <c r="F42" s="64"/>
      <c r="G42" s="164"/>
      <c r="H42" s="65"/>
      <c r="I42" s="65"/>
      <c r="J42" s="201"/>
      <c r="K42" s="125"/>
      <c r="L42" s="126"/>
      <c r="N42"/>
      <c r="O42"/>
    </row>
    <row r="43" spans="1:15">
      <c r="A43" s="559" t="s">
        <v>782</v>
      </c>
      <c r="B43" s="3" t="s">
        <v>147</v>
      </c>
      <c r="C43" s="32" t="s">
        <v>122</v>
      </c>
      <c r="D43" s="32" t="s">
        <v>160</v>
      </c>
      <c r="E43" s="3" t="s">
        <v>2961</v>
      </c>
      <c r="F43" s="32" t="s">
        <v>2614</v>
      </c>
      <c r="G43" s="163"/>
      <c r="H43" s="12">
        <v>254</v>
      </c>
      <c r="I43" s="20">
        <f>H43*G43</f>
        <v>0</v>
      </c>
      <c r="J43" s="197">
        <f>L43-I43</f>
        <v>0</v>
      </c>
      <c r="K43" s="22"/>
      <c r="L43" s="23">
        <f>K43*G43</f>
        <v>0</v>
      </c>
    </row>
    <row r="44" spans="1:15">
      <c r="A44" s="559" t="s">
        <v>783</v>
      </c>
      <c r="B44" s="3" t="s">
        <v>2622</v>
      </c>
      <c r="C44" s="32" t="s">
        <v>122</v>
      </c>
      <c r="D44" s="32" t="s">
        <v>2621</v>
      </c>
      <c r="E44" s="3" t="s">
        <v>2962</v>
      </c>
      <c r="F44" s="32" t="s">
        <v>2614</v>
      </c>
      <c r="G44" s="163"/>
      <c r="H44" s="12">
        <v>38</v>
      </c>
      <c r="I44" s="20">
        <f>H44*G44</f>
        <v>0</v>
      </c>
      <c r="J44" s="197">
        <f>L44-I44</f>
        <v>0</v>
      </c>
      <c r="K44" s="22"/>
      <c r="L44" s="23">
        <f>K44*G44</f>
        <v>0</v>
      </c>
    </row>
    <row r="45" spans="1:15">
      <c r="A45" s="6"/>
      <c r="B45" s="3"/>
      <c r="C45" s="32"/>
      <c r="D45" s="32"/>
      <c r="E45" s="3"/>
      <c r="F45" s="32"/>
      <c r="G45" s="163"/>
      <c r="H45" s="12"/>
      <c r="I45" s="12"/>
      <c r="J45" s="197"/>
      <c r="K45" s="22"/>
      <c r="L45" s="23"/>
    </row>
    <row r="46" spans="1:15" s="1" customFormat="1">
      <c r="A46" s="102" t="s">
        <v>784</v>
      </c>
      <c r="B46" s="69" t="s">
        <v>146</v>
      </c>
      <c r="C46" s="70"/>
      <c r="D46" s="70"/>
      <c r="E46" s="69"/>
      <c r="F46" s="70"/>
      <c r="G46" s="171"/>
      <c r="H46" s="71"/>
      <c r="I46" s="71"/>
      <c r="J46" s="202"/>
      <c r="K46" s="190"/>
      <c r="L46" s="191"/>
      <c r="N46"/>
      <c r="O46"/>
    </row>
    <row r="47" spans="1:15">
      <c r="A47" s="559" t="s">
        <v>785</v>
      </c>
      <c r="B47" s="3" t="s">
        <v>900</v>
      </c>
      <c r="C47" s="32" t="s">
        <v>122</v>
      </c>
      <c r="D47" s="32" t="s">
        <v>160</v>
      </c>
      <c r="E47" s="3" t="s">
        <v>2963</v>
      </c>
      <c r="F47" s="32" t="s">
        <v>2614</v>
      </c>
      <c r="G47" s="163"/>
      <c r="H47" s="12">
        <v>3163</v>
      </c>
      <c r="I47" s="20">
        <f>H47*G47</f>
        <v>0</v>
      </c>
      <c r="J47" s="197">
        <f>L47-I47</f>
        <v>0</v>
      </c>
      <c r="K47" s="22"/>
      <c r="L47" s="23">
        <f>K47*G47</f>
        <v>0</v>
      </c>
    </row>
    <row r="48" spans="1:15">
      <c r="A48" s="559" t="s">
        <v>786</v>
      </c>
      <c r="B48" s="3" t="s">
        <v>901</v>
      </c>
      <c r="C48" s="32" t="s">
        <v>122</v>
      </c>
      <c r="D48" s="32" t="s">
        <v>160</v>
      </c>
      <c r="E48" s="3" t="s">
        <v>2964</v>
      </c>
      <c r="F48" s="32" t="s">
        <v>2614</v>
      </c>
      <c r="G48" s="163"/>
      <c r="H48" s="12">
        <v>4555</v>
      </c>
      <c r="I48" s="20">
        <f>H48*G48</f>
        <v>0</v>
      </c>
      <c r="J48" s="197">
        <f>L48-I48</f>
        <v>0</v>
      </c>
      <c r="K48" s="22"/>
      <c r="L48" s="23">
        <f>K48*G48</f>
        <v>0</v>
      </c>
    </row>
    <row r="49" spans="1:15">
      <c r="A49" s="559" t="s">
        <v>787</v>
      </c>
      <c r="B49" s="3" t="s">
        <v>902</v>
      </c>
      <c r="C49" s="32" t="s">
        <v>122</v>
      </c>
      <c r="D49" s="32" t="s">
        <v>160</v>
      </c>
      <c r="E49" s="3" t="s">
        <v>2965</v>
      </c>
      <c r="F49" s="32" t="s">
        <v>2614</v>
      </c>
      <c r="G49" s="163"/>
      <c r="H49" s="12">
        <v>5567</v>
      </c>
      <c r="I49" s="20">
        <f>H49*G49</f>
        <v>0</v>
      </c>
      <c r="J49" s="197">
        <f>L49-I49</f>
        <v>0</v>
      </c>
      <c r="K49" s="22"/>
      <c r="L49" s="23">
        <f>K49*G49</f>
        <v>0</v>
      </c>
    </row>
    <row r="50" spans="1:15">
      <c r="A50" s="559" t="s">
        <v>788</v>
      </c>
      <c r="B50" s="3" t="s">
        <v>903</v>
      </c>
      <c r="C50" s="32" t="s">
        <v>122</v>
      </c>
      <c r="D50" s="32" t="s">
        <v>160</v>
      </c>
      <c r="E50" s="3" t="s">
        <v>2966</v>
      </c>
      <c r="F50" s="32" t="s">
        <v>2614</v>
      </c>
      <c r="G50" s="163"/>
      <c r="H50" s="12">
        <v>6579</v>
      </c>
      <c r="I50" s="20">
        <f>H50*G50</f>
        <v>0</v>
      </c>
      <c r="J50" s="197">
        <f>L50-I50</f>
        <v>0</v>
      </c>
      <c r="K50" s="22"/>
      <c r="L50" s="23">
        <f>K50*G50</f>
        <v>0</v>
      </c>
    </row>
    <row r="51" spans="1:15">
      <c r="A51" s="6"/>
      <c r="B51" s="3"/>
      <c r="C51" s="32"/>
      <c r="D51" s="32"/>
      <c r="E51" s="3"/>
      <c r="F51" s="32"/>
      <c r="G51" s="163"/>
      <c r="H51" s="12"/>
      <c r="I51" s="12"/>
      <c r="J51" s="197"/>
      <c r="K51" s="22"/>
      <c r="L51" s="23"/>
    </row>
    <row r="52" spans="1:15" s="1" customFormat="1">
      <c r="A52" s="103" t="s">
        <v>789</v>
      </c>
      <c r="B52" s="66" t="s">
        <v>20</v>
      </c>
      <c r="C52" s="67"/>
      <c r="D52" s="67"/>
      <c r="E52" s="66"/>
      <c r="F52" s="67"/>
      <c r="G52" s="166"/>
      <c r="H52" s="68"/>
      <c r="I52" s="68"/>
      <c r="J52" s="203"/>
      <c r="K52" s="131"/>
      <c r="L52" s="132"/>
      <c r="N52"/>
      <c r="O52"/>
    </row>
    <row r="53" spans="1:15">
      <c r="A53" s="559" t="s">
        <v>790</v>
      </c>
      <c r="B53" s="3" t="s">
        <v>904</v>
      </c>
      <c r="C53" s="32" t="s">
        <v>122</v>
      </c>
      <c r="D53" s="32" t="s">
        <v>145</v>
      </c>
      <c r="E53" s="3" t="s">
        <v>2967</v>
      </c>
      <c r="F53" s="32" t="s">
        <v>2614</v>
      </c>
      <c r="G53" s="163"/>
      <c r="H53" s="12">
        <v>1013</v>
      </c>
      <c r="I53" s="20">
        <f>H53*G53</f>
        <v>0</v>
      </c>
      <c r="J53" s="197">
        <f>L53-I53</f>
        <v>0</v>
      </c>
      <c r="K53" s="22"/>
      <c r="L53" s="23">
        <f>K53*G53</f>
        <v>0</v>
      </c>
    </row>
    <row r="54" spans="1:15">
      <c r="A54" s="6"/>
      <c r="B54" s="3"/>
      <c r="C54" s="32"/>
      <c r="D54" s="32"/>
      <c r="E54" s="3"/>
      <c r="F54" s="32"/>
      <c r="G54" s="163"/>
      <c r="H54" s="12"/>
      <c r="I54" s="12"/>
      <c r="J54" s="197"/>
      <c r="K54" s="22"/>
      <c r="L54" s="23"/>
    </row>
    <row r="55" spans="1:15" s="1" customFormat="1">
      <c r="A55" s="104" t="s">
        <v>791</v>
      </c>
      <c r="B55" s="77" t="s">
        <v>21</v>
      </c>
      <c r="C55" s="78"/>
      <c r="D55" s="78"/>
      <c r="E55" s="77"/>
      <c r="F55" s="78"/>
      <c r="G55" s="172"/>
      <c r="H55" s="79"/>
      <c r="I55" s="79"/>
      <c r="J55" s="204"/>
      <c r="K55" s="192"/>
      <c r="L55" s="193"/>
      <c r="N55"/>
      <c r="O55"/>
    </row>
    <row r="56" spans="1:15">
      <c r="A56" s="559" t="s">
        <v>792</v>
      </c>
      <c r="B56" s="3" t="s">
        <v>905</v>
      </c>
      <c r="C56" s="32" t="s">
        <v>122</v>
      </c>
      <c r="D56" s="32" t="s">
        <v>145</v>
      </c>
      <c r="E56" s="3" t="s">
        <v>2968</v>
      </c>
      <c r="F56" s="32" t="s">
        <v>2614</v>
      </c>
      <c r="G56" s="163"/>
      <c r="H56" s="12">
        <v>71</v>
      </c>
      <c r="I56" s="20">
        <f>H56*G56</f>
        <v>0</v>
      </c>
      <c r="J56" s="197">
        <f>L56-I56</f>
        <v>0</v>
      </c>
      <c r="K56" s="22"/>
      <c r="L56" s="23">
        <f>K56*G56</f>
        <v>0</v>
      </c>
    </row>
    <row r="57" spans="1:15">
      <c r="A57" s="6"/>
      <c r="B57" s="3"/>
      <c r="C57" s="32"/>
      <c r="D57" s="32"/>
      <c r="E57" s="3"/>
      <c r="F57" s="32"/>
      <c r="G57" s="163"/>
      <c r="H57" s="12"/>
      <c r="I57" s="12"/>
      <c r="J57" s="197"/>
      <c r="K57" s="22"/>
      <c r="L57" s="23"/>
    </row>
    <row r="58" spans="1:15" s="1" customFormat="1">
      <c r="A58" s="105" t="s">
        <v>793</v>
      </c>
      <c r="B58" s="461" t="s">
        <v>148</v>
      </c>
      <c r="C58" s="82"/>
      <c r="D58" s="82"/>
      <c r="E58" s="81"/>
      <c r="F58" s="82"/>
      <c r="G58" s="173"/>
      <c r="H58" s="83"/>
      <c r="I58" s="83"/>
      <c r="J58" s="205"/>
      <c r="K58" s="194"/>
      <c r="L58" s="195"/>
      <c r="N58"/>
      <c r="O58"/>
    </row>
    <row r="59" spans="1:15">
      <c r="A59" s="559" t="s">
        <v>794</v>
      </c>
      <c r="B59" s="3" t="s">
        <v>2623</v>
      </c>
      <c r="C59" s="32" t="s">
        <v>122</v>
      </c>
      <c r="D59" s="32" t="s">
        <v>2621</v>
      </c>
      <c r="E59" s="3" t="s">
        <v>2969</v>
      </c>
      <c r="F59" s="32" t="s">
        <v>2614</v>
      </c>
      <c r="G59" s="163"/>
      <c r="H59" s="12">
        <v>21</v>
      </c>
      <c r="I59" s="20">
        <f t="shared" ref="I59:I73" si="3">H59*G59</f>
        <v>0</v>
      </c>
      <c r="J59" s="197">
        <f t="shared" ref="J59:J73" si="4">L59-I59</f>
        <v>0</v>
      </c>
      <c r="K59" s="22"/>
      <c r="L59" s="23">
        <f t="shared" ref="L59:L73" si="5">K59*G59</f>
        <v>0</v>
      </c>
    </row>
    <row r="60" spans="1:15">
      <c r="A60" s="559" t="s">
        <v>795</v>
      </c>
      <c r="B60" s="3" t="s">
        <v>22</v>
      </c>
      <c r="C60" s="32" t="s">
        <v>122</v>
      </c>
      <c r="D60" s="32" t="s">
        <v>145</v>
      </c>
      <c r="E60" s="3" t="s">
        <v>2970</v>
      </c>
      <c r="F60" s="32" t="s">
        <v>2614</v>
      </c>
      <c r="G60" s="163"/>
      <c r="H60" s="12">
        <v>22</v>
      </c>
      <c r="I60" s="20">
        <f t="shared" si="3"/>
        <v>0</v>
      </c>
      <c r="J60" s="197">
        <f t="shared" si="4"/>
        <v>0</v>
      </c>
      <c r="K60" s="22"/>
      <c r="L60" s="23">
        <f t="shared" si="5"/>
        <v>0</v>
      </c>
    </row>
    <row r="61" spans="1:15">
      <c r="A61" s="559" t="s">
        <v>796</v>
      </c>
      <c r="B61" s="3" t="s">
        <v>23</v>
      </c>
      <c r="C61" s="32" t="s">
        <v>122</v>
      </c>
      <c r="D61" s="32" t="s">
        <v>145</v>
      </c>
      <c r="E61" s="3" t="s">
        <v>2971</v>
      </c>
      <c r="F61" s="32" t="s">
        <v>2614</v>
      </c>
      <c r="G61" s="163"/>
      <c r="H61" s="12">
        <v>22</v>
      </c>
      <c r="I61" s="20">
        <f t="shared" si="3"/>
        <v>0</v>
      </c>
      <c r="J61" s="197">
        <f t="shared" si="4"/>
        <v>0</v>
      </c>
      <c r="K61" s="22"/>
      <c r="L61" s="23">
        <f t="shared" si="5"/>
        <v>0</v>
      </c>
    </row>
    <row r="62" spans="1:15">
      <c r="A62" s="559" t="s">
        <v>797</v>
      </c>
      <c r="B62" s="3" t="s">
        <v>2624</v>
      </c>
      <c r="C62" s="32" t="s">
        <v>122</v>
      </c>
      <c r="D62" s="32" t="s">
        <v>2621</v>
      </c>
      <c r="E62" s="3" t="s">
        <v>2972</v>
      </c>
      <c r="F62" s="32" t="s">
        <v>2614</v>
      </c>
      <c r="G62" s="163"/>
      <c r="H62" s="12">
        <v>30</v>
      </c>
      <c r="I62" s="20">
        <f t="shared" si="3"/>
        <v>0</v>
      </c>
      <c r="J62" s="197">
        <f t="shared" si="4"/>
        <v>0</v>
      </c>
      <c r="K62" s="22"/>
      <c r="L62" s="23">
        <f t="shared" si="5"/>
        <v>0</v>
      </c>
    </row>
    <row r="63" spans="1:15">
      <c r="A63" s="559" t="s">
        <v>798</v>
      </c>
      <c r="B63" s="3" t="s">
        <v>24</v>
      </c>
      <c r="C63" s="32" t="s">
        <v>122</v>
      </c>
      <c r="D63" s="32" t="s">
        <v>145</v>
      </c>
      <c r="E63" s="3" t="s">
        <v>2973</v>
      </c>
      <c r="F63" s="32" t="s">
        <v>2614</v>
      </c>
      <c r="G63" s="163"/>
      <c r="H63" s="12">
        <v>30</v>
      </c>
      <c r="I63" s="20">
        <f t="shared" si="3"/>
        <v>0</v>
      </c>
      <c r="J63" s="197">
        <f t="shared" si="4"/>
        <v>0</v>
      </c>
      <c r="K63" s="22"/>
      <c r="L63" s="23">
        <f t="shared" si="5"/>
        <v>0</v>
      </c>
    </row>
    <row r="64" spans="1:15">
      <c r="A64" s="559" t="s">
        <v>799</v>
      </c>
      <c r="B64" s="3" t="s">
        <v>25</v>
      </c>
      <c r="C64" s="32" t="s">
        <v>122</v>
      </c>
      <c r="D64" s="32" t="s">
        <v>145</v>
      </c>
      <c r="E64" s="3" t="s">
        <v>2974</v>
      </c>
      <c r="F64" s="32" t="s">
        <v>2614</v>
      </c>
      <c r="G64" s="163"/>
      <c r="H64" s="12">
        <v>30</v>
      </c>
      <c r="I64" s="20">
        <f t="shared" si="3"/>
        <v>0</v>
      </c>
      <c r="J64" s="197">
        <f t="shared" si="4"/>
        <v>0</v>
      </c>
      <c r="K64" s="22"/>
      <c r="L64" s="23">
        <f t="shared" si="5"/>
        <v>0</v>
      </c>
    </row>
    <row r="65" spans="1:12">
      <c r="A65" s="559" t="s">
        <v>800</v>
      </c>
      <c r="B65" s="3" t="s">
        <v>2625</v>
      </c>
      <c r="C65" s="32" t="s">
        <v>122</v>
      </c>
      <c r="D65" s="32" t="s">
        <v>2621</v>
      </c>
      <c r="E65" s="3" t="s">
        <v>2975</v>
      </c>
      <c r="F65" s="32" t="s">
        <v>2614</v>
      </c>
      <c r="G65" s="163"/>
      <c r="H65" s="12">
        <v>45</v>
      </c>
      <c r="I65" s="20">
        <f t="shared" si="3"/>
        <v>0</v>
      </c>
      <c r="J65" s="197">
        <f t="shared" si="4"/>
        <v>0</v>
      </c>
      <c r="K65" s="22"/>
      <c r="L65" s="23">
        <f t="shared" si="5"/>
        <v>0</v>
      </c>
    </row>
    <row r="66" spans="1:12">
      <c r="A66" s="559" t="s">
        <v>801</v>
      </c>
      <c r="B66" s="3" t="s">
        <v>26</v>
      </c>
      <c r="C66" s="32" t="s">
        <v>122</v>
      </c>
      <c r="D66" s="32" t="s">
        <v>145</v>
      </c>
      <c r="E66" s="3" t="s">
        <v>2976</v>
      </c>
      <c r="F66" s="32" t="s">
        <v>2614</v>
      </c>
      <c r="G66" s="163"/>
      <c r="H66" s="12">
        <v>94</v>
      </c>
      <c r="I66" s="20">
        <f t="shared" si="3"/>
        <v>0</v>
      </c>
      <c r="J66" s="197">
        <f t="shared" si="4"/>
        <v>0</v>
      </c>
      <c r="K66" s="22"/>
      <c r="L66" s="23">
        <f t="shared" si="5"/>
        <v>0</v>
      </c>
    </row>
    <row r="67" spans="1:12">
      <c r="A67" s="559" t="s">
        <v>802</v>
      </c>
      <c r="B67" s="3" t="s">
        <v>27</v>
      </c>
      <c r="C67" s="32" t="s">
        <v>122</v>
      </c>
      <c r="D67" s="32" t="s">
        <v>145</v>
      </c>
      <c r="E67" s="3" t="s">
        <v>2977</v>
      </c>
      <c r="F67" s="32" t="s">
        <v>2614</v>
      </c>
      <c r="G67" s="163"/>
      <c r="H67" s="12">
        <v>94</v>
      </c>
      <c r="I67" s="20">
        <f t="shared" si="3"/>
        <v>0</v>
      </c>
      <c r="J67" s="197">
        <f t="shared" si="4"/>
        <v>0</v>
      </c>
      <c r="K67" s="22"/>
      <c r="L67" s="23">
        <f t="shared" si="5"/>
        <v>0</v>
      </c>
    </row>
    <row r="68" spans="1:12">
      <c r="A68" s="559" t="s">
        <v>803</v>
      </c>
      <c r="B68" s="3" t="s">
        <v>2626</v>
      </c>
      <c r="C68" s="32" t="s">
        <v>122</v>
      </c>
      <c r="D68" s="32" t="s">
        <v>2621</v>
      </c>
      <c r="E68" s="3" t="s">
        <v>2978</v>
      </c>
      <c r="F68" s="32" t="s">
        <v>2614</v>
      </c>
      <c r="G68" s="163"/>
      <c r="H68" s="12">
        <v>23</v>
      </c>
      <c r="I68" s="20">
        <f t="shared" si="3"/>
        <v>0</v>
      </c>
      <c r="J68" s="197">
        <f t="shared" si="4"/>
        <v>0</v>
      </c>
      <c r="K68" s="22"/>
      <c r="L68" s="23">
        <f t="shared" si="5"/>
        <v>0</v>
      </c>
    </row>
    <row r="69" spans="1:12">
      <c r="A69" s="559" t="s">
        <v>804</v>
      </c>
      <c r="B69" s="3" t="s">
        <v>28</v>
      </c>
      <c r="C69" s="32" t="s">
        <v>122</v>
      </c>
      <c r="D69" s="32" t="s">
        <v>145</v>
      </c>
      <c r="E69" s="3" t="s">
        <v>2979</v>
      </c>
      <c r="F69" s="32" t="s">
        <v>2614</v>
      </c>
      <c r="G69" s="163"/>
      <c r="H69" s="12">
        <v>19</v>
      </c>
      <c r="I69" s="20">
        <f t="shared" si="3"/>
        <v>0</v>
      </c>
      <c r="J69" s="197">
        <f t="shared" si="4"/>
        <v>0</v>
      </c>
      <c r="K69" s="22"/>
      <c r="L69" s="23">
        <f t="shared" si="5"/>
        <v>0</v>
      </c>
    </row>
    <row r="70" spans="1:12">
      <c r="A70" s="559" t="s">
        <v>805</v>
      </c>
      <c r="B70" s="3" t="s">
        <v>29</v>
      </c>
      <c r="C70" s="32" t="s">
        <v>122</v>
      </c>
      <c r="D70" s="32" t="s">
        <v>145</v>
      </c>
      <c r="E70" s="3" t="s">
        <v>2980</v>
      </c>
      <c r="F70" s="32" t="s">
        <v>2614</v>
      </c>
      <c r="G70" s="163"/>
      <c r="H70" s="12">
        <v>23</v>
      </c>
      <c r="I70" s="20">
        <f t="shared" si="3"/>
        <v>0</v>
      </c>
      <c r="J70" s="197">
        <f t="shared" si="4"/>
        <v>0</v>
      </c>
      <c r="K70" s="22"/>
      <c r="L70" s="23">
        <f t="shared" si="5"/>
        <v>0</v>
      </c>
    </row>
    <row r="71" spans="1:12">
      <c r="A71" s="559" t="s">
        <v>806</v>
      </c>
      <c r="B71" s="3" t="s">
        <v>30</v>
      </c>
      <c r="C71" s="32" t="s">
        <v>122</v>
      </c>
      <c r="D71" s="32" t="s">
        <v>145</v>
      </c>
      <c r="E71" s="3" t="s">
        <v>2981</v>
      </c>
      <c r="F71" s="32" t="s">
        <v>2614</v>
      </c>
      <c r="G71" s="163"/>
      <c r="H71" s="12">
        <v>26</v>
      </c>
      <c r="I71" s="20">
        <f t="shared" si="3"/>
        <v>0</v>
      </c>
      <c r="J71" s="197">
        <f t="shared" si="4"/>
        <v>0</v>
      </c>
      <c r="K71" s="22"/>
      <c r="L71" s="23">
        <f t="shared" si="5"/>
        <v>0</v>
      </c>
    </row>
    <row r="72" spans="1:12">
      <c r="A72" s="559" t="s">
        <v>807</v>
      </c>
      <c r="B72" s="3" t="s">
        <v>31</v>
      </c>
      <c r="C72" s="32" t="s">
        <v>122</v>
      </c>
      <c r="D72" s="32" t="s">
        <v>145</v>
      </c>
      <c r="E72" s="3" t="s">
        <v>2982</v>
      </c>
      <c r="F72" s="32" t="s">
        <v>2614</v>
      </c>
      <c r="G72" s="163"/>
      <c r="H72" s="12">
        <v>26</v>
      </c>
      <c r="I72" s="20">
        <f t="shared" si="3"/>
        <v>0</v>
      </c>
      <c r="J72" s="197">
        <f t="shared" si="4"/>
        <v>0</v>
      </c>
      <c r="K72" s="22"/>
      <c r="L72" s="23">
        <f t="shared" si="5"/>
        <v>0</v>
      </c>
    </row>
    <row r="73" spans="1:12">
      <c r="A73" s="559" t="s">
        <v>808</v>
      </c>
      <c r="B73" s="3" t="s">
        <v>149</v>
      </c>
      <c r="C73" s="32" t="s">
        <v>122</v>
      </c>
      <c r="D73" s="32" t="s">
        <v>160</v>
      </c>
      <c r="E73" s="3" t="s">
        <v>2983</v>
      </c>
      <c r="F73" s="32" t="s">
        <v>2614</v>
      </c>
      <c r="G73" s="163"/>
      <c r="H73" s="12">
        <v>11</v>
      </c>
      <c r="I73" s="20">
        <f t="shared" si="3"/>
        <v>0</v>
      </c>
      <c r="J73" s="197">
        <f t="shared" si="4"/>
        <v>0</v>
      </c>
      <c r="K73" s="22"/>
      <c r="L73" s="23">
        <f t="shared" si="5"/>
        <v>0</v>
      </c>
    </row>
    <row r="74" spans="1:12" ht="15.75" thickBot="1">
      <c r="A74" s="7"/>
      <c r="B74" s="8"/>
      <c r="C74" s="41"/>
      <c r="D74" s="41"/>
      <c r="E74" s="8"/>
      <c r="F74" s="41"/>
      <c r="G74" s="167"/>
      <c r="H74" s="85"/>
      <c r="I74" s="24"/>
      <c r="J74" s="206"/>
      <c r="K74" s="26"/>
      <c r="L74" s="27"/>
    </row>
    <row r="75" spans="1:12" ht="15.75" thickBot="1"/>
    <row r="76" spans="1:12" s="1" customFormat="1">
      <c r="A76" s="660" t="s">
        <v>110</v>
      </c>
      <c r="B76" s="661"/>
      <c r="C76" s="661"/>
      <c r="D76" s="661"/>
      <c r="E76" s="661"/>
      <c r="F76" s="661"/>
      <c r="G76" s="661"/>
      <c r="H76" s="666"/>
      <c r="I76" s="666"/>
      <c r="J76" s="28"/>
      <c r="K76" s="654"/>
      <c r="L76" s="655"/>
    </row>
    <row r="77" spans="1:12" s="5" customFormat="1">
      <c r="A77" s="634" t="s">
        <v>111</v>
      </c>
      <c r="B77" s="635"/>
      <c r="C77" s="635"/>
      <c r="D77" s="635"/>
      <c r="E77" s="635"/>
      <c r="F77" s="635"/>
      <c r="G77" s="635"/>
      <c r="H77" s="667"/>
      <c r="I77" s="667"/>
      <c r="J77" s="21"/>
      <c r="K77" s="625"/>
      <c r="L77" s="626"/>
    </row>
    <row r="78" spans="1:12" s="5" customFormat="1">
      <c r="A78" s="634" t="s">
        <v>125</v>
      </c>
      <c r="B78" s="635"/>
      <c r="C78" s="635"/>
      <c r="D78" s="635"/>
      <c r="E78" s="635"/>
      <c r="F78" s="635"/>
      <c r="G78" s="635"/>
      <c r="H78" s="667"/>
      <c r="I78" s="667"/>
      <c r="J78" s="21"/>
      <c r="K78" s="625"/>
      <c r="L78" s="626"/>
    </row>
    <row r="79" spans="1:12" s="1" customFormat="1">
      <c r="A79" s="632" t="s">
        <v>112</v>
      </c>
      <c r="B79" s="633"/>
      <c r="C79" s="633"/>
      <c r="D79" s="633"/>
      <c r="E79" s="633"/>
      <c r="F79" s="633"/>
      <c r="G79" s="633"/>
      <c r="H79" s="668"/>
      <c r="I79" s="668"/>
      <c r="J79" s="29"/>
      <c r="K79" s="627"/>
      <c r="L79" s="628"/>
    </row>
    <row r="80" spans="1:12">
      <c r="A80" s="629"/>
      <c r="B80" s="630"/>
      <c r="C80" s="630"/>
      <c r="D80" s="630"/>
      <c r="E80" s="630"/>
      <c r="F80" s="630"/>
      <c r="G80" s="630"/>
      <c r="H80" s="630"/>
      <c r="I80" s="630"/>
      <c r="J80" s="630"/>
      <c r="K80" s="630"/>
      <c r="L80" s="631"/>
    </row>
    <row r="81" spans="1:12" s="1" customFormat="1">
      <c r="A81" s="632" t="s">
        <v>113</v>
      </c>
      <c r="B81" s="633"/>
      <c r="C81" s="633"/>
      <c r="D81" s="633"/>
      <c r="E81" s="633"/>
      <c r="F81" s="633"/>
      <c r="G81" s="633"/>
      <c r="H81" s="624"/>
      <c r="I81" s="624"/>
      <c r="J81" s="29"/>
      <c r="K81" s="627"/>
      <c r="L81" s="628"/>
    </row>
    <row r="82" spans="1:12" s="5" customFormat="1">
      <c r="A82" s="634" t="s">
        <v>111</v>
      </c>
      <c r="B82" s="635"/>
      <c r="C82" s="635"/>
      <c r="D82" s="635"/>
      <c r="E82" s="635"/>
      <c r="F82" s="635"/>
      <c r="G82" s="635"/>
      <c r="H82" s="623"/>
      <c r="I82" s="623"/>
      <c r="J82" s="21"/>
      <c r="K82" s="625"/>
      <c r="L82" s="626"/>
    </row>
    <row r="83" spans="1:12" s="5" customFormat="1">
      <c r="A83" s="634" t="s">
        <v>125</v>
      </c>
      <c r="B83" s="635"/>
      <c r="C83" s="635"/>
      <c r="D83" s="635"/>
      <c r="E83" s="635"/>
      <c r="F83" s="635"/>
      <c r="G83" s="635"/>
      <c r="H83" s="623"/>
      <c r="I83" s="623"/>
      <c r="J83" s="21"/>
      <c r="K83" s="625"/>
      <c r="L83" s="626"/>
    </row>
    <row r="84" spans="1:12" s="1" customFormat="1">
      <c r="A84" s="632" t="s">
        <v>114</v>
      </c>
      <c r="B84" s="633"/>
      <c r="C84" s="633"/>
      <c r="D84" s="633"/>
      <c r="E84" s="633"/>
      <c r="F84" s="633"/>
      <c r="G84" s="633"/>
      <c r="H84" s="624"/>
      <c r="I84" s="624"/>
      <c r="J84" s="29"/>
      <c r="K84" s="627"/>
      <c r="L84" s="628"/>
    </row>
    <row r="85" spans="1:12" ht="15.75" thickBot="1">
      <c r="A85" s="644"/>
      <c r="B85" s="645"/>
      <c r="C85" s="645"/>
      <c r="D85" s="645"/>
      <c r="E85" s="645"/>
      <c r="F85" s="645"/>
      <c r="G85" s="645"/>
      <c r="H85" s="645"/>
      <c r="I85" s="645"/>
      <c r="J85" s="645"/>
      <c r="K85" s="645"/>
      <c r="L85" s="646"/>
    </row>
    <row r="86" spans="1:12" s="1" customFormat="1" ht="15.75" thickBot="1">
      <c r="A86" s="647" t="s">
        <v>115</v>
      </c>
      <c r="B86" s="648"/>
      <c r="C86" s="648"/>
      <c r="D86" s="648"/>
      <c r="E86" s="648"/>
      <c r="F86" s="648"/>
      <c r="G86" s="648"/>
      <c r="H86" s="665"/>
      <c r="I86" s="665"/>
      <c r="J86" s="208"/>
      <c r="K86" s="642"/>
      <c r="L86" s="643"/>
    </row>
  </sheetData>
  <mergeCells count="38">
    <mergeCell ref="K9:L9"/>
    <mergeCell ref="A9:A10"/>
    <mergeCell ref="B9:C9"/>
    <mergeCell ref="F9:F10"/>
    <mergeCell ref="G9:G10"/>
    <mergeCell ref="D9:D10"/>
    <mergeCell ref="E9:E10"/>
    <mergeCell ref="H9:I9"/>
    <mergeCell ref="J9:J10"/>
    <mergeCell ref="A78:G78"/>
    <mergeCell ref="A77:G77"/>
    <mergeCell ref="A82:G82"/>
    <mergeCell ref="A81:G81"/>
    <mergeCell ref="A80:L80"/>
    <mergeCell ref="K78:L78"/>
    <mergeCell ref="K79:L79"/>
    <mergeCell ref="H79:I79"/>
    <mergeCell ref="A79:G79"/>
    <mergeCell ref="A76:G76"/>
    <mergeCell ref="K77:L77"/>
    <mergeCell ref="K81:L81"/>
    <mergeCell ref="K82:L82"/>
    <mergeCell ref="K76:L76"/>
    <mergeCell ref="H81:I81"/>
    <mergeCell ref="H76:I76"/>
    <mergeCell ref="H77:I77"/>
    <mergeCell ref="H78:I78"/>
    <mergeCell ref="H82:I82"/>
    <mergeCell ref="H86:I86"/>
    <mergeCell ref="A86:G86"/>
    <mergeCell ref="A84:G84"/>
    <mergeCell ref="A83:G83"/>
    <mergeCell ref="A85:L85"/>
    <mergeCell ref="K86:L86"/>
    <mergeCell ref="K84:L84"/>
    <mergeCell ref="H84:I84"/>
    <mergeCell ref="H83:I83"/>
    <mergeCell ref="K83:L83"/>
  </mergeCells>
  <phoneticPr fontId="0" type="noConversion"/>
  <printOptions horizontalCentered="1"/>
  <pageMargins left="0.2" right="0.2" top="0.5" bottom="0.5" header="0.3" footer="0.3"/>
  <pageSetup paperSize="9" scale="55" orientation="landscape" r:id="rId1"/>
  <headerFooter alignWithMargins="0">
    <oddHeader>&amp;L&amp;D&amp;C&amp;A&amp;RCommercial in Confidence</oddHeader>
    <oddFooter>&amp;L&amp;"-,Bold Italic"&amp;UNote:&amp;U &amp;"-,Italic"(1) Brown S/N: Gross Price, (2) Blue S/N: Net Price. For items with only gross price, the relevant incentives will be allocated at purchase to derive net price.&amp;R&amp;P of &amp;N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O43"/>
  <sheetViews>
    <sheetView view="pageBreakPreview" zoomScale="70" zoomScaleNormal="70" zoomScaleSheetLayoutView="70" zoomScalePageLayoutView="80" workbookViewId="0">
      <selection activeCell="A31" sqref="A31:G31"/>
    </sheetView>
  </sheetViews>
  <sheetFormatPr defaultRowHeight="15"/>
  <cols>
    <col min="1" max="1" width="9.28515625" customWidth="1"/>
    <col min="2" max="2" width="57.5703125" customWidth="1"/>
    <col min="3" max="3" width="17.42578125" style="39" bestFit="1" customWidth="1"/>
    <col min="4" max="4" width="6.7109375" style="39" bestFit="1" customWidth="1"/>
    <col min="5" max="5" width="42.85546875" style="39" bestFit="1" customWidth="1"/>
    <col min="6" max="6" width="10.7109375" style="149" bestFit="1" customWidth="1"/>
    <col min="7" max="7" width="13" style="161" bestFit="1" customWidth="1"/>
    <col min="8" max="8" width="13" bestFit="1" customWidth="1"/>
    <col min="9" max="9" width="14" bestFit="1" customWidth="1"/>
    <col min="10" max="10" width="12.140625" bestFit="1" customWidth="1"/>
    <col min="11" max="11" width="12.5703125" bestFit="1" customWidth="1"/>
    <col min="12" max="12" width="12.140625" customWidth="1"/>
    <col min="13" max="13" width="5.85546875" customWidth="1"/>
    <col min="14" max="14" width="40" style="465" bestFit="1" customWidth="1"/>
    <col min="15" max="15" width="3.85546875" bestFit="1" customWidth="1"/>
  </cols>
  <sheetData>
    <row r="1" spans="1:15">
      <c r="A1" s="267" t="s">
        <v>2285</v>
      </c>
      <c r="F1" s="146"/>
      <c r="G1" s="250"/>
      <c r="H1" s="13"/>
      <c r="I1" s="13"/>
      <c r="J1" s="14"/>
      <c r="K1" s="14"/>
      <c r="L1" s="10"/>
      <c r="M1" s="15"/>
      <c r="N1" s="462"/>
    </row>
    <row r="2" spans="1:15">
      <c r="F2" s="146"/>
      <c r="G2" s="250"/>
      <c r="H2" s="13"/>
      <c r="I2" s="13"/>
      <c r="J2" s="14"/>
      <c r="K2" s="14"/>
      <c r="L2" s="10"/>
      <c r="M2" s="15"/>
      <c r="N2" s="462"/>
    </row>
    <row r="3" spans="1:15">
      <c r="A3" s="2" t="s">
        <v>44</v>
      </c>
      <c r="F3" s="146"/>
      <c r="G3" s="250"/>
      <c r="H3" s="13"/>
      <c r="I3" s="13"/>
      <c r="J3" s="14"/>
      <c r="K3" s="14"/>
      <c r="L3" s="10"/>
      <c r="M3" s="15"/>
      <c r="N3" s="462"/>
    </row>
    <row r="4" spans="1:15" s="314" customFormat="1">
      <c r="A4" s="609"/>
      <c r="C4" s="318"/>
      <c r="D4" s="318"/>
      <c r="E4" s="318"/>
      <c r="F4" s="616"/>
      <c r="G4" s="617"/>
      <c r="H4" s="320"/>
      <c r="I4" s="320"/>
      <c r="J4" s="460"/>
      <c r="K4" s="460"/>
      <c r="L4" s="458"/>
      <c r="M4" s="611"/>
      <c r="N4" s="618"/>
    </row>
    <row r="5" spans="1:15">
      <c r="A5" s="1"/>
      <c r="F5" s="146"/>
      <c r="G5" s="250"/>
      <c r="H5" s="13"/>
      <c r="I5" s="13"/>
      <c r="J5" s="14"/>
      <c r="K5" s="14"/>
      <c r="L5" s="10"/>
      <c r="M5" s="15"/>
      <c r="N5" s="462"/>
    </row>
    <row r="6" spans="1:15" s="1" customFormat="1">
      <c r="A6" s="2" t="s">
        <v>45</v>
      </c>
      <c r="C6" s="40"/>
      <c r="D6" s="40"/>
      <c r="E6" s="40"/>
      <c r="F6" s="147"/>
      <c r="G6" s="251"/>
      <c r="H6" s="30"/>
      <c r="I6" s="30"/>
      <c r="J6" s="16"/>
      <c r="K6" s="16"/>
      <c r="L6" s="11"/>
      <c r="M6" s="17"/>
      <c r="N6" s="463"/>
    </row>
    <row r="7" spans="1:15" s="314" customFormat="1">
      <c r="A7" s="609"/>
      <c r="C7" s="318"/>
      <c r="D7" s="318"/>
      <c r="E7" s="318"/>
      <c r="F7" s="616"/>
      <c r="G7" s="617"/>
      <c r="H7" s="603"/>
      <c r="I7" s="320"/>
      <c r="J7" s="603"/>
      <c r="K7" s="460"/>
      <c r="L7" s="458"/>
      <c r="M7" s="611"/>
      <c r="N7" s="618"/>
    </row>
    <row r="8" spans="1:15" ht="15.75" thickBot="1">
      <c r="A8" s="1"/>
      <c r="F8" s="146"/>
      <c r="G8" s="250"/>
      <c r="H8" s="603"/>
      <c r="I8" s="13"/>
      <c r="J8" s="595"/>
      <c r="K8" s="14"/>
      <c r="L8" s="10"/>
      <c r="M8" s="15"/>
      <c r="N8" s="462"/>
    </row>
    <row r="9" spans="1:15" s="1" customFormat="1">
      <c r="A9" s="669" t="s">
        <v>123</v>
      </c>
      <c r="B9" s="664" t="s">
        <v>906</v>
      </c>
      <c r="C9" s="649"/>
      <c r="D9" s="636" t="s">
        <v>142</v>
      </c>
      <c r="E9" s="664" t="s">
        <v>750</v>
      </c>
      <c r="F9" s="649" t="s">
        <v>120</v>
      </c>
      <c r="G9" s="671" t="s">
        <v>46</v>
      </c>
      <c r="H9" s="653" t="s">
        <v>119</v>
      </c>
      <c r="I9" s="653"/>
      <c r="J9" s="658" t="s">
        <v>47</v>
      </c>
      <c r="K9" s="651" t="s">
        <v>118</v>
      </c>
      <c r="L9" s="652"/>
      <c r="N9" s="464"/>
    </row>
    <row r="10" spans="1:15" s="1" customFormat="1" ht="15.75" thickBot="1">
      <c r="A10" s="670"/>
      <c r="B10" s="42" t="s">
        <v>124</v>
      </c>
      <c r="C10" s="42" t="s">
        <v>121</v>
      </c>
      <c r="D10" s="637"/>
      <c r="E10" s="650"/>
      <c r="F10" s="650"/>
      <c r="G10" s="672"/>
      <c r="H10" s="43" t="s">
        <v>117</v>
      </c>
      <c r="I10" s="43" t="s">
        <v>48</v>
      </c>
      <c r="J10" s="659"/>
      <c r="K10" s="44" t="s">
        <v>117</v>
      </c>
      <c r="L10" s="45" t="s">
        <v>48</v>
      </c>
      <c r="N10" s="464"/>
    </row>
    <row r="11" spans="1:15">
      <c r="A11" s="254" t="s">
        <v>887</v>
      </c>
      <c r="B11" s="254" t="s">
        <v>153</v>
      </c>
      <c r="C11" s="93"/>
      <c r="D11" s="93"/>
      <c r="E11" s="93"/>
      <c r="F11" s="93"/>
      <c r="G11" s="93"/>
      <c r="H11" s="93"/>
      <c r="I11" s="93"/>
      <c r="J11" s="93"/>
      <c r="K11" s="93"/>
      <c r="L11" s="93"/>
    </row>
    <row r="12" spans="1:15" ht="30">
      <c r="A12" s="561" t="s">
        <v>888</v>
      </c>
      <c r="B12" s="9" t="s">
        <v>180</v>
      </c>
      <c r="C12" s="141" t="s">
        <v>293</v>
      </c>
      <c r="D12" s="32" t="s">
        <v>145</v>
      </c>
      <c r="E12" s="3" t="s">
        <v>2984</v>
      </c>
      <c r="F12" s="32" t="s">
        <v>129</v>
      </c>
      <c r="G12" s="177"/>
      <c r="H12" s="12">
        <v>22033</v>
      </c>
      <c r="I12" s="20">
        <f>H12*G12</f>
        <v>0</v>
      </c>
      <c r="J12" s="197">
        <f>L12-I12</f>
        <v>0</v>
      </c>
      <c r="K12" s="22">
        <f>ROUND(H12*93%,2)-20490.69</f>
        <v>0</v>
      </c>
      <c r="L12" s="212">
        <f>K12*G12</f>
        <v>0</v>
      </c>
      <c r="M12" s="10"/>
      <c r="N12"/>
    </row>
    <row r="13" spans="1:15">
      <c r="A13" s="561" t="s">
        <v>889</v>
      </c>
      <c r="B13" s="3" t="s">
        <v>178</v>
      </c>
      <c r="C13" s="141" t="s">
        <v>293</v>
      </c>
      <c r="D13" s="32" t="s">
        <v>145</v>
      </c>
      <c r="E13" s="3" t="s">
        <v>2985</v>
      </c>
      <c r="F13" s="32" t="s">
        <v>129</v>
      </c>
      <c r="G13" s="177"/>
      <c r="H13" s="12">
        <v>15839</v>
      </c>
      <c r="I13" s="20">
        <f>H13*G13</f>
        <v>0</v>
      </c>
      <c r="J13" s="197">
        <f>L13-I13</f>
        <v>0</v>
      </c>
      <c r="K13" s="22">
        <f>ROUND(H13*93%,2)-14730.27</f>
        <v>0</v>
      </c>
      <c r="L13" s="212">
        <f>K13*G13</f>
        <v>0</v>
      </c>
      <c r="N13"/>
    </row>
    <row r="14" spans="1:15">
      <c r="A14" s="561" t="s">
        <v>890</v>
      </c>
      <c r="B14" s="3" t="s">
        <v>179</v>
      </c>
      <c r="C14" s="141" t="s">
        <v>293</v>
      </c>
      <c r="D14" s="32" t="s">
        <v>145</v>
      </c>
      <c r="E14" s="3" t="s">
        <v>2986</v>
      </c>
      <c r="F14" s="32" t="s">
        <v>129</v>
      </c>
      <c r="G14" s="177"/>
      <c r="H14" s="12">
        <v>11064</v>
      </c>
      <c r="I14" s="20">
        <f>H14*G14</f>
        <v>0</v>
      </c>
      <c r="J14" s="197">
        <f>L14-I14</f>
        <v>0</v>
      </c>
      <c r="K14" s="22">
        <f>ROUND(H14*93%,2)-10289.52</f>
        <v>0</v>
      </c>
      <c r="L14" s="212">
        <f>K14*G14</f>
        <v>0</v>
      </c>
      <c r="N14"/>
    </row>
    <row r="15" spans="1:15" s="1" customFormat="1">
      <c r="A15" s="156"/>
      <c r="B15" s="36"/>
      <c r="C15" s="34"/>
      <c r="D15" s="34"/>
      <c r="E15" s="34"/>
      <c r="F15" s="148"/>
      <c r="G15" s="253"/>
      <c r="H15" s="57"/>
      <c r="I15" s="57"/>
      <c r="J15" s="29"/>
      <c r="K15" s="240"/>
      <c r="L15" s="241"/>
      <c r="M15" s="17"/>
      <c r="N15"/>
      <c r="O15"/>
    </row>
    <row r="16" spans="1:15">
      <c r="A16" s="113" t="s">
        <v>891</v>
      </c>
      <c r="B16" s="60" t="s">
        <v>154</v>
      </c>
      <c r="C16" s="50"/>
      <c r="D16" s="50"/>
      <c r="E16" s="50"/>
      <c r="F16" s="50"/>
      <c r="G16" s="178"/>
      <c r="H16" s="51"/>
      <c r="I16" s="96"/>
      <c r="J16" s="232"/>
      <c r="K16" s="213"/>
      <c r="L16" s="214"/>
      <c r="N16"/>
    </row>
    <row r="17" spans="1:15" ht="195">
      <c r="A17" s="561" t="s">
        <v>892</v>
      </c>
      <c r="B17" s="9" t="s">
        <v>2629</v>
      </c>
      <c r="C17" s="141" t="s">
        <v>293</v>
      </c>
      <c r="D17" s="32" t="s">
        <v>160</v>
      </c>
      <c r="E17" s="3" t="s">
        <v>2987</v>
      </c>
      <c r="F17" s="32" t="s">
        <v>127</v>
      </c>
      <c r="G17" s="177"/>
      <c r="H17" s="12">
        <v>227</v>
      </c>
      <c r="I17" s="20">
        <f>H17*G17</f>
        <v>0</v>
      </c>
      <c r="J17" s="197">
        <f>L17-I17</f>
        <v>0</v>
      </c>
      <c r="K17" s="22">
        <f>ROUND(H17*93%,2)</f>
        <v>211.11</v>
      </c>
      <c r="L17" s="212">
        <f>K17*G17</f>
        <v>0</v>
      </c>
      <c r="M17" s="10"/>
      <c r="N17"/>
    </row>
    <row r="18" spans="1:15" s="1" customFormat="1">
      <c r="A18" s="156"/>
      <c r="B18" s="36"/>
      <c r="C18" s="34"/>
      <c r="D18" s="34"/>
      <c r="E18" s="34"/>
      <c r="F18" s="148"/>
      <c r="G18" s="253"/>
      <c r="H18" s="57"/>
      <c r="I18" s="57"/>
      <c r="J18" s="29"/>
      <c r="K18" s="240"/>
      <c r="L18" s="241"/>
      <c r="M18" s="17"/>
      <c r="N18"/>
      <c r="O18"/>
    </row>
    <row r="19" spans="1:15">
      <c r="A19" s="118" t="s">
        <v>893</v>
      </c>
      <c r="B19" s="473" t="s">
        <v>2267</v>
      </c>
      <c r="C19" s="75"/>
      <c r="D19" s="75"/>
      <c r="E19" s="75"/>
      <c r="F19" s="75"/>
      <c r="G19" s="119"/>
      <c r="H19" s="76"/>
      <c r="I19" s="120"/>
      <c r="J19" s="76"/>
      <c r="K19" s="76"/>
      <c r="L19" s="121"/>
      <c r="N19"/>
    </row>
    <row r="20" spans="1:15">
      <c r="A20" s="561" t="s">
        <v>894</v>
      </c>
      <c r="B20" s="3" t="s">
        <v>182</v>
      </c>
      <c r="C20" s="32" t="s">
        <v>138</v>
      </c>
      <c r="D20" s="32" t="s">
        <v>160</v>
      </c>
      <c r="E20" s="3" t="s">
        <v>2988</v>
      </c>
      <c r="F20" s="32" t="s">
        <v>2615</v>
      </c>
      <c r="G20" s="177"/>
      <c r="H20" s="12">
        <v>319083</v>
      </c>
      <c r="I20" s="20">
        <f>H20*G20</f>
        <v>0</v>
      </c>
      <c r="J20" s="197">
        <f>L20-I20</f>
        <v>0</v>
      </c>
      <c r="K20" s="22">
        <f>ROUND(H20*93%,2)</f>
        <v>296747.19</v>
      </c>
      <c r="L20" s="212">
        <f>K20*G20</f>
        <v>0</v>
      </c>
      <c r="M20" s="10"/>
      <c r="N20"/>
    </row>
    <row r="21" spans="1:15">
      <c r="A21" s="110"/>
      <c r="B21" s="3"/>
      <c r="C21" s="32"/>
      <c r="D21" s="32"/>
      <c r="E21" s="32"/>
      <c r="F21" s="32"/>
      <c r="G21" s="177"/>
      <c r="H21" s="12"/>
      <c r="I21" s="20"/>
      <c r="J21" s="197"/>
      <c r="K21" s="22"/>
      <c r="L21" s="212"/>
      <c r="M21" s="10"/>
      <c r="N21"/>
    </row>
    <row r="22" spans="1:15">
      <c r="A22" s="109" t="s">
        <v>895</v>
      </c>
      <c r="B22" s="54" t="s">
        <v>161</v>
      </c>
      <c r="C22" s="52"/>
      <c r="D22" s="55"/>
      <c r="E22" s="52"/>
      <c r="F22" s="52"/>
      <c r="G22" s="182"/>
      <c r="H22" s="53"/>
      <c r="I22" s="53"/>
      <c r="J22" s="236"/>
      <c r="K22" s="219"/>
      <c r="L22" s="220"/>
      <c r="N22"/>
    </row>
    <row r="23" spans="1:15">
      <c r="A23" s="561" t="s">
        <v>896</v>
      </c>
      <c r="B23" s="3" t="s">
        <v>183</v>
      </c>
      <c r="C23" s="32" t="s">
        <v>294</v>
      </c>
      <c r="D23" s="32" t="s">
        <v>160</v>
      </c>
      <c r="E23" s="3" t="s">
        <v>2989</v>
      </c>
      <c r="F23" s="32" t="s">
        <v>2615</v>
      </c>
      <c r="G23" s="177"/>
      <c r="H23" s="12">
        <v>264644</v>
      </c>
      <c r="I23" s="20">
        <f>H23*G23</f>
        <v>0</v>
      </c>
      <c r="J23" s="197">
        <f>L23-I23</f>
        <v>0</v>
      </c>
      <c r="K23" s="22">
        <f>ROUND(H23*93%,2)-246118.92</f>
        <v>0</v>
      </c>
      <c r="L23" s="212">
        <f>K23*G23</f>
        <v>0</v>
      </c>
      <c r="M23" s="10"/>
      <c r="N23"/>
    </row>
    <row r="24" spans="1:15">
      <c r="A24" s="561" t="s">
        <v>897</v>
      </c>
      <c r="B24" s="3" t="s">
        <v>184</v>
      </c>
      <c r="C24" s="32" t="s">
        <v>186</v>
      </c>
      <c r="D24" s="32" t="s">
        <v>160</v>
      </c>
      <c r="E24" s="3" t="s">
        <v>2990</v>
      </c>
      <c r="F24" s="32" t="s">
        <v>2615</v>
      </c>
      <c r="G24" s="177"/>
      <c r="H24" s="12">
        <v>26120</v>
      </c>
      <c r="I24" s="20">
        <f>H24*G24</f>
        <v>0</v>
      </c>
      <c r="J24" s="197">
        <f>L24-I24</f>
        <v>0</v>
      </c>
      <c r="K24" s="22">
        <f>ROUND(H24*93%,2)-24291.6</f>
        <v>0</v>
      </c>
      <c r="L24" s="212">
        <f>K24*G24</f>
        <v>0</v>
      </c>
      <c r="N24"/>
    </row>
    <row r="25" spans="1:15" ht="30">
      <c r="A25" s="561" t="s">
        <v>898</v>
      </c>
      <c r="B25" s="9" t="s">
        <v>185</v>
      </c>
      <c r="C25" s="32" t="s">
        <v>174</v>
      </c>
      <c r="D25" s="32" t="s">
        <v>160</v>
      </c>
      <c r="E25" s="3" t="s">
        <v>2991</v>
      </c>
      <c r="F25" s="32" t="s">
        <v>2615</v>
      </c>
      <c r="G25" s="177"/>
      <c r="H25" s="12">
        <v>0</v>
      </c>
      <c r="I25" s="20">
        <f>H25*G25</f>
        <v>0</v>
      </c>
      <c r="J25" s="197">
        <f>L25-I25</f>
        <v>0</v>
      </c>
      <c r="K25" s="22">
        <f>ROUND(H25*93%,2)</f>
        <v>0</v>
      </c>
      <c r="L25" s="212">
        <f>K25*G25</f>
        <v>0</v>
      </c>
      <c r="N25"/>
    </row>
    <row r="26" spans="1:15" ht="75">
      <c r="A26" s="561" t="s">
        <v>899</v>
      </c>
      <c r="B26" s="9" t="s">
        <v>2283</v>
      </c>
      <c r="C26" s="32" t="s">
        <v>174</v>
      </c>
      <c r="D26" s="32" t="s">
        <v>160</v>
      </c>
      <c r="E26" s="3" t="s">
        <v>2992</v>
      </c>
      <c r="F26" s="32" t="s">
        <v>2615</v>
      </c>
      <c r="G26" s="177"/>
      <c r="H26" s="12">
        <v>378701</v>
      </c>
      <c r="I26" s="20">
        <f>H26*G26</f>
        <v>0</v>
      </c>
      <c r="J26" s="197">
        <f>L26-I26</f>
        <v>0</v>
      </c>
      <c r="K26" s="22">
        <f>ROUND(H26*93%,2)-299350.53+24291.6</f>
        <v>77132.999999999971</v>
      </c>
      <c r="L26" s="212">
        <f>K26*G26</f>
        <v>0</v>
      </c>
      <c r="N26"/>
    </row>
    <row r="27" spans="1:15" ht="15.75" thickBot="1">
      <c r="A27" s="7"/>
      <c r="B27" s="8"/>
      <c r="C27" s="41"/>
      <c r="D27" s="41"/>
      <c r="E27" s="41"/>
      <c r="F27" s="157"/>
      <c r="G27" s="167"/>
      <c r="H27" s="8"/>
      <c r="I27" s="8"/>
      <c r="J27" s="249"/>
      <c r="K27" s="244"/>
      <c r="L27" s="245"/>
    </row>
    <row r="28" spans="1:15" ht="15.75" thickBot="1"/>
    <row r="29" spans="1:15" s="1" customFormat="1">
      <c r="A29" s="660" t="s">
        <v>110</v>
      </c>
      <c r="B29" s="661"/>
      <c r="C29" s="661"/>
      <c r="D29" s="661"/>
      <c r="E29" s="661"/>
      <c r="F29" s="661"/>
      <c r="G29" s="661"/>
      <c r="H29" s="654"/>
      <c r="I29" s="666"/>
      <c r="J29" s="28"/>
      <c r="K29" s="654"/>
      <c r="L29" s="655"/>
      <c r="N29" s="464"/>
    </row>
    <row r="30" spans="1:15" s="5" customFormat="1">
      <c r="A30" s="634" t="s">
        <v>111</v>
      </c>
      <c r="B30" s="635"/>
      <c r="C30" s="635"/>
      <c r="D30" s="635"/>
      <c r="E30" s="635"/>
      <c r="F30" s="635"/>
      <c r="G30" s="635"/>
      <c r="H30" s="667"/>
      <c r="I30" s="667"/>
      <c r="J30" s="21"/>
      <c r="K30" s="625"/>
      <c r="L30" s="626"/>
      <c r="N30" s="467"/>
    </row>
    <row r="31" spans="1:15" s="5" customFormat="1">
      <c r="A31" s="634" t="s">
        <v>125</v>
      </c>
      <c r="B31" s="635"/>
      <c r="C31" s="635"/>
      <c r="D31" s="635"/>
      <c r="E31" s="635"/>
      <c r="F31" s="635"/>
      <c r="G31" s="635"/>
      <c r="H31" s="667"/>
      <c r="I31" s="667"/>
      <c r="J31" s="21"/>
      <c r="K31" s="625"/>
      <c r="L31" s="626"/>
      <c r="N31" s="467"/>
    </row>
    <row r="32" spans="1:15" s="1" customFormat="1">
      <c r="A32" s="632" t="s">
        <v>112</v>
      </c>
      <c r="B32" s="633"/>
      <c r="C32" s="633"/>
      <c r="D32" s="633"/>
      <c r="E32" s="633"/>
      <c r="F32" s="633"/>
      <c r="G32" s="633"/>
      <c r="H32" s="668"/>
      <c r="I32" s="668"/>
      <c r="J32" s="29"/>
      <c r="K32" s="627"/>
      <c r="L32" s="628"/>
      <c r="N32" s="464"/>
    </row>
    <row r="33" spans="1:14">
      <c r="A33" s="629"/>
      <c r="B33" s="630"/>
      <c r="C33" s="630"/>
      <c r="D33" s="630"/>
      <c r="E33" s="630"/>
      <c r="F33" s="630"/>
      <c r="G33" s="630"/>
      <c r="H33" s="630"/>
      <c r="I33" s="630"/>
      <c r="J33" s="630"/>
      <c r="K33" s="630"/>
      <c r="L33" s="631"/>
    </row>
    <row r="34" spans="1:14" s="1" customFormat="1">
      <c r="A34" s="632" t="s">
        <v>113</v>
      </c>
      <c r="B34" s="633"/>
      <c r="C34" s="633"/>
      <c r="D34" s="633"/>
      <c r="E34" s="633"/>
      <c r="F34" s="633"/>
      <c r="G34" s="633"/>
      <c r="H34" s="624"/>
      <c r="I34" s="624"/>
      <c r="J34" s="29"/>
      <c r="K34" s="627"/>
      <c r="L34" s="628"/>
      <c r="N34" s="464"/>
    </row>
    <row r="35" spans="1:14" s="5" customFormat="1">
      <c r="A35" s="634" t="s">
        <v>111</v>
      </c>
      <c r="B35" s="635"/>
      <c r="C35" s="635"/>
      <c r="D35" s="635"/>
      <c r="E35" s="635"/>
      <c r="F35" s="635"/>
      <c r="G35" s="635"/>
      <c r="H35" s="623"/>
      <c r="I35" s="623"/>
      <c r="J35" s="21"/>
      <c r="K35" s="625"/>
      <c r="L35" s="626"/>
      <c r="N35" s="467"/>
    </row>
    <row r="36" spans="1:14" s="5" customFormat="1">
      <c r="A36" s="634" t="s">
        <v>125</v>
      </c>
      <c r="B36" s="635"/>
      <c r="C36" s="635"/>
      <c r="D36" s="635"/>
      <c r="E36" s="635"/>
      <c r="F36" s="635"/>
      <c r="G36" s="635"/>
      <c r="H36" s="623"/>
      <c r="I36" s="623"/>
      <c r="J36" s="21"/>
      <c r="K36" s="625"/>
      <c r="L36" s="626"/>
      <c r="N36" s="467"/>
    </row>
    <row r="37" spans="1:14" s="1" customFormat="1">
      <c r="A37" s="632" t="s">
        <v>114</v>
      </c>
      <c r="B37" s="633"/>
      <c r="C37" s="633"/>
      <c r="D37" s="633"/>
      <c r="E37" s="633"/>
      <c r="F37" s="633"/>
      <c r="G37" s="633"/>
      <c r="H37" s="624"/>
      <c r="I37" s="624"/>
      <c r="J37" s="29"/>
      <c r="K37" s="627"/>
      <c r="L37" s="628"/>
      <c r="N37" s="464"/>
    </row>
    <row r="38" spans="1:14" ht="15.75" thickBot="1">
      <c r="A38" s="644"/>
      <c r="B38" s="645"/>
      <c r="C38" s="645"/>
      <c r="D38" s="645"/>
      <c r="E38" s="645"/>
      <c r="F38" s="645"/>
      <c r="G38" s="645"/>
      <c r="H38" s="645"/>
      <c r="I38" s="645"/>
      <c r="J38" s="645"/>
      <c r="K38" s="645"/>
      <c r="L38" s="646"/>
    </row>
    <row r="39" spans="1:14" s="1" customFormat="1" ht="15.75" thickBot="1">
      <c r="A39" s="647" t="s">
        <v>115</v>
      </c>
      <c r="B39" s="648"/>
      <c r="C39" s="648"/>
      <c r="D39" s="648"/>
      <c r="E39" s="648"/>
      <c r="F39" s="648"/>
      <c r="G39" s="648"/>
      <c r="H39" s="665"/>
      <c r="I39" s="665"/>
      <c r="J39" s="116"/>
      <c r="K39" s="642"/>
      <c r="L39" s="643"/>
      <c r="N39" s="464"/>
    </row>
    <row r="43" spans="1:14">
      <c r="J43" t="s">
        <v>907</v>
      </c>
    </row>
  </sheetData>
  <mergeCells count="38">
    <mergeCell ref="A35:G35"/>
    <mergeCell ref="H35:I35"/>
    <mergeCell ref="K35:L35"/>
    <mergeCell ref="D9:D10"/>
    <mergeCell ref="K31:L31"/>
    <mergeCell ref="A32:G32"/>
    <mergeCell ref="H32:I32"/>
    <mergeCell ref="K32:L32"/>
    <mergeCell ref="A33:L33"/>
    <mergeCell ref="A34:G34"/>
    <mergeCell ref="A38:L38"/>
    <mergeCell ref="A39:G39"/>
    <mergeCell ref="H39:I39"/>
    <mergeCell ref="K39:L39"/>
    <mergeCell ref="A36:G36"/>
    <mergeCell ref="H36:I36"/>
    <mergeCell ref="K36:L36"/>
    <mergeCell ref="A37:G37"/>
    <mergeCell ref="H37:I37"/>
    <mergeCell ref="K37:L37"/>
    <mergeCell ref="H34:I34"/>
    <mergeCell ref="K34:L34"/>
    <mergeCell ref="E9:E10"/>
    <mergeCell ref="G9:G10"/>
    <mergeCell ref="H9:I9"/>
    <mergeCell ref="J9:J10"/>
    <mergeCell ref="A31:G31"/>
    <mergeCell ref="H31:I31"/>
    <mergeCell ref="K9:L9"/>
    <mergeCell ref="A29:G29"/>
    <mergeCell ref="K29:L29"/>
    <mergeCell ref="A30:G30"/>
    <mergeCell ref="H30:I30"/>
    <mergeCell ref="K30:L30"/>
    <mergeCell ref="A9:A10"/>
    <mergeCell ref="B9:C9"/>
    <mergeCell ref="F9:F10"/>
    <mergeCell ref="H29:I29"/>
  </mergeCells>
  <phoneticPr fontId="0" type="noConversion"/>
  <printOptions horizontalCentered="1"/>
  <pageMargins left="0.2" right="0.2" top="0.5" bottom="0.5" header="0.3" footer="0.3"/>
  <pageSetup paperSize="9" scale="55" orientation="landscape" r:id="rId1"/>
  <headerFooter alignWithMargins="0">
    <oddHeader>&amp;L&amp;D&amp;C&amp;A&amp;RCommercial in Confidence</oddHeader>
    <oddFooter>&amp;L&amp;"-,Bold Italic"&amp;UNote:&amp;U &amp;"-,Italic"(1) Brown S/N: Gross Price, (2) Blue S/N: Net Price. For items with only gross price, the relevant incentives will be allocated at purchase to derive net price.&amp;R&amp;P of &amp;N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50"/>
  </sheetPr>
  <dimension ref="A1:N28"/>
  <sheetViews>
    <sheetView view="pageBreakPreview" zoomScale="70" zoomScaleNormal="70" zoomScaleSheetLayoutView="70" workbookViewId="0">
      <selection activeCell="F31" sqref="F31"/>
    </sheetView>
  </sheetViews>
  <sheetFormatPr defaultRowHeight="15"/>
  <cols>
    <col min="1" max="1" width="8.42578125" customWidth="1"/>
    <col min="2" max="2" width="58.85546875" bestFit="1" customWidth="1"/>
    <col min="3" max="3" width="17.42578125" style="39" bestFit="1" customWidth="1"/>
    <col min="4" max="4" width="6.7109375" style="39" bestFit="1" customWidth="1"/>
    <col min="5" max="5" width="43.140625" style="39" bestFit="1" customWidth="1"/>
    <col min="6" max="6" width="10.7109375" style="149" bestFit="1" customWidth="1"/>
    <col min="7" max="7" width="13" style="161" bestFit="1" customWidth="1"/>
    <col min="8" max="9" width="9.5703125" customWidth="1"/>
    <col min="10" max="10" width="12.140625" bestFit="1" customWidth="1"/>
    <col min="11" max="11" width="7.85546875" bestFit="1" customWidth="1"/>
    <col min="12" max="12" width="10.42578125" customWidth="1"/>
    <col min="14" max="14" width="40.7109375" bestFit="1" customWidth="1"/>
  </cols>
  <sheetData>
    <row r="1" spans="1:14">
      <c r="A1" s="267" t="s">
        <v>2285</v>
      </c>
      <c r="F1" s="146"/>
      <c r="G1" s="250"/>
      <c r="H1" s="13"/>
      <c r="I1" s="13"/>
      <c r="J1" s="14"/>
      <c r="K1" s="14"/>
      <c r="L1" s="10"/>
      <c r="M1" s="15"/>
      <c r="N1" s="15"/>
    </row>
    <row r="2" spans="1:14">
      <c r="F2" s="146"/>
      <c r="G2" s="250"/>
      <c r="H2" s="13"/>
      <c r="I2" s="13"/>
      <c r="J2" s="14"/>
      <c r="K2" s="14"/>
      <c r="L2" s="10"/>
      <c r="M2" s="15"/>
      <c r="N2" s="15"/>
    </row>
    <row r="3" spans="1:14">
      <c r="A3" s="2" t="s">
        <v>44</v>
      </c>
      <c r="F3" s="146"/>
      <c r="G3" s="250"/>
      <c r="H3" s="13"/>
      <c r="I3" s="13"/>
      <c r="J3" s="14"/>
      <c r="K3" s="14"/>
      <c r="L3" s="10"/>
      <c r="M3" s="15"/>
      <c r="N3" s="15"/>
    </row>
    <row r="4" spans="1:14" s="314" customFormat="1">
      <c r="A4" s="609"/>
      <c r="C4" s="318"/>
      <c r="D4" s="318"/>
      <c r="E4" s="318"/>
      <c r="F4" s="616"/>
      <c r="G4" s="617"/>
      <c r="H4" s="320"/>
      <c r="I4" s="320"/>
      <c r="J4" s="460"/>
      <c r="K4" s="460"/>
      <c r="L4" s="458"/>
      <c r="M4" s="611"/>
      <c r="N4" s="611"/>
    </row>
    <row r="5" spans="1:14">
      <c r="A5" s="1"/>
      <c r="F5" s="146"/>
      <c r="G5" s="250"/>
      <c r="H5" s="13"/>
      <c r="I5" s="13"/>
      <c r="J5" s="14"/>
      <c r="K5" s="14"/>
      <c r="L5" s="10"/>
      <c r="M5" s="15"/>
      <c r="N5" s="15"/>
    </row>
    <row r="6" spans="1:14" s="1" customFormat="1">
      <c r="A6" s="2" t="s">
        <v>45</v>
      </c>
      <c r="C6" s="40"/>
      <c r="D6" s="40"/>
      <c r="E6" s="40"/>
      <c r="F6" s="147"/>
      <c r="G6" s="251"/>
      <c r="H6" s="30"/>
      <c r="I6" s="30"/>
      <c r="J6" s="16"/>
      <c r="K6" s="16"/>
      <c r="L6" s="11"/>
      <c r="M6" s="17"/>
      <c r="N6" s="17"/>
    </row>
    <row r="7" spans="1:14" s="314" customFormat="1">
      <c r="A7" s="609"/>
      <c r="C7" s="318"/>
      <c r="D7" s="318"/>
      <c r="E7" s="318"/>
      <c r="F7" s="616"/>
      <c r="G7" s="617"/>
      <c r="H7" s="603"/>
      <c r="I7" s="320"/>
      <c r="J7" s="603"/>
      <c r="K7" s="460"/>
      <c r="L7" s="458"/>
      <c r="M7" s="611"/>
      <c r="N7" s="611"/>
    </row>
    <row r="8" spans="1:14" ht="15.75" thickBot="1">
      <c r="A8" s="1"/>
      <c r="F8" s="146"/>
      <c r="G8" s="250"/>
      <c r="H8" s="603"/>
      <c r="I8" s="13"/>
      <c r="J8" s="595"/>
      <c r="K8" s="14"/>
      <c r="L8" s="10"/>
      <c r="M8" s="15"/>
      <c r="N8" s="15"/>
    </row>
    <row r="9" spans="1:14" s="1" customFormat="1">
      <c r="A9" s="669" t="s">
        <v>123</v>
      </c>
      <c r="B9" s="664" t="s">
        <v>906</v>
      </c>
      <c r="C9" s="649"/>
      <c r="D9" s="636" t="s">
        <v>142</v>
      </c>
      <c r="E9" s="664" t="s">
        <v>750</v>
      </c>
      <c r="F9" s="649" t="s">
        <v>120</v>
      </c>
      <c r="G9" s="671" t="s">
        <v>46</v>
      </c>
      <c r="H9" s="653" t="s">
        <v>119</v>
      </c>
      <c r="I9" s="653"/>
      <c r="J9" s="658" t="s">
        <v>47</v>
      </c>
      <c r="K9" s="651" t="s">
        <v>118</v>
      </c>
      <c r="L9" s="652"/>
    </row>
    <row r="10" spans="1:14" s="1" customFormat="1" ht="15.75" thickBot="1">
      <c r="A10" s="670"/>
      <c r="B10" s="42" t="s">
        <v>124</v>
      </c>
      <c r="C10" s="42" t="s">
        <v>121</v>
      </c>
      <c r="D10" s="637"/>
      <c r="E10" s="650"/>
      <c r="F10" s="650"/>
      <c r="G10" s="672"/>
      <c r="H10" s="43" t="s">
        <v>117</v>
      </c>
      <c r="I10" s="43" t="s">
        <v>48</v>
      </c>
      <c r="J10" s="659"/>
      <c r="K10" s="44" t="s">
        <v>117</v>
      </c>
      <c r="L10" s="45" t="s">
        <v>48</v>
      </c>
    </row>
    <row r="11" spans="1:14">
      <c r="A11" s="150" t="s">
        <v>751</v>
      </c>
      <c r="B11" s="151" t="s">
        <v>154</v>
      </c>
      <c r="C11" s="152"/>
      <c r="D11" s="152"/>
      <c r="E11" s="152"/>
      <c r="F11" s="152"/>
      <c r="G11" s="252"/>
      <c r="H11" s="153"/>
      <c r="I11" s="154"/>
      <c r="J11" s="153"/>
      <c r="K11" s="238"/>
      <c r="L11" s="239"/>
    </row>
    <row r="12" spans="1:14" ht="405">
      <c r="A12" s="561" t="s">
        <v>752</v>
      </c>
      <c r="B12" s="9" t="s">
        <v>2630</v>
      </c>
      <c r="C12" s="32" t="s">
        <v>140</v>
      </c>
      <c r="D12" s="32" t="s">
        <v>2621</v>
      </c>
      <c r="E12" s="3" t="s">
        <v>2993</v>
      </c>
      <c r="F12" s="32" t="s">
        <v>127</v>
      </c>
      <c r="G12" s="177"/>
      <c r="H12" s="12">
        <v>324.91000000000003</v>
      </c>
      <c r="I12" s="20">
        <f>H12*G12</f>
        <v>0</v>
      </c>
      <c r="J12" s="197">
        <f>L12-I12</f>
        <v>0</v>
      </c>
      <c r="K12" s="22">
        <f>ROUND(H12*60%*93%,2)</f>
        <v>181.3</v>
      </c>
      <c r="L12" s="212">
        <f>K12*G12</f>
        <v>0</v>
      </c>
      <c r="M12" s="10"/>
    </row>
    <row r="13" spans="1:14" s="1" customFormat="1">
      <c r="A13" s="156"/>
      <c r="B13" s="36"/>
      <c r="C13" s="34"/>
      <c r="D13" s="34"/>
      <c r="E13" s="34"/>
      <c r="F13" s="148"/>
      <c r="G13" s="253"/>
      <c r="H13" s="57"/>
      <c r="I13" s="57"/>
      <c r="J13" s="144"/>
      <c r="K13" s="240"/>
      <c r="L13" s="241"/>
      <c r="M13" s="17"/>
      <c r="N13" s="17"/>
    </row>
    <row r="14" spans="1:14">
      <c r="A14" s="118" t="s">
        <v>753</v>
      </c>
      <c r="B14" s="473" t="s">
        <v>2267</v>
      </c>
      <c r="C14" s="75"/>
      <c r="D14" s="75"/>
      <c r="E14" s="75"/>
      <c r="F14" s="75"/>
      <c r="G14" s="181"/>
      <c r="H14" s="76"/>
      <c r="I14" s="120"/>
      <c r="J14" s="76"/>
      <c r="K14" s="217"/>
      <c r="L14" s="218"/>
    </row>
    <row r="15" spans="1:14" ht="405">
      <c r="A15" s="561" t="s">
        <v>754</v>
      </c>
      <c r="B15" s="9" t="s">
        <v>2631</v>
      </c>
      <c r="C15" s="32" t="s">
        <v>140</v>
      </c>
      <c r="D15" s="32" t="s">
        <v>2621</v>
      </c>
      <c r="E15" s="3" t="s">
        <v>2994</v>
      </c>
      <c r="F15" s="32" t="s">
        <v>2615</v>
      </c>
      <c r="G15" s="177"/>
      <c r="H15" s="12">
        <v>13.34</v>
      </c>
      <c r="I15" s="20">
        <f>H15*G15</f>
        <v>0</v>
      </c>
      <c r="J15" s="197">
        <f>L15-I15</f>
        <v>0</v>
      </c>
      <c r="K15" s="22">
        <f>ROUND(H15*93%,2)</f>
        <v>12.41</v>
      </c>
      <c r="L15" s="212">
        <f>K15*G15</f>
        <v>0</v>
      </c>
      <c r="M15" s="10"/>
    </row>
    <row r="16" spans="1:14" ht="15.75" thickBot="1">
      <c r="A16" s="7"/>
      <c r="B16" s="8"/>
      <c r="C16" s="41"/>
      <c r="D16" s="41"/>
      <c r="E16" s="41"/>
      <c r="F16" s="157"/>
      <c r="G16" s="167"/>
      <c r="H16" s="8"/>
      <c r="I16" s="8"/>
      <c r="J16" s="8"/>
      <c r="K16" s="244"/>
      <c r="L16" s="245"/>
      <c r="M16" s="261"/>
    </row>
    <row r="17" spans="1:12" ht="15.75" thickBot="1"/>
    <row r="18" spans="1:12" s="1" customFormat="1">
      <c r="A18" s="660" t="s">
        <v>110</v>
      </c>
      <c r="B18" s="661"/>
      <c r="C18" s="661"/>
      <c r="D18" s="661"/>
      <c r="E18" s="661"/>
      <c r="F18" s="661"/>
      <c r="G18" s="661"/>
      <c r="H18" s="654"/>
      <c r="I18" s="666"/>
      <c r="J18" s="28"/>
      <c r="K18" s="654"/>
      <c r="L18" s="655"/>
    </row>
    <row r="19" spans="1:12" s="5" customFormat="1">
      <c r="A19" s="634" t="s">
        <v>111</v>
      </c>
      <c r="B19" s="635"/>
      <c r="C19" s="635"/>
      <c r="D19" s="635"/>
      <c r="E19" s="635"/>
      <c r="F19" s="635"/>
      <c r="G19" s="635"/>
      <c r="H19" s="667"/>
      <c r="I19" s="667"/>
      <c r="J19" s="21"/>
      <c r="K19" s="625"/>
      <c r="L19" s="626"/>
    </row>
    <row r="20" spans="1:12" s="5" customFormat="1">
      <c r="A20" s="634" t="s">
        <v>125</v>
      </c>
      <c r="B20" s="635"/>
      <c r="C20" s="635"/>
      <c r="D20" s="635"/>
      <c r="E20" s="635"/>
      <c r="F20" s="635"/>
      <c r="G20" s="635"/>
      <c r="H20" s="667"/>
      <c r="I20" s="667"/>
      <c r="J20" s="21"/>
      <c r="K20" s="625"/>
      <c r="L20" s="626"/>
    </row>
    <row r="21" spans="1:12" s="1" customFormat="1">
      <c r="A21" s="632" t="s">
        <v>112</v>
      </c>
      <c r="B21" s="633"/>
      <c r="C21" s="633"/>
      <c r="D21" s="633"/>
      <c r="E21" s="633"/>
      <c r="F21" s="633"/>
      <c r="G21" s="633"/>
      <c r="H21" s="668"/>
      <c r="I21" s="668"/>
      <c r="J21" s="29"/>
      <c r="K21" s="627"/>
      <c r="L21" s="628"/>
    </row>
    <row r="22" spans="1:12">
      <c r="A22" s="629"/>
      <c r="B22" s="630"/>
      <c r="C22" s="630"/>
      <c r="D22" s="630"/>
      <c r="E22" s="630"/>
      <c r="F22" s="630"/>
      <c r="G22" s="630"/>
      <c r="H22" s="630"/>
      <c r="I22" s="630"/>
      <c r="J22" s="630"/>
      <c r="K22" s="630"/>
      <c r="L22" s="631"/>
    </row>
    <row r="23" spans="1:12" s="1" customFormat="1">
      <c r="A23" s="632" t="s">
        <v>113</v>
      </c>
      <c r="B23" s="633"/>
      <c r="C23" s="633"/>
      <c r="D23" s="633"/>
      <c r="E23" s="633"/>
      <c r="F23" s="633"/>
      <c r="G23" s="633"/>
      <c r="H23" s="624"/>
      <c r="I23" s="624"/>
      <c r="J23" s="29"/>
      <c r="K23" s="627"/>
      <c r="L23" s="628"/>
    </row>
    <row r="24" spans="1:12" s="5" customFormat="1">
      <c r="A24" s="634" t="s">
        <v>111</v>
      </c>
      <c r="B24" s="635"/>
      <c r="C24" s="635"/>
      <c r="D24" s="635"/>
      <c r="E24" s="635"/>
      <c r="F24" s="635"/>
      <c r="G24" s="635"/>
      <c r="H24" s="623"/>
      <c r="I24" s="623"/>
      <c r="J24" s="21"/>
      <c r="K24" s="625"/>
      <c r="L24" s="626"/>
    </row>
    <row r="25" spans="1:12" s="5" customFormat="1">
      <c r="A25" s="634" t="s">
        <v>125</v>
      </c>
      <c r="B25" s="635"/>
      <c r="C25" s="635"/>
      <c r="D25" s="635"/>
      <c r="E25" s="635"/>
      <c r="F25" s="635"/>
      <c r="G25" s="635"/>
      <c r="H25" s="623"/>
      <c r="I25" s="623"/>
      <c r="J25" s="21"/>
      <c r="K25" s="625"/>
      <c r="L25" s="626"/>
    </row>
    <row r="26" spans="1:12" s="1" customFormat="1">
      <c r="A26" s="632" t="s">
        <v>114</v>
      </c>
      <c r="B26" s="633"/>
      <c r="C26" s="633"/>
      <c r="D26" s="633"/>
      <c r="E26" s="633"/>
      <c r="F26" s="633"/>
      <c r="G26" s="633"/>
      <c r="H26" s="624"/>
      <c r="I26" s="624"/>
      <c r="J26" s="29"/>
      <c r="K26" s="627"/>
      <c r="L26" s="628"/>
    </row>
    <row r="27" spans="1:12" ht="15.75" thickBot="1">
      <c r="A27" s="644"/>
      <c r="B27" s="645"/>
      <c r="C27" s="645"/>
      <c r="D27" s="645"/>
      <c r="E27" s="645"/>
      <c r="F27" s="645"/>
      <c r="G27" s="645"/>
      <c r="H27" s="645"/>
      <c r="I27" s="645"/>
      <c r="J27" s="645"/>
      <c r="K27" s="645"/>
      <c r="L27" s="646"/>
    </row>
    <row r="28" spans="1:12" s="1" customFormat="1" ht="15.75" thickBot="1">
      <c r="A28" s="647" t="s">
        <v>115</v>
      </c>
      <c r="B28" s="648"/>
      <c r="C28" s="648"/>
      <c r="D28" s="648"/>
      <c r="E28" s="648"/>
      <c r="F28" s="648"/>
      <c r="G28" s="648"/>
      <c r="H28" s="665"/>
      <c r="I28" s="665"/>
      <c r="J28" s="116"/>
      <c r="K28" s="642"/>
      <c r="L28" s="643"/>
    </row>
  </sheetData>
  <mergeCells count="38">
    <mergeCell ref="H20:I20"/>
    <mergeCell ref="K20:L20"/>
    <mergeCell ref="A27:L27"/>
    <mergeCell ref="A28:G28"/>
    <mergeCell ref="H28:I28"/>
    <mergeCell ref="K28:L28"/>
    <mergeCell ref="A25:G25"/>
    <mergeCell ref="H25:I25"/>
    <mergeCell ref="K25:L25"/>
    <mergeCell ref="A26:G26"/>
    <mergeCell ref="H26:I26"/>
    <mergeCell ref="K26:L26"/>
    <mergeCell ref="K21:L21"/>
    <mergeCell ref="H23:I23"/>
    <mergeCell ref="A21:G21"/>
    <mergeCell ref="H21:I21"/>
    <mergeCell ref="K24:L24"/>
    <mergeCell ref="A22:L22"/>
    <mergeCell ref="A18:G18"/>
    <mergeCell ref="H18:I18"/>
    <mergeCell ref="A24:G24"/>
    <mergeCell ref="H24:I24"/>
    <mergeCell ref="D9:D10"/>
    <mergeCell ref="E9:E10"/>
    <mergeCell ref="A9:A10"/>
    <mergeCell ref="B9:C9"/>
    <mergeCell ref="F9:F10"/>
    <mergeCell ref="A23:G23"/>
    <mergeCell ref="K18:L18"/>
    <mergeCell ref="K9:L9"/>
    <mergeCell ref="K23:L23"/>
    <mergeCell ref="A20:G20"/>
    <mergeCell ref="G9:G10"/>
    <mergeCell ref="H9:I9"/>
    <mergeCell ref="A19:G19"/>
    <mergeCell ref="H19:I19"/>
    <mergeCell ref="K19:L19"/>
    <mergeCell ref="J9:J10"/>
  </mergeCells>
  <phoneticPr fontId="0" type="noConversion"/>
  <printOptions horizontalCentered="1"/>
  <pageMargins left="0.2" right="0.2" top="0.5" bottom="0.5" header="0.3" footer="0.3"/>
  <pageSetup paperSize="9" scale="55" orientation="landscape" r:id="rId1"/>
  <headerFooter alignWithMargins="0">
    <oddHeader>&amp;L&amp;D&amp;C&amp;A&amp;RCommercial in Confidence</oddHeader>
    <oddFooter>&amp;L&amp;"-,Bold Italic"&amp;UNote:&amp;U &amp;"-,Italic"(1) Brown S/N: Gross Price, (2) Blue S/N: Net Price. For items with only gross price, the relevant incentives will be allocated at purchase to derive net price.&amp;R&amp;P of &amp;N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rgb="FFFF0000"/>
  </sheetPr>
  <dimension ref="A1:O92"/>
  <sheetViews>
    <sheetView view="pageBreakPreview" topLeftCell="A67" zoomScale="70" zoomScaleNormal="70" zoomScaleSheetLayoutView="70" workbookViewId="0">
      <selection activeCell="F31" sqref="F31"/>
    </sheetView>
  </sheetViews>
  <sheetFormatPr defaultRowHeight="15"/>
  <cols>
    <col min="1" max="1" width="11.85546875" customWidth="1"/>
    <col min="2" max="2" width="75.85546875" customWidth="1"/>
    <col min="3" max="3" width="17.42578125" style="39" bestFit="1" customWidth="1"/>
    <col min="4" max="4" width="6.7109375" style="39" bestFit="1" customWidth="1"/>
    <col min="5" max="5" width="41" style="39" bestFit="1" customWidth="1"/>
    <col min="6" max="6" width="10.7109375" style="149" bestFit="1" customWidth="1"/>
    <col min="7" max="7" width="10.140625" style="161" bestFit="1" customWidth="1"/>
    <col min="8" max="8" width="12.5703125" bestFit="1" customWidth="1"/>
    <col min="9" max="9" width="14.85546875" bestFit="1" customWidth="1"/>
    <col min="10" max="10" width="12.140625" style="5" bestFit="1" customWidth="1"/>
    <col min="11" max="11" width="14" customWidth="1"/>
    <col min="12" max="12" width="13" bestFit="1" customWidth="1"/>
    <col min="14" max="14" width="40.5703125" bestFit="1" customWidth="1"/>
    <col min="15" max="15" width="3.85546875" bestFit="1" customWidth="1"/>
  </cols>
  <sheetData>
    <row r="1" spans="1:14">
      <c r="A1" s="267" t="s">
        <v>2285</v>
      </c>
      <c r="F1" s="146"/>
      <c r="G1" s="250"/>
      <c r="H1" s="13"/>
      <c r="I1" s="13"/>
      <c r="J1" s="10"/>
      <c r="K1" s="14"/>
      <c r="L1" s="10"/>
      <c r="M1" s="15"/>
      <c r="N1" s="15"/>
    </row>
    <row r="2" spans="1:14">
      <c r="F2" s="146"/>
      <c r="G2" s="250"/>
      <c r="H2" s="13"/>
      <c r="I2" s="13"/>
      <c r="J2" s="10"/>
      <c r="K2" s="14"/>
      <c r="L2" s="10"/>
      <c r="M2" s="15"/>
      <c r="N2" s="15"/>
    </row>
    <row r="3" spans="1:14">
      <c r="A3" s="2" t="s">
        <v>44</v>
      </c>
      <c r="F3" s="146"/>
      <c r="G3" s="250"/>
      <c r="H3" s="13"/>
      <c r="I3" s="13"/>
      <c r="J3" s="10"/>
      <c r="K3" s="14"/>
      <c r="L3" s="10"/>
      <c r="M3" s="15"/>
      <c r="N3" s="15"/>
    </row>
    <row r="4" spans="1:14" s="314" customFormat="1">
      <c r="A4" s="609"/>
      <c r="C4" s="318"/>
      <c r="D4" s="318"/>
      <c r="E4" s="318"/>
      <c r="F4" s="616"/>
      <c r="G4" s="617"/>
      <c r="H4" s="320"/>
      <c r="I4" s="320"/>
      <c r="J4" s="458"/>
      <c r="K4" s="460"/>
      <c r="L4" s="458"/>
      <c r="M4" s="611"/>
      <c r="N4" s="611"/>
    </row>
    <row r="5" spans="1:14">
      <c r="A5" s="1"/>
      <c r="F5" s="146"/>
      <c r="G5" s="250"/>
      <c r="H5" s="13"/>
      <c r="I5" s="13"/>
      <c r="J5" s="10"/>
      <c r="K5" s="14"/>
      <c r="L5" s="10"/>
      <c r="M5" s="15"/>
      <c r="N5" s="15"/>
    </row>
    <row r="6" spans="1:14" s="1" customFormat="1">
      <c r="A6" s="2" t="s">
        <v>45</v>
      </c>
      <c r="C6" s="40"/>
      <c r="D6" s="40"/>
      <c r="E6" s="40"/>
      <c r="F6" s="147"/>
      <c r="G6" s="251"/>
      <c r="H6" s="30"/>
      <c r="I6" s="30"/>
      <c r="J6" s="11"/>
      <c r="K6" s="16"/>
      <c r="L6" s="11"/>
      <c r="M6" s="17"/>
      <c r="N6" s="17"/>
    </row>
    <row r="7" spans="1:14" s="314" customFormat="1">
      <c r="A7" s="609"/>
      <c r="C7" s="318"/>
      <c r="D7" s="318"/>
      <c r="E7" s="318"/>
      <c r="F7" s="616"/>
      <c r="G7" s="617"/>
      <c r="H7" s="603"/>
      <c r="I7" s="320"/>
      <c r="J7" s="603"/>
      <c r="K7" s="460"/>
      <c r="L7" s="458"/>
      <c r="M7" s="611"/>
      <c r="N7" s="611"/>
    </row>
    <row r="8" spans="1:14" ht="15.75" thickBot="1">
      <c r="A8" s="1"/>
      <c r="F8" s="146"/>
      <c r="G8" s="250"/>
      <c r="H8" s="603"/>
      <c r="I8" s="13"/>
      <c r="J8" s="595"/>
      <c r="K8" s="14"/>
      <c r="L8" s="10"/>
      <c r="M8" s="15"/>
      <c r="N8" s="15"/>
    </row>
    <row r="9" spans="1:14" s="1" customFormat="1">
      <c r="A9" s="669" t="s">
        <v>123</v>
      </c>
      <c r="B9" s="664" t="s">
        <v>906</v>
      </c>
      <c r="C9" s="649"/>
      <c r="D9" s="636" t="s">
        <v>142</v>
      </c>
      <c r="E9" s="664" t="s">
        <v>750</v>
      </c>
      <c r="F9" s="649" t="s">
        <v>120</v>
      </c>
      <c r="G9" s="671" t="s">
        <v>46</v>
      </c>
      <c r="H9" s="653" t="s">
        <v>119</v>
      </c>
      <c r="I9" s="653"/>
      <c r="J9" s="658" t="s">
        <v>47</v>
      </c>
      <c r="K9" s="651" t="s">
        <v>118</v>
      </c>
      <c r="L9" s="652"/>
    </row>
    <row r="10" spans="1:14" s="1" customFormat="1" ht="15.75" thickBot="1">
      <c r="A10" s="670"/>
      <c r="B10" s="42" t="s">
        <v>124</v>
      </c>
      <c r="C10" s="42" t="s">
        <v>121</v>
      </c>
      <c r="D10" s="637"/>
      <c r="E10" s="650"/>
      <c r="F10" s="650"/>
      <c r="G10" s="672"/>
      <c r="H10" s="43" t="s">
        <v>117</v>
      </c>
      <c r="I10" s="43" t="s">
        <v>48</v>
      </c>
      <c r="J10" s="659"/>
      <c r="K10" s="44" t="s">
        <v>117</v>
      </c>
      <c r="L10" s="45" t="s">
        <v>48</v>
      </c>
    </row>
    <row r="11" spans="1:14">
      <c r="A11" s="150" t="s">
        <v>1223</v>
      </c>
      <c r="B11" s="151" t="s">
        <v>154</v>
      </c>
      <c r="C11" s="152"/>
      <c r="D11" s="152"/>
      <c r="E11" s="152"/>
      <c r="F11" s="152"/>
      <c r="G11" s="252"/>
      <c r="H11" s="153"/>
      <c r="I11" s="154"/>
      <c r="J11" s="247"/>
      <c r="K11" s="238"/>
      <c r="L11" s="239"/>
    </row>
    <row r="12" spans="1:14">
      <c r="A12" s="278" t="s">
        <v>1224</v>
      </c>
      <c r="B12" s="456" t="s">
        <v>132</v>
      </c>
      <c r="C12" s="32"/>
      <c r="D12" s="34"/>
      <c r="E12" s="32"/>
      <c r="F12" s="32"/>
      <c r="G12" s="177"/>
      <c r="H12" s="12"/>
      <c r="I12" s="12"/>
      <c r="J12" s="197"/>
      <c r="K12" s="22"/>
      <c r="L12" s="23"/>
      <c r="M12" s="160"/>
    </row>
    <row r="13" spans="1:14">
      <c r="A13" s="278" t="s">
        <v>1225</v>
      </c>
      <c r="B13" s="36" t="s">
        <v>908</v>
      </c>
      <c r="C13" s="32"/>
      <c r="D13" s="34"/>
      <c r="E13" s="32"/>
      <c r="F13" s="32"/>
      <c r="G13" s="177"/>
      <c r="H13" s="12"/>
      <c r="I13" s="12"/>
      <c r="J13" s="197"/>
      <c r="K13" s="22"/>
      <c r="L13" s="23"/>
      <c r="M13" s="160"/>
      <c r="N13" s="466"/>
    </row>
    <row r="14" spans="1:14">
      <c r="A14" s="561" t="s">
        <v>1226</v>
      </c>
      <c r="B14" s="3" t="s">
        <v>2632</v>
      </c>
      <c r="C14" s="32" t="s">
        <v>137</v>
      </c>
      <c r="D14" s="32" t="s">
        <v>2621</v>
      </c>
      <c r="E14" s="3" t="s">
        <v>2995</v>
      </c>
      <c r="F14" s="32" t="s">
        <v>127</v>
      </c>
      <c r="G14" s="177"/>
      <c r="H14" s="12">
        <v>25.4</v>
      </c>
      <c r="I14" s="143">
        <f>H14*G14</f>
        <v>0</v>
      </c>
      <c r="J14" s="197">
        <f>L14-I14</f>
        <v>0</v>
      </c>
      <c r="K14" s="210">
        <v>0</v>
      </c>
      <c r="L14" s="212">
        <f>K14*G14</f>
        <v>0</v>
      </c>
      <c r="M14" s="160"/>
    </row>
    <row r="15" spans="1:14">
      <c r="A15" s="561" t="s">
        <v>1227</v>
      </c>
      <c r="B15" s="3" t="s">
        <v>2633</v>
      </c>
      <c r="C15" s="32" t="s">
        <v>137</v>
      </c>
      <c r="D15" s="32" t="s">
        <v>2621</v>
      </c>
      <c r="E15" s="3" t="s">
        <v>2996</v>
      </c>
      <c r="F15" s="32" t="s">
        <v>127</v>
      </c>
      <c r="G15" s="177"/>
      <c r="H15" s="12">
        <v>50.81</v>
      </c>
      <c r="I15" s="143">
        <f>H15*G15</f>
        <v>0</v>
      </c>
      <c r="J15" s="197">
        <f>L15-I15</f>
        <v>0</v>
      </c>
      <c r="K15" s="210">
        <v>0</v>
      </c>
      <c r="L15" s="212">
        <f>K15*G15</f>
        <v>0</v>
      </c>
      <c r="M15" s="160"/>
    </row>
    <row r="16" spans="1:14">
      <c r="A16" s="278" t="s">
        <v>1228</v>
      </c>
      <c r="B16" s="456" t="s">
        <v>647</v>
      </c>
      <c r="C16" s="32"/>
      <c r="D16" s="34"/>
      <c r="E16" s="32"/>
      <c r="F16" s="32"/>
      <c r="G16" s="177"/>
      <c r="H16" s="12"/>
      <c r="I16" s="142"/>
      <c r="J16" s="197"/>
      <c r="K16" s="22"/>
      <c r="L16" s="23"/>
      <c r="M16" s="160"/>
    </row>
    <row r="17" spans="1:15">
      <c r="A17" s="561" t="s">
        <v>1229</v>
      </c>
      <c r="B17" s="3" t="s">
        <v>2634</v>
      </c>
      <c r="C17" s="32" t="s">
        <v>137</v>
      </c>
      <c r="D17" s="32" t="s">
        <v>2621</v>
      </c>
      <c r="E17" s="3" t="s">
        <v>2997</v>
      </c>
      <c r="F17" s="32" t="s">
        <v>127</v>
      </c>
      <c r="G17" s="177"/>
      <c r="H17" s="12">
        <v>41.45</v>
      </c>
      <c r="I17" s="143">
        <f>H17*G17</f>
        <v>0</v>
      </c>
      <c r="J17" s="197">
        <f>L17-I17</f>
        <v>0</v>
      </c>
      <c r="K17" s="210">
        <v>0</v>
      </c>
      <c r="L17" s="212">
        <f>K17*G17</f>
        <v>0</v>
      </c>
      <c r="M17" s="160"/>
    </row>
    <row r="18" spans="1:15">
      <c r="A18" s="561" t="s">
        <v>1230</v>
      </c>
      <c r="B18" s="3" t="s">
        <v>2635</v>
      </c>
      <c r="C18" s="32" t="s">
        <v>137</v>
      </c>
      <c r="D18" s="32" t="s">
        <v>2621</v>
      </c>
      <c r="E18" s="3" t="s">
        <v>2998</v>
      </c>
      <c r="F18" s="32" t="s">
        <v>127</v>
      </c>
      <c r="G18" s="177"/>
      <c r="H18" s="12">
        <v>106.97</v>
      </c>
      <c r="I18" s="143">
        <f>H18*G18</f>
        <v>0</v>
      </c>
      <c r="J18" s="197">
        <f>L18-I18</f>
        <v>0</v>
      </c>
      <c r="K18" s="210">
        <v>0</v>
      </c>
      <c r="L18" s="212">
        <f>K18*G18</f>
        <v>0</v>
      </c>
      <c r="M18" s="160"/>
    </row>
    <row r="19" spans="1:15">
      <c r="A19" s="111"/>
      <c r="B19" s="86"/>
      <c r="C19" s="89"/>
      <c r="D19" s="89"/>
      <c r="E19" s="89"/>
      <c r="F19" s="89"/>
      <c r="G19" s="179"/>
      <c r="H19" s="87"/>
      <c r="I19" s="88"/>
      <c r="J19" s="233"/>
      <c r="K19" s="215"/>
      <c r="L19" s="216"/>
      <c r="M19" s="160"/>
    </row>
    <row r="20" spans="1:15">
      <c r="A20" s="468" t="s">
        <v>1231</v>
      </c>
      <c r="B20" s="140" t="s">
        <v>172</v>
      </c>
      <c r="C20" s="141"/>
      <c r="D20" s="141"/>
      <c r="E20" s="141"/>
      <c r="F20" s="141"/>
      <c r="G20" s="222"/>
      <c r="H20" s="142"/>
      <c r="I20" s="143"/>
      <c r="J20" s="234"/>
      <c r="K20" s="223"/>
      <c r="L20" s="229"/>
    </row>
    <row r="21" spans="1:15">
      <c r="A21" s="561" t="s">
        <v>1232</v>
      </c>
      <c r="B21" s="3" t="s">
        <v>2636</v>
      </c>
      <c r="C21" s="32" t="s">
        <v>131</v>
      </c>
      <c r="D21" s="32" t="s">
        <v>2621</v>
      </c>
      <c r="E21" s="3" t="s">
        <v>2999</v>
      </c>
      <c r="F21" s="32" t="s">
        <v>127</v>
      </c>
      <c r="G21" s="177"/>
      <c r="H21" s="12">
        <v>334.27</v>
      </c>
      <c r="I21" s="20">
        <f t="shared" ref="I21:I28" si="0">H21*G21</f>
        <v>0</v>
      </c>
      <c r="J21" s="197">
        <f t="shared" ref="J21:J28" si="1">L21-I21</f>
        <v>0</v>
      </c>
      <c r="K21" s="22">
        <f>ROUND(H21*24%*93%,2)</f>
        <v>74.61</v>
      </c>
      <c r="L21" s="212">
        <f t="shared" ref="L21:L28" si="2">K21*G21</f>
        <v>0</v>
      </c>
    </row>
    <row r="22" spans="1:15">
      <c r="A22" s="561" t="s">
        <v>1233</v>
      </c>
      <c r="B22" s="3" t="s">
        <v>2637</v>
      </c>
      <c r="C22" s="32" t="s">
        <v>131</v>
      </c>
      <c r="D22" s="32" t="s">
        <v>2621</v>
      </c>
      <c r="E22" s="3" t="s">
        <v>3000</v>
      </c>
      <c r="F22" s="32" t="s">
        <v>127</v>
      </c>
      <c r="G22" s="177"/>
      <c r="H22" s="12">
        <v>1022.86</v>
      </c>
      <c r="I22" s="20">
        <f t="shared" si="0"/>
        <v>0</v>
      </c>
      <c r="J22" s="197">
        <f t="shared" si="1"/>
        <v>0</v>
      </c>
      <c r="K22" s="22">
        <f>ROUND(H22*24%*93%,2)</f>
        <v>228.3</v>
      </c>
      <c r="L22" s="212">
        <f t="shared" si="2"/>
        <v>0</v>
      </c>
    </row>
    <row r="23" spans="1:15">
      <c r="A23" s="561" t="s">
        <v>1234</v>
      </c>
      <c r="B23" s="3" t="s">
        <v>2638</v>
      </c>
      <c r="C23" s="32" t="s">
        <v>131</v>
      </c>
      <c r="D23" s="32" t="s">
        <v>160</v>
      </c>
      <c r="E23" s="3" t="s">
        <v>3001</v>
      </c>
      <c r="F23" s="32" t="s">
        <v>127</v>
      </c>
      <c r="G23" s="177"/>
      <c r="H23" s="12">
        <v>45.13</v>
      </c>
      <c r="I23" s="20">
        <f t="shared" si="0"/>
        <v>0</v>
      </c>
      <c r="J23" s="197">
        <f t="shared" si="1"/>
        <v>0</v>
      </c>
      <c r="K23" s="22">
        <f>ROUND(H23*24%*93%,2)</f>
        <v>10.07</v>
      </c>
      <c r="L23" s="212">
        <f t="shared" si="2"/>
        <v>0</v>
      </c>
    </row>
    <row r="24" spans="1:15">
      <c r="A24" s="561" t="s">
        <v>1235</v>
      </c>
      <c r="B24" s="3" t="s">
        <v>2639</v>
      </c>
      <c r="C24" s="32" t="s">
        <v>131</v>
      </c>
      <c r="D24" s="32" t="s">
        <v>160</v>
      </c>
      <c r="E24" s="3" t="s">
        <v>3002</v>
      </c>
      <c r="F24" s="32" t="s">
        <v>127</v>
      </c>
      <c r="G24" s="177"/>
      <c r="H24" s="12">
        <v>15.04</v>
      </c>
      <c r="I24" s="20">
        <f t="shared" si="0"/>
        <v>0</v>
      </c>
      <c r="J24" s="197">
        <f t="shared" si="1"/>
        <v>0</v>
      </c>
      <c r="K24" s="22">
        <f>ROUND(H24*24%*93%,2)</f>
        <v>3.36</v>
      </c>
      <c r="L24" s="212">
        <f t="shared" si="2"/>
        <v>0</v>
      </c>
    </row>
    <row r="25" spans="1:15">
      <c r="A25" s="561" t="s">
        <v>1236</v>
      </c>
      <c r="B25" s="3" t="s">
        <v>2640</v>
      </c>
      <c r="C25" s="32" t="s">
        <v>131</v>
      </c>
      <c r="D25" s="32" t="s">
        <v>160</v>
      </c>
      <c r="E25" s="3" t="s">
        <v>3003</v>
      </c>
      <c r="F25" s="32" t="s">
        <v>127</v>
      </c>
      <c r="G25" s="177"/>
      <c r="H25" s="12">
        <v>180.5</v>
      </c>
      <c r="I25" s="20">
        <f t="shared" si="0"/>
        <v>0</v>
      </c>
      <c r="J25" s="197">
        <f t="shared" si="1"/>
        <v>0</v>
      </c>
      <c r="K25" s="22">
        <f>ROUND(H25*24%*93%,2)</f>
        <v>40.29</v>
      </c>
      <c r="L25" s="212">
        <f t="shared" si="2"/>
        <v>0</v>
      </c>
      <c r="M25" s="10"/>
    </row>
    <row r="26" spans="1:15">
      <c r="A26" s="561" t="s">
        <v>1237</v>
      </c>
      <c r="B26" s="3" t="s">
        <v>2641</v>
      </c>
      <c r="C26" s="32" t="s">
        <v>131</v>
      </c>
      <c r="D26" s="32" t="s">
        <v>160</v>
      </c>
      <c r="E26" s="3" t="s">
        <v>3004</v>
      </c>
      <c r="F26" s="32" t="s">
        <v>127</v>
      </c>
      <c r="G26" s="177"/>
      <c r="H26" s="12">
        <v>180.5</v>
      </c>
      <c r="I26" s="20">
        <f t="shared" si="0"/>
        <v>0</v>
      </c>
      <c r="J26" s="197">
        <f t="shared" si="1"/>
        <v>0</v>
      </c>
      <c r="K26" s="22">
        <f>ROUND(H26*14.4%*93%,2)</f>
        <v>24.17</v>
      </c>
      <c r="L26" s="212">
        <f t="shared" si="2"/>
        <v>0</v>
      </c>
    </row>
    <row r="27" spans="1:15">
      <c r="A27" s="561" t="s">
        <v>1238</v>
      </c>
      <c r="B27" s="3" t="s">
        <v>2642</v>
      </c>
      <c r="C27" s="32" t="s">
        <v>131</v>
      </c>
      <c r="D27" s="32" t="s">
        <v>160</v>
      </c>
      <c r="E27" s="3" t="s">
        <v>3005</v>
      </c>
      <c r="F27" s="32" t="s">
        <v>127</v>
      </c>
      <c r="G27" s="177"/>
      <c r="H27" s="12">
        <v>180.5</v>
      </c>
      <c r="I27" s="20">
        <f t="shared" si="0"/>
        <v>0</v>
      </c>
      <c r="J27" s="197">
        <f t="shared" si="1"/>
        <v>0</v>
      </c>
      <c r="K27" s="22">
        <f>ROUND(H27*12%*93%,2)</f>
        <v>20.14</v>
      </c>
      <c r="L27" s="212">
        <f t="shared" si="2"/>
        <v>0</v>
      </c>
    </row>
    <row r="28" spans="1:15">
      <c r="A28" s="561" t="s">
        <v>1239</v>
      </c>
      <c r="B28" s="3" t="s">
        <v>2643</v>
      </c>
      <c r="C28" s="32" t="s">
        <v>131</v>
      </c>
      <c r="D28" s="32" t="s">
        <v>160</v>
      </c>
      <c r="E28" s="3" t="s">
        <v>3006</v>
      </c>
      <c r="F28" s="32" t="s">
        <v>127</v>
      </c>
      <c r="G28" s="177"/>
      <c r="H28" s="12">
        <v>180.5</v>
      </c>
      <c r="I28" s="20">
        <f t="shared" si="0"/>
        <v>0</v>
      </c>
      <c r="J28" s="197">
        <f t="shared" si="1"/>
        <v>0</v>
      </c>
      <c r="K28" s="22">
        <f>ROUND(H28*12%*93%,2)</f>
        <v>20.14</v>
      </c>
      <c r="L28" s="212">
        <f t="shared" si="2"/>
        <v>0</v>
      </c>
    </row>
    <row r="29" spans="1:15" s="1" customFormat="1">
      <c r="A29" s="156"/>
      <c r="B29" s="36"/>
      <c r="C29" s="34"/>
      <c r="D29" s="34"/>
      <c r="E29" s="34"/>
      <c r="F29" s="148"/>
      <c r="G29" s="253"/>
      <c r="H29" s="57"/>
      <c r="I29" s="57"/>
      <c r="J29" s="29"/>
      <c r="K29" s="240"/>
      <c r="L29" s="241"/>
      <c r="M29" s="17"/>
      <c r="N29"/>
      <c r="O29"/>
    </row>
    <row r="30" spans="1:15">
      <c r="A30" s="468" t="s">
        <v>1240</v>
      </c>
      <c r="B30" s="140" t="s">
        <v>141</v>
      </c>
      <c r="C30" s="141"/>
      <c r="D30" s="141"/>
      <c r="E30" s="141"/>
      <c r="F30" s="141"/>
      <c r="G30" s="222"/>
      <c r="H30" s="142"/>
      <c r="I30" s="143"/>
      <c r="J30" s="234"/>
      <c r="K30" s="223"/>
      <c r="L30" s="229"/>
    </row>
    <row r="31" spans="1:15">
      <c r="A31" s="561" t="s">
        <v>1241</v>
      </c>
      <c r="B31" s="3" t="s">
        <v>2644</v>
      </c>
      <c r="C31" s="32" t="s">
        <v>140</v>
      </c>
      <c r="D31" s="32" t="s">
        <v>2621</v>
      </c>
      <c r="E31" s="3" t="s">
        <v>3007</v>
      </c>
      <c r="F31" s="32" t="s">
        <v>127</v>
      </c>
      <c r="G31" s="177"/>
      <c r="H31" s="12">
        <v>18.72</v>
      </c>
      <c r="I31" s="20">
        <f t="shared" ref="I31:I36" si="3">H31*G31</f>
        <v>0</v>
      </c>
      <c r="J31" s="197">
        <f t="shared" ref="J31:J36" si="4">L31-I31</f>
        <v>0</v>
      </c>
      <c r="K31" s="22">
        <f>ROUND(H31*60%*93%,2)</f>
        <v>10.45</v>
      </c>
      <c r="L31" s="212">
        <f t="shared" ref="L31:L36" si="5">K31*G31</f>
        <v>0</v>
      </c>
      <c r="M31" s="10"/>
    </row>
    <row r="32" spans="1:15">
      <c r="A32" s="561" t="s">
        <v>1242</v>
      </c>
      <c r="B32" s="3" t="s">
        <v>2645</v>
      </c>
      <c r="C32" s="32" t="s">
        <v>140</v>
      </c>
      <c r="D32" s="32" t="s">
        <v>2621</v>
      </c>
      <c r="E32" s="3" t="s">
        <v>3008</v>
      </c>
      <c r="F32" s="32" t="s">
        <v>127</v>
      </c>
      <c r="G32" s="177"/>
      <c r="H32" s="12">
        <v>2.0099999999999998</v>
      </c>
      <c r="I32" s="20">
        <f t="shared" si="3"/>
        <v>0</v>
      </c>
      <c r="J32" s="197">
        <f t="shared" si="4"/>
        <v>0</v>
      </c>
      <c r="K32" s="22">
        <f>ROUND(H32*60%*93%,2)</f>
        <v>1.1200000000000001</v>
      </c>
      <c r="L32" s="212">
        <f t="shared" si="5"/>
        <v>0</v>
      </c>
    </row>
    <row r="33" spans="1:14">
      <c r="A33" s="561" t="s">
        <v>1243</v>
      </c>
      <c r="B33" s="3" t="s">
        <v>2646</v>
      </c>
      <c r="C33" s="32" t="s">
        <v>140</v>
      </c>
      <c r="D33" s="32" t="s">
        <v>2621</v>
      </c>
      <c r="E33" s="3" t="s">
        <v>3009</v>
      </c>
      <c r="F33" s="32" t="s">
        <v>127</v>
      </c>
      <c r="G33" s="177"/>
      <c r="H33" s="12">
        <v>8.02</v>
      </c>
      <c r="I33" s="20">
        <f t="shared" si="3"/>
        <v>0</v>
      </c>
      <c r="J33" s="197">
        <f t="shared" si="4"/>
        <v>0</v>
      </c>
      <c r="K33" s="22">
        <f>ROUND(H33*60%*93%,2)</f>
        <v>4.4800000000000004</v>
      </c>
      <c r="L33" s="212">
        <f t="shared" si="5"/>
        <v>0</v>
      </c>
    </row>
    <row r="34" spans="1:14">
      <c r="A34" s="562"/>
      <c r="B34" s="36" t="s">
        <v>139</v>
      </c>
      <c r="C34" s="32"/>
      <c r="D34" s="32"/>
      <c r="E34" s="32"/>
      <c r="F34" s="32"/>
      <c r="G34" s="177"/>
      <c r="H34" s="12"/>
      <c r="I34" s="20"/>
      <c r="J34" s="197"/>
      <c r="K34" s="22"/>
      <c r="L34" s="212"/>
    </row>
    <row r="35" spans="1:14">
      <c r="A35" s="561" t="s">
        <v>1244</v>
      </c>
      <c r="B35" s="3" t="s">
        <v>2647</v>
      </c>
      <c r="C35" s="32" t="s">
        <v>140</v>
      </c>
      <c r="D35" s="32" t="s">
        <v>2621</v>
      </c>
      <c r="E35" s="3" t="s">
        <v>3010</v>
      </c>
      <c r="F35" s="32" t="s">
        <v>127</v>
      </c>
      <c r="G35" s="177"/>
      <c r="H35" s="12">
        <v>10.029999999999999</v>
      </c>
      <c r="I35" s="20">
        <f t="shared" si="3"/>
        <v>0</v>
      </c>
      <c r="J35" s="197">
        <f t="shared" si="4"/>
        <v>0</v>
      </c>
      <c r="K35" s="22">
        <f>ROUND(H35*60%*93%,2)</f>
        <v>5.6</v>
      </c>
      <c r="L35" s="212">
        <f t="shared" si="5"/>
        <v>0</v>
      </c>
    </row>
    <row r="36" spans="1:14">
      <c r="A36" s="561" t="s">
        <v>1245</v>
      </c>
      <c r="B36" s="3" t="s">
        <v>2648</v>
      </c>
      <c r="C36" s="32" t="s">
        <v>173</v>
      </c>
      <c r="D36" s="32" t="s">
        <v>160</v>
      </c>
      <c r="E36" s="3" t="s">
        <v>3011</v>
      </c>
      <c r="F36" s="32" t="s">
        <v>127</v>
      </c>
      <c r="G36" s="177"/>
      <c r="H36" s="12">
        <v>367.69</v>
      </c>
      <c r="I36" s="20">
        <f t="shared" si="3"/>
        <v>0</v>
      </c>
      <c r="J36" s="197">
        <f t="shared" si="4"/>
        <v>0</v>
      </c>
      <c r="K36" s="22">
        <f>ROUND(H36*38.8%*93%,2)</f>
        <v>132.68</v>
      </c>
      <c r="L36" s="212">
        <f t="shared" si="5"/>
        <v>0</v>
      </c>
    </row>
    <row r="37" spans="1:14">
      <c r="A37" s="561" t="s">
        <v>1246</v>
      </c>
      <c r="B37" s="3" t="s">
        <v>2649</v>
      </c>
      <c r="C37" s="32" t="s">
        <v>137</v>
      </c>
      <c r="D37" s="32" t="s">
        <v>2621</v>
      </c>
      <c r="E37" s="3" t="s">
        <v>3012</v>
      </c>
      <c r="F37" s="32" t="s">
        <v>127</v>
      </c>
      <c r="G37" s="177"/>
      <c r="H37" s="12">
        <v>5.35</v>
      </c>
      <c r="I37" s="20">
        <f>H37*G37</f>
        <v>0</v>
      </c>
      <c r="J37" s="197">
        <f>L37-I37</f>
        <v>0</v>
      </c>
      <c r="K37" s="22">
        <f>ROUND(H37*60%*93%,2)</f>
        <v>2.99</v>
      </c>
      <c r="L37" s="212">
        <f>K37*G37</f>
        <v>0</v>
      </c>
      <c r="M37" s="10"/>
    </row>
    <row r="38" spans="1:14">
      <c r="A38" s="561" t="s">
        <v>1247</v>
      </c>
      <c r="B38" s="3" t="s">
        <v>2650</v>
      </c>
      <c r="C38" s="32" t="s">
        <v>131</v>
      </c>
      <c r="D38" s="32" t="s">
        <v>160</v>
      </c>
      <c r="E38" s="3" t="s">
        <v>3013</v>
      </c>
      <c r="F38" s="32" t="s">
        <v>127</v>
      </c>
      <c r="G38" s="177"/>
      <c r="H38" s="12">
        <v>25.07</v>
      </c>
      <c r="I38" s="20">
        <f>H38*G38</f>
        <v>0</v>
      </c>
      <c r="J38" s="197">
        <f>L38-I38</f>
        <v>0</v>
      </c>
      <c r="K38" s="22">
        <f>ROUND(H38*24%*93%,2)</f>
        <v>5.6</v>
      </c>
      <c r="L38" s="212">
        <f>K38*G38</f>
        <v>0</v>
      </c>
    </row>
    <row r="39" spans="1:14">
      <c r="A39" s="561" t="s">
        <v>1248</v>
      </c>
      <c r="B39" s="3" t="s">
        <v>2651</v>
      </c>
      <c r="C39" s="32" t="s">
        <v>131</v>
      </c>
      <c r="D39" s="32" t="s">
        <v>160</v>
      </c>
      <c r="E39" s="3" t="s">
        <v>3014</v>
      </c>
      <c r="F39" s="32" t="s">
        <v>127</v>
      </c>
      <c r="G39" s="177"/>
      <c r="H39" s="12">
        <v>75.209999999999994</v>
      </c>
      <c r="I39" s="20">
        <f>H39*G39</f>
        <v>0</v>
      </c>
      <c r="J39" s="197">
        <f>L39-I39</f>
        <v>0</v>
      </c>
      <c r="K39" s="22">
        <f>ROUND(H39*24%*93%,2)</f>
        <v>16.79</v>
      </c>
      <c r="L39" s="212">
        <f>K39*G39</f>
        <v>0</v>
      </c>
    </row>
    <row r="40" spans="1:14">
      <c r="A40" s="110"/>
      <c r="B40" s="3"/>
      <c r="C40" s="32"/>
      <c r="D40" s="32"/>
      <c r="E40" s="32"/>
      <c r="F40" s="32"/>
      <c r="G40" s="177"/>
      <c r="H40" s="12"/>
      <c r="I40" s="20"/>
      <c r="J40" s="197"/>
      <c r="K40" s="22"/>
      <c r="L40" s="212"/>
      <c r="N40" s="466"/>
    </row>
    <row r="41" spans="1:14">
      <c r="A41" s="469" t="s">
        <v>1249</v>
      </c>
      <c r="B41" s="473" t="s">
        <v>2267</v>
      </c>
      <c r="C41" s="75"/>
      <c r="D41" s="75"/>
      <c r="E41" s="75"/>
      <c r="F41" s="75"/>
      <c r="G41" s="181"/>
      <c r="H41" s="76"/>
      <c r="I41" s="120"/>
      <c r="J41" s="235"/>
      <c r="K41" s="217"/>
      <c r="L41" s="218"/>
      <c r="N41" s="466"/>
    </row>
    <row r="42" spans="1:14">
      <c r="A42" s="278" t="s">
        <v>1250</v>
      </c>
      <c r="B42" s="456" t="s">
        <v>132</v>
      </c>
      <c r="C42" s="32"/>
      <c r="D42" s="34"/>
      <c r="E42" s="32"/>
      <c r="F42" s="32"/>
      <c r="G42" s="177"/>
      <c r="H42" s="12"/>
      <c r="I42" s="12"/>
      <c r="J42" s="197"/>
      <c r="K42" s="22"/>
      <c r="L42" s="23"/>
      <c r="M42" s="160"/>
      <c r="N42" s="466"/>
    </row>
    <row r="43" spans="1:14">
      <c r="A43" s="278" t="s">
        <v>1251</v>
      </c>
      <c r="B43" s="36" t="s">
        <v>908</v>
      </c>
      <c r="C43" s="32"/>
      <c r="D43" s="34"/>
      <c r="E43" s="32"/>
      <c r="F43" s="32"/>
      <c r="G43" s="177"/>
      <c r="H43" s="12"/>
      <c r="I43" s="12"/>
      <c r="J43" s="197"/>
      <c r="K43" s="22"/>
      <c r="L43" s="23"/>
      <c r="M43" s="160"/>
      <c r="N43" s="466"/>
    </row>
    <row r="44" spans="1:14">
      <c r="A44" s="561" t="s">
        <v>1252</v>
      </c>
      <c r="B44" s="3" t="s">
        <v>2652</v>
      </c>
      <c r="C44" s="32" t="s">
        <v>138</v>
      </c>
      <c r="D44" s="32" t="s">
        <v>2621</v>
      </c>
      <c r="E44" s="3" t="s">
        <v>3015</v>
      </c>
      <c r="F44" s="32" t="s">
        <v>2615</v>
      </c>
      <c r="G44" s="177"/>
      <c r="H44" s="12">
        <v>1.04</v>
      </c>
      <c r="I44" s="20">
        <f>H44*G44</f>
        <v>0</v>
      </c>
      <c r="J44" s="197">
        <f>L44-I44</f>
        <v>0</v>
      </c>
      <c r="K44" s="210">
        <v>0</v>
      </c>
      <c r="L44" s="212">
        <f>K44*G44</f>
        <v>0</v>
      </c>
      <c r="M44" s="160"/>
    </row>
    <row r="45" spans="1:14">
      <c r="A45" s="561" t="s">
        <v>1253</v>
      </c>
      <c r="B45" s="3" t="s">
        <v>2653</v>
      </c>
      <c r="C45" s="32" t="s">
        <v>138</v>
      </c>
      <c r="D45" s="32" t="s">
        <v>2621</v>
      </c>
      <c r="E45" s="3" t="s">
        <v>3016</v>
      </c>
      <c r="F45" s="32" t="s">
        <v>2615</v>
      </c>
      <c r="G45" s="177"/>
      <c r="H45" s="12">
        <v>2.09</v>
      </c>
      <c r="I45" s="20">
        <f>H45*G45</f>
        <v>0</v>
      </c>
      <c r="J45" s="197">
        <f>L45-I45</f>
        <v>0</v>
      </c>
      <c r="K45" s="210">
        <v>0</v>
      </c>
      <c r="L45" s="212">
        <f>K45*G45</f>
        <v>0</v>
      </c>
      <c r="M45" s="160"/>
    </row>
    <row r="46" spans="1:14">
      <c r="A46" s="278" t="s">
        <v>1254</v>
      </c>
      <c r="B46" s="456" t="s">
        <v>647</v>
      </c>
      <c r="C46" s="32"/>
      <c r="D46" s="34"/>
      <c r="E46" s="32"/>
      <c r="F46" s="32"/>
      <c r="G46" s="177"/>
      <c r="H46" s="12"/>
      <c r="I46" s="20"/>
      <c r="J46" s="197"/>
      <c r="K46" s="22"/>
      <c r="L46" s="212"/>
      <c r="M46" s="160"/>
    </row>
    <row r="47" spans="1:14">
      <c r="A47" s="561" t="s">
        <v>1255</v>
      </c>
      <c r="B47" s="3" t="s">
        <v>2654</v>
      </c>
      <c r="C47" s="32" t="s">
        <v>138</v>
      </c>
      <c r="D47" s="32" t="s">
        <v>2621</v>
      </c>
      <c r="E47" s="3" t="s">
        <v>3017</v>
      </c>
      <c r="F47" s="32" t="s">
        <v>2615</v>
      </c>
      <c r="G47" s="177"/>
      <c r="H47" s="12">
        <v>1.7</v>
      </c>
      <c r="I47" s="20">
        <f>H47*G47</f>
        <v>0</v>
      </c>
      <c r="J47" s="197">
        <f>L47-I47</f>
        <v>0</v>
      </c>
      <c r="K47" s="210">
        <v>0</v>
      </c>
      <c r="L47" s="212">
        <f>K47*G47</f>
        <v>0</v>
      </c>
      <c r="M47" s="160"/>
    </row>
    <row r="48" spans="1:14">
      <c r="A48" s="561" t="s">
        <v>1256</v>
      </c>
      <c r="B48" s="3" t="s">
        <v>2655</v>
      </c>
      <c r="C48" s="32" t="s">
        <v>138</v>
      </c>
      <c r="D48" s="32" t="s">
        <v>2621</v>
      </c>
      <c r="E48" s="3" t="s">
        <v>3018</v>
      </c>
      <c r="F48" s="32" t="s">
        <v>2615</v>
      </c>
      <c r="G48" s="177"/>
      <c r="H48" s="12">
        <v>4.3899999999999997</v>
      </c>
      <c r="I48" s="20">
        <f>H48*G48</f>
        <v>0</v>
      </c>
      <c r="J48" s="197">
        <f>L48-I48</f>
        <v>0</v>
      </c>
      <c r="K48" s="210">
        <v>0</v>
      </c>
      <c r="L48" s="212">
        <f>K48*G48</f>
        <v>0</v>
      </c>
      <c r="M48" s="160"/>
    </row>
    <row r="49" spans="1:13">
      <c r="A49" s="110"/>
      <c r="B49" s="3"/>
      <c r="C49" s="32"/>
      <c r="D49" s="89"/>
      <c r="E49" s="32"/>
      <c r="F49" s="32"/>
      <c r="G49" s="177"/>
      <c r="H49" s="12"/>
      <c r="I49" s="20"/>
      <c r="J49" s="197"/>
      <c r="K49" s="223"/>
      <c r="L49" s="212"/>
      <c r="M49" s="160"/>
    </row>
    <row r="50" spans="1:13">
      <c r="A50" s="468" t="s">
        <v>1257</v>
      </c>
      <c r="B50" s="140" t="s">
        <v>172</v>
      </c>
      <c r="C50" s="141"/>
      <c r="D50" s="141"/>
      <c r="E50" s="141"/>
      <c r="F50" s="141"/>
      <c r="G50" s="222"/>
      <c r="H50" s="142"/>
      <c r="I50" s="143"/>
      <c r="J50" s="234"/>
      <c r="K50" s="223"/>
      <c r="L50" s="229"/>
    </row>
    <row r="51" spans="1:13">
      <c r="A51" s="561" t="s">
        <v>1258</v>
      </c>
      <c r="B51" s="3" t="s">
        <v>2657</v>
      </c>
      <c r="C51" s="32" t="s">
        <v>138</v>
      </c>
      <c r="D51" s="32" t="s">
        <v>2621</v>
      </c>
      <c r="E51" s="3" t="s">
        <v>3019</v>
      </c>
      <c r="F51" s="32" t="s">
        <v>2615</v>
      </c>
      <c r="G51" s="177"/>
      <c r="H51" s="12">
        <v>5.49</v>
      </c>
      <c r="I51" s="20">
        <f t="shared" ref="I51:I58" si="6">H51*G51</f>
        <v>0</v>
      </c>
      <c r="J51" s="197">
        <f t="shared" ref="J51:J58" si="7">L51-I51</f>
        <v>0</v>
      </c>
      <c r="K51" s="22">
        <f>ROUND(H51*24%*93%,2)</f>
        <v>1.23</v>
      </c>
      <c r="L51" s="212">
        <f t="shared" ref="L51:L58" si="8">K51*G51</f>
        <v>0</v>
      </c>
    </row>
    <row r="52" spans="1:13">
      <c r="A52" s="561" t="s">
        <v>1259</v>
      </c>
      <c r="B52" s="3" t="s">
        <v>2658</v>
      </c>
      <c r="C52" s="32" t="s">
        <v>138</v>
      </c>
      <c r="D52" s="32" t="s">
        <v>2621</v>
      </c>
      <c r="E52" s="3" t="s">
        <v>3020</v>
      </c>
      <c r="F52" s="32" t="s">
        <v>2615</v>
      </c>
      <c r="G52" s="177"/>
      <c r="H52" s="12">
        <v>16.79</v>
      </c>
      <c r="I52" s="20">
        <f t="shared" si="6"/>
        <v>0</v>
      </c>
      <c r="J52" s="197">
        <f t="shared" si="7"/>
        <v>0</v>
      </c>
      <c r="K52" s="22">
        <f>ROUND(H52*24%*93%,2)</f>
        <v>3.75</v>
      </c>
      <c r="L52" s="212">
        <f t="shared" si="8"/>
        <v>0</v>
      </c>
    </row>
    <row r="53" spans="1:13">
      <c r="A53" s="561" t="s">
        <v>1260</v>
      </c>
      <c r="B53" s="3" t="s">
        <v>2659</v>
      </c>
      <c r="C53" s="32" t="s">
        <v>138</v>
      </c>
      <c r="D53" s="32" t="s">
        <v>160</v>
      </c>
      <c r="E53" s="3" t="s">
        <v>3021</v>
      </c>
      <c r="F53" s="32" t="s">
        <v>2615</v>
      </c>
      <c r="G53" s="177"/>
      <c r="H53" s="12">
        <v>0.74</v>
      </c>
      <c r="I53" s="20">
        <f t="shared" si="6"/>
        <v>0</v>
      </c>
      <c r="J53" s="197">
        <f t="shared" si="7"/>
        <v>0</v>
      </c>
      <c r="K53" s="22">
        <f t="shared" ref="K53:K58" si="9">ROUND(H53*93%,2)</f>
        <v>0.69</v>
      </c>
      <c r="L53" s="212">
        <f t="shared" si="8"/>
        <v>0</v>
      </c>
    </row>
    <row r="54" spans="1:13">
      <c r="A54" s="561" t="s">
        <v>1261</v>
      </c>
      <c r="B54" s="3" t="s">
        <v>2660</v>
      </c>
      <c r="C54" s="32" t="s">
        <v>138</v>
      </c>
      <c r="D54" s="32" t="s">
        <v>160</v>
      </c>
      <c r="E54" s="3" t="s">
        <v>3022</v>
      </c>
      <c r="F54" s="32" t="s">
        <v>2615</v>
      </c>
      <c r="G54" s="177"/>
      <c r="H54" s="12">
        <v>0.25</v>
      </c>
      <c r="I54" s="20">
        <f t="shared" si="6"/>
        <v>0</v>
      </c>
      <c r="J54" s="197">
        <f t="shared" si="7"/>
        <v>0</v>
      </c>
      <c r="K54" s="22">
        <f t="shared" si="9"/>
        <v>0.23</v>
      </c>
      <c r="L54" s="212">
        <f t="shared" si="8"/>
        <v>0</v>
      </c>
    </row>
    <row r="55" spans="1:13">
      <c r="A55" s="561" t="s">
        <v>1262</v>
      </c>
      <c r="B55" s="3" t="s">
        <v>2663</v>
      </c>
      <c r="C55" s="32" t="s">
        <v>138</v>
      </c>
      <c r="D55" s="32" t="s">
        <v>160</v>
      </c>
      <c r="E55" s="3" t="s">
        <v>3023</v>
      </c>
      <c r="F55" s="32" t="s">
        <v>2615</v>
      </c>
      <c r="G55" s="177"/>
      <c r="H55" s="12">
        <v>2.96</v>
      </c>
      <c r="I55" s="20">
        <f t="shared" si="6"/>
        <v>0</v>
      </c>
      <c r="J55" s="197">
        <f t="shared" si="7"/>
        <v>0</v>
      </c>
      <c r="K55" s="22">
        <f t="shared" si="9"/>
        <v>2.75</v>
      </c>
      <c r="L55" s="212">
        <f t="shared" si="8"/>
        <v>0</v>
      </c>
      <c r="M55" s="10"/>
    </row>
    <row r="56" spans="1:13">
      <c r="A56" s="561" t="s">
        <v>1263</v>
      </c>
      <c r="B56" s="3" t="s">
        <v>2664</v>
      </c>
      <c r="C56" s="32" t="s">
        <v>138</v>
      </c>
      <c r="D56" s="32" t="s">
        <v>160</v>
      </c>
      <c r="E56" s="3" t="s">
        <v>3024</v>
      </c>
      <c r="F56" s="32" t="s">
        <v>2615</v>
      </c>
      <c r="G56" s="177"/>
      <c r="H56" s="12">
        <v>1.78</v>
      </c>
      <c r="I56" s="20">
        <f t="shared" si="6"/>
        <v>0</v>
      </c>
      <c r="J56" s="197">
        <f t="shared" si="7"/>
        <v>0</v>
      </c>
      <c r="K56" s="22">
        <f t="shared" si="9"/>
        <v>1.66</v>
      </c>
      <c r="L56" s="212">
        <f t="shared" si="8"/>
        <v>0</v>
      </c>
    </row>
    <row r="57" spans="1:13">
      <c r="A57" s="561" t="s">
        <v>1264</v>
      </c>
      <c r="B57" s="3" t="s">
        <v>2665</v>
      </c>
      <c r="C57" s="32" t="s">
        <v>138</v>
      </c>
      <c r="D57" s="32" t="s">
        <v>160</v>
      </c>
      <c r="E57" s="3" t="s">
        <v>3025</v>
      </c>
      <c r="F57" s="32" t="s">
        <v>2615</v>
      </c>
      <c r="G57" s="177"/>
      <c r="H57" s="12">
        <v>1.48</v>
      </c>
      <c r="I57" s="20">
        <f t="shared" si="6"/>
        <v>0</v>
      </c>
      <c r="J57" s="197">
        <f t="shared" si="7"/>
        <v>0</v>
      </c>
      <c r="K57" s="22">
        <f t="shared" si="9"/>
        <v>1.38</v>
      </c>
      <c r="L57" s="212">
        <f t="shared" si="8"/>
        <v>0</v>
      </c>
    </row>
    <row r="58" spans="1:13">
      <c r="A58" s="561" t="s">
        <v>1265</v>
      </c>
      <c r="B58" s="3" t="s">
        <v>2666</v>
      </c>
      <c r="C58" s="32" t="s">
        <v>138</v>
      </c>
      <c r="D58" s="32" t="s">
        <v>160</v>
      </c>
      <c r="E58" s="3" t="s">
        <v>3026</v>
      </c>
      <c r="F58" s="32" t="s">
        <v>2615</v>
      </c>
      <c r="G58" s="177"/>
      <c r="H58" s="12">
        <v>1.48</v>
      </c>
      <c r="I58" s="20">
        <f t="shared" si="6"/>
        <v>0</v>
      </c>
      <c r="J58" s="197">
        <f t="shared" si="7"/>
        <v>0</v>
      </c>
      <c r="K58" s="22">
        <f t="shared" si="9"/>
        <v>1.38</v>
      </c>
      <c r="L58" s="212">
        <f t="shared" si="8"/>
        <v>0</v>
      </c>
    </row>
    <row r="59" spans="1:13">
      <c r="A59" s="6"/>
      <c r="B59" s="3"/>
      <c r="C59" s="32"/>
      <c r="D59" s="34"/>
      <c r="E59" s="32"/>
      <c r="F59" s="138"/>
      <c r="G59" s="163"/>
      <c r="H59" s="3"/>
      <c r="I59" s="3"/>
      <c r="J59" s="248"/>
      <c r="K59" s="242"/>
      <c r="L59" s="243"/>
    </row>
    <row r="60" spans="1:13">
      <c r="A60" s="468" t="s">
        <v>1266</v>
      </c>
      <c r="B60" s="140" t="s">
        <v>141</v>
      </c>
      <c r="C60" s="141"/>
      <c r="D60" s="141"/>
      <c r="E60" s="141"/>
      <c r="F60" s="141"/>
      <c r="G60" s="222"/>
      <c r="H60" s="142"/>
      <c r="I60" s="143"/>
      <c r="J60" s="234"/>
      <c r="K60" s="223"/>
      <c r="L60" s="229"/>
    </row>
    <row r="61" spans="1:13">
      <c r="A61" s="561" t="s">
        <v>1267</v>
      </c>
      <c r="B61" s="3" t="s">
        <v>2667</v>
      </c>
      <c r="C61" s="32" t="s">
        <v>138</v>
      </c>
      <c r="D61" s="32" t="s">
        <v>2621</v>
      </c>
      <c r="E61" s="3" t="s">
        <v>3027</v>
      </c>
      <c r="F61" s="32" t="s">
        <v>2615</v>
      </c>
      <c r="G61" s="177"/>
      <c r="H61" s="12">
        <v>0.77</v>
      </c>
      <c r="I61" s="20">
        <f>H61*G61</f>
        <v>0</v>
      </c>
      <c r="J61" s="197">
        <f>L61-I61</f>
        <v>0</v>
      </c>
      <c r="K61" s="22">
        <f>ROUND(H61*93%,2)</f>
        <v>0.72</v>
      </c>
      <c r="L61" s="212">
        <f>K61*G61</f>
        <v>0</v>
      </c>
      <c r="M61" s="10"/>
    </row>
    <row r="62" spans="1:13">
      <c r="A62" s="561" t="s">
        <v>1268</v>
      </c>
      <c r="B62" s="3" t="s">
        <v>2668</v>
      </c>
      <c r="C62" s="32" t="s">
        <v>138</v>
      </c>
      <c r="D62" s="32" t="s">
        <v>2621</v>
      </c>
      <c r="E62" s="3" t="s">
        <v>3028</v>
      </c>
      <c r="F62" s="32" t="s">
        <v>2615</v>
      </c>
      <c r="G62" s="177"/>
      <c r="H62" s="12">
        <v>0.08</v>
      </c>
      <c r="I62" s="20">
        <f>H62*G62</f>
        <v>0</v>
      </c>
      <c r="J62" s="197">
        <f>L62-I62</f>
        <v>0</v>
      </c>
      <c r="K62" s="22">
        <f>ROUND(H62*93%,2)</f>
        <v>7.0000000000000007E-2</v>
      </c>
      <c r="L62" s="212">
        <f>K62*G62</f>
        <v>0</v>
      </c>
    </row>
    <row r="63" spans="1:13">
      <c r="A63" s="561" t="s">
        <v>1269</v>
      </c>
      <c r="B63" s="3" t="s">
        <v>2669</v>
      </c>
      <c r="C63" s="32" t="s">
        <v>138</v>
      </c>
      <c r="D63" s="32" t="s">
        <v>2621</v>
      </c>
      <c r="E63" s="3" t="s">
        <v>3029</v>
      </c>
      <c r="F63" s="32" t="s">
        <v>2615</v>
      </c>
      <c r="G63" s="177"/>
      <c r="H63" s="12">
        <v>0.33</v>
      </c>
      <c r="I63" s="20">
        <f>H63*G63</f>
        <v>0</v>
      </c>
      <c r="J63" s="197">
        <f>L63-I63</f>
        <v>0</v>
      </c>
      <c r="K63" s="22">
        <f>ROUND(H63*93%,2)</f>
        <v>0.31</v>
      </c>
      <c r="L63" s="212">
        <f>K63*G63</f>
        <v>0</v>
      </c>
    </row>
    <row r="64" spans="1:13">
      <c r="A64" s="562"/>
      <c r="B64" s="36" t="s">
        <v>139</v>
      </c>
      <c r="C64" s="32"/>
      <c r="D64" s="32"/>
      <c r="E64" s="32"/>
      <c r="F64" s="32"/>
      <c r="G64" s="177"/>
      <c r="H64" s="12"/>
      <c r="I64" s="20"/>
      <c r="J64" s="197"/>
      <c r="K64" s="22"/>
      <c r="L64" s="212"/>
    </row>
    <row r="65" spans="1:14">
      <c r="A65" s="561" t="s">
        <v>1270</v>
      </c>
      <c r="B65" s="3" t="s">
        <v>2670</v>
      </c>
      <c r="C65" s="32" t="s">
        <v>138</v>
      </c>
      <c r="D65" s="32" t="s">
        <v>2621</v>
      </c>
      <c r="E65" s="3" t="s">
        <v>3030</v>
      </c>
      <c r="F65" s="32" t="s">
        <v>2615</v>
      </c>
      <c r="G65" s="177"/>
      <c r="H65" s="12">
        <v>0.41</v>
      </c>
      <c r="I65" s="20">
        <f>H65*G65</f>
        <v>0</v>
      </c>
      <c r="J65" s="197">
        <f>L65-I65</f>
        <v>0</v>
      </c>
      <c r="K65" s="22">
        <f>ROUND(H65*93%,2)</f>
        <v>0.38</v>
      </c>
      <c r="L65" s="212">
        <f>K65*G65</f>
        <v>0</v>
      </c>
    </row>
    <row r="66" spans="1:14">
      <c r="A66" s="561" t="s">
        <v>1271</v>
      </c>
      <c r="B66" s="3" t="s">
        <v>2671</v>
      </c>
      <c r="C66" s="32" t="s">
        <v>138</v>
      </c>
      <c r="D66" s="32" t="s">
        <v>160</v>
      </c>
      <c r="E66" s="3" t="s">
        <v>3031</v>
      </c>
      <c r="F66" s="32" t="s">
        <v>2615</v>
      </c>
      <c r="G66" s="177"/>
      <c r="H66" s="12">
        <v>9.76</v>
      </c>
      <c r="I66" s="20">
        <f>H66*G66</f>
        <v>0</v>
      </c>
      <c r="J66" s="197">
        <f>L66-I66</f>
        <v>0</v>
      </c>
      <c r="K66" s="22">
        <f>ROUND(H66*93%,2)</f>
        <v>9.08</v>
      </c>
      <c r="L66" s="212">
        <f>K66*G66</f>
        <v>0</v>
      </c>
    </row>
    <row r="67" spans="1:14">
      <c r="A67" s="561" t="s">
        <v>1272</v>
      </c>
      <c r="B67" s="3" t="s">
        <v>2656</v>
      </c>
      <c r="C67" s="32" t="s">
        <v>138</v>
      </c>
      <c r="D67" s="32" t="s">
        <v>2621</v>
      </c>
      <c r="E67" s="3" t="s">
        <v>3032</v>
      </c>
      <c r="F67" s="32" t="s">
        <v>2615</v>
      </c>
      <c r="G67" s="177"/>
      <c r="H67" s="12">
        <v>0.22</v>
      </c>
      <c r="I67" s="20">
        <f>H67*G67</f>
        <v>0</v>
      </c>
      <c r="J67" s="197">
        <f>L67-I67</f>
        <v>0</v>
      </c>
      <c r="K67" s="22">
        <f>ROUND(H67*93%,2)</f>
        <v>0.2</v>
      </c>
      <c r="L67" s="212">
        <f>K67*G67</f>
        <v>0</v>
      </c>
      <c r="M67" s="10"/>
    </row>
    <row r="68" spans="1:14">
      <c r="A68" s="561" t="s">
        <v>1273</v>
      </c>
      <c r="B68" s="3" t="s">
        <v>2661</v>
      </c>
      <c r="C68" s="32" t="s">
        <v>138</v>
      </c>
      <c r="D68" s="32" t="s">
        <v>160</v>
      </c>
      <c r="E68" s="3" t="s">
        <v>3033</v>
      </c>
      <c r="F68" s="32" t="s">
        <v>2615</v>
      </c>
      <c r="G68" s="177"/>
      <c r="H68" s="12">
        <v>0.41</v>
      </c>
      <c r="I68" s="20">
        <f>H68*G68</f>
        <v>0</v>
      </c>
      <c r="J68" s="197">
        <f>L68-I68</f>
        <v>0</v>
      </c>
      <c r="K68" s="22">
        <f>ROUND(H68*93%,2)</f>
        <v>0.38</v>
      </c>
      <c r="L68" s="212">
        <f>K68*G68</f>
        <v>0</v>
      </c>
    </row>
    <row r="69" spans="1:14">
      <c r="A69" s="561" t="s">
        <v>1274</v>
      </c>
      <c r="B69" s="3" t="s">
        <v>2662</v>
      </c>
      <c r="C69" s="32" t="s">
        <v>138</v>
      </c>
      <c r="D69" s="32" t="s">
        <v>160</v>
      </c>
      <c r="E69" s="3" t="s">
        <v>3034</v>
      </c>
      <c r="F69" s="32" t="s">
        <v>2615</v>
      </c>
      <c r="G69" s="177"/>
      <c r="H69" s="12">
        <v>1.23</v>
      </c>
      <c r="I69" s="20">
        <f>H69*G69</f>
        <v>0</v>
      </c>
      <c r="J69" s="197">
        <f>L69-I69</f>
        <v>0</v>
      </c>
      <c r="K69" s="22">
        <f>ROUND(H69*93%,2)</f>
        <v>1.1399999999999999</v>
      </c>
      <c r="L69" s="212">
        <f>K69*G69</f>
        <v>0</v>
      </c>
    </row>
    <row r="70" spans="1:14">
      <c r="A70" s="110"/>
      <c r="B70" s="3"/>
      <c r="C70" s="32"/>
      <c r="D70" s="32"/>
      <c r="E70" s="32"/>
      <c r="F70" s="32"/>
      <c r="G70" s="177"/>
      <c r="H70" s="12"/>
      <c r="I70" s="20"/>
      <c r="J70" s="197"/>
      <c r="K70" s="22"/>
      <c r="L70" s="212"/>
      <c r="N70" s="466"/>
    </row>
    <row r="71" spans="1:14">
      <c r="A71" s="470" t="s">
        <v>1275</v>
      </c>
      <c r="B71" s="54" t="s">
        <v>161</v>
      </c>
      <c r="C71" s="52"/>
      <c r="D71" s="55"/>
      <c r="E71" s="52"/>
      <c r="F71" s="52"/>
      <c r="G71" s="182"/>
      <c r="H71" s="53"/>
      <c r="I71" s="53"/>
      <c r="J71" s="236"/>
      <c r="K71" s="219"/>
      <c r="L71" s="220"/>
      <c r="N71" s="466"/>
    </row>
    <row r="72" spans="1:14">
      <c r="A72" s="278" t="s">
        <v>1276</v>
      </c>
      <c r="B72" s="260" t="s">
        <v>655</v>
      </c>
      <c r="C72" s="32"/>
      <c r="D72" s="49"/>
      <c r="E72" s="32"/>
      <c r="F72" s="32"/>
      <c r="G72" s="177"/>
      <c r="H72" s="12"/>
      <c r="I72" s="20"/>
      <c r="J72" s="197"/>
      <c r="K72" s="22"/>
      <c r="L72" s="212"/>
      <c r="M72" s="160"/>
      <c r="N72" s="466"/>
    </row>
    <row r="73" spans="1:14">
      <c r="A73" s="559" t="s">
        <v>1276</v>
      </c>
      <c r="B73" s="9" t="s">
        <v>653</v>
      </c>
      <c r="C73" s="32" t="s">
        <v>122</v>
      </c>
      <c r="D73" s="49" t="s">
        <v>160</v>
      </c>
      <c r="E73" s="3" t="s">
        <v>3035</v>
      </c>
      <c r="F73" s="32" t="s">
        <v>2615</v>
      </c>
      <c r="G73" s="177"/>
      <c r="H73" s="12">
        <v>196388.92</v>
      </c>
      <c r="I73" s="20">
        <f>H73*G73</f>
        <v>0</v>
      </c>
      <c r="J73" s="197">
        <f>L73-I73</f>
        <v>0</v>
      </c>
      <c r="K73" s="22"/>
      <c r="L73" s="212">
        <f>K73*G73</f>
        <v>0</v>
      </c>
      <c r="M73" s="160"/>
    </row>
    <row r="74" spans="1:14">
      <c r="A74" s="559" t="s">
        <v>1277</v>
      </c>
      <c r="B74" s="9" t="s">
        <v>654</v>
      </c>
      <c r="C74" s="32" t="s">
        <v>122</v>
      </c>
      <c r="D74" s="49" t="s">
        <v>160</v>
      </c>
      <c r="E74" s="3" t="s">
        <v>3036</v>
      </c>
      <c r="F74" s="32" t="s">
        <v>2615</v>
      </c>
      <c r="G74" s="177"/>
      <c r="H74" s="12">
        <v>196388.92</v>
      </c>
      <c r="I74" s="20">
        <f>H74*G74</f>
        <v>0</v>
      </c>
      <c r="J74" s="197">
        <f>L74-I74</f>
        <v>0</v>
      </c>
      <c r="K74" s="22"/>
      <c r="L74" s="212">
        <f>K74*G74</f>
        <v>0</v>
      </c>
      <c r="M74" s="160"/>
    </row>
    <row r="75" spans="1:14">
      <c r="A75" s="278" t="s">
        <v>1277</v>
      </c>
      <c r="B75" s="471" t="s">
        <v>909</v>
      </c>
      <c r="C75" s="32"/>
      <c r="D75" s="49"/>
      <c r="E75" s="32"/>
      <c r="F75" s="32"/>
      <c r="G75" s="177"/>
      <c r="H75" s="12"/>
      <c r="I75" s="20"/>
      <c r="J75" s="197"/>
      <c r="K75" s="22"/>
      <c r="L75" s="212"/>
      <c r="M75" s="160"/>
      <c r="N75" s="466"/>
    </row>
    <row r="76" spans="1:14">
      <c r="A76" s="559" t="s">
        <v>1278</v>
      </c>
      <c r="B76" s="3" t="s">
        <v>175</v>
      </c>
      <c r="C76" s="32" t="s">
        <v>174</v>
      </c>
      <c r="D76" s="32" t="s">
        <v>160</v>
      </c>
      <c r="E76" s="3" t="s">
        <v>3037</v>
      </c>
      <c r="F76" s="138" t="s">
        <v>2615</v>
      </c>
      <c r="G76" s="163"/>
      <c r="H76" s="145">
        <v>27213</v>
      </c>
      <c r="I76" s="20">
        <f>H76*G76</f>
        <v>0</v>
      </c>
      <c r="J76" s="197">
        <f>L76-I76</f>
        <v>0</v>
      </c>
      <c r="K76" s="22"/>
      <c r="L76" s="212">
        <f>K76*G76</f>
        <v>0</v>
      </c>
    </row>
    <row r="77" spans="1:14">
      <c r="A77" s="559" t="s">
        <v>1279</v>
      </c>
      <c r="B77" s="3" t="s">
        <v>176</v>
      </c>
      <c r="C77" s="32" t="s">
        <v>174</v>
      </c>
      <c r="D77" s="32" t="s">
        <v>160</v>
      </c>
      <c r="E77" s="3" t="s">
        <v>3038</v>
      </c>
      <c r="F77" s="138" t="s">
        <v>2615</v>
      </c>
      <c r="G77" s="163"/>
      <c r="H77" s="145">
        <v>53282</v>
      </c>
      <c r="I77" s="20">
        <f>H77*G77</f>
        <v>0</v>
      </c>
      <c r="J77" s="197">
        <f>L77-I77</f>
        <v>0</v>
      </c>
      <c r="K77" s="22"/>
      <c r="L77" s="212">
        <f>K77*G77</f>
        <v>0</v>
      </c>
    </row>
    <row r="78" spans="1:14" ht="15.75" thickBot="1">
      <c r="A78" s="7"/>
      <c r="B78" s="8"/>
      <c r="C78" s="41"/>
      <c r="D78" s="41"/>
      <c r="E78" s="41"/>
      <c r="F78" s="157"/>
      <c r="G78" s="167"/>
      <c r="H78" s="8"/>
      <c r="I78" s="8"/>
      <c r="J78" s="249"/>
      <c r="K78" s="244"/>
      <c r="L78" s="245"/>
      <c r="N78" s="466"/>
    </row>
    <row r="79" spans="1:14" ht="15.75" thickBot="1"/>
    <row r="80" spans="1:14" s="1" customFormat="1">
      <c r="A80" s="660" t="s">
        <v>110</v>
      </c>
      <c r="B80" s="661"/>
      <c r="C80" s="661"/>
      <c r="D80" s="661"/>
      <c r="E80" s="661"/>
      <c r="F80" s="661"/>
      <c r="G80" s="661"/>
      <c r="H80" s="654"/>
      <c r="I80" s="666"/>
      <c r="J80" s="28"/>
      <c r="K80" s="654"/>
      <c r="L80" s="655"/>
    </row>
    <row r="81" spans="1:12" s="5" customFormat="1">
      <c r="A81" s="634" t="s">
        <v>111</v>
      </c>
      <c r="B81" s="635"/>
      <c r="C81" s="635"/>
      <c r="D81" s="635"/>
      <c r="E81" s="635"/>
      <c r="F81" s="635"/>
      <c r="G81" s="635"/>
      <c r="H81" s="667"/>
      <c r="I81" s="667"/>
      <c r="J81" s="21"/>
      <c r="K81" s="625"/>
      <c r="L81" s="626"/>
    </row>
    <row r="82" spans="1:12" s="5" customFormat="1">
      <c r="A82" s="634" t="s">
        <v>125</v>
      </c>
      <c r="B82" s="635"/>
      <c r="C82" s="635"/>
      <c r="D82" s="635"/>
      <c r="E82" s="635"/>
      <c r="F82" s="635"/>
      <c r="G82" s="635"/>
      <c r="H82" s="667"/>
      <c r="I82" s="667"/>
      <c r="J82" s="21"/>
      <c r="K82" s="625"/>
      <c r="L82" s="626"/>
    </row>
    <row r="83" spans="1:12" s="1" customFormat="1">
      <c r="A83" s="632" t="s">
        <v>112</v>
      </c>
      <c r="B83" s="633"/>
      <c r="C83" s="633"/>
      <c r="D83" s="633"/>
      <c r="E83" s="633"/>
      <c r="F83" s="633"/>
      <c r="G83" s="633"/>
      <c r="H83" s="668"/>
      <c r="I83" s="668"/>
      <c r="J83" s="29"/>
      <c r="K83" s="627"/>
      <c r="L83" s="628"/>
    </row>
    <row r="84" spans="1:12">
      <c r="A84" s="629"/>
      <c r="B84" s="630"/>
      <c r="C84" s="630"/>
      <c r="D84" s="630"/>
      <c r="E84" s="630"/>
      <c r="F84" s="630"/>
      <c r="G84" s="630"/>
      <c r="H84" s="630"/>
      <c r="I84" s="630"/>
      <c r="J84" s="630"/>
      <c r="K84" s="630"/>
      <c r="L84" s="631"/>
    </row>
    <row r="85" spans="1:12" s="1" customFormat="1">
      <c r="A85" s="632" t="s">
        <v>113</v>
      </c>
      <c r="B85" s="633"/>
      <c r="C85" s="633"/>
      <c r="D85" s="633"/>
      <c r="E85" s="633"/>
      <c r="F85" s="633"/>
      <c r="G85" s="633"/>
      <c r="H85" s="624"/>
      <c r="I85" s="624"/>
      <c r="J85" s="29"/>
      <c r="K85" s="627"/>
      <c r="L85" s="628"/>
    </row>
    <row r="86" spans="1:12" s="5" customFormat="1">
      <c r="A86" s="634" t="s">
        <v>111</v>
      </c>
      <c r="B86" s="635"/>
      <c r="C86" s="635"/>
      <c r="D86" s="635"/>
      <c r="E86" s="635"/>
      <c r="F86" s="635"/>
      <c r="G86" s="635"/>
      <c r="H86" s="623"/>
      <c r="I86" s="623"/>
      <c r="J86" s="21"/>
      <c r="K86" s="625"/>
      <c r="L86" s="626"/>
    </row>
    <row r="87" spans="1:12" s="5" customFormat="1">
      <c r="A87" s="634" t="s">
        <v>125</v>
      </c>
      <c r="B87" s="635"/>
      <c r="C87" s="635"/>
      <c r="D87" s="635"/>
      <c r="E87" s="635"/>
      <c r="F87" s="635"/>
      <c r="G87" s="635"/>
      <c r="H87" s="623"/>
      <c r="I87" s="623"/>
      <c r="J87" s="21"/>
      <c r="K87" s="625"/>
      <c r="L87" s="626"/>
    </row>
    <row r="88" spans="1:12" s="1" customFormat="1">
      <c r="A88" s="632" t="s">
        <v>114</v>
      </c>
      <c r="B88" s="633"/>
      <c r="C88" s="633"/>
      <c r="D88" s="633"/>
      <c r="E88" s="633"/>
      <c r="F88" s="633"/>
      <c r="G88" s="633"/>
      <c r="H88" s="624"/>
      <c r="I88" s="624"/>
      <c r="J88" s="29"/>
      <c r="K88" s="627"/>
      <c r="L88" s="628"/>
    </row>
    <row r="89" spans="1:12" ht="15.75" thickBot="1">
      <c r="A89" s="644"/>
      <c r="B89" s="645"/>
      <c r="C89" s="645"/>
      <c r="D89" s="645"/>
      <c r="E89" s="645"/>
      <c r="F89" s="645"/>
      <c r="G89" s="645"/>
      <c r="H89" s="645"/>
      <c r="I89" s="645"/>
      <c r="J89" s="645"/>
      <c r="K89" s="645"/>
      <c r="L89" s="646"/>
    </row>
    <row r="90" spans="1:12" s="1" customFormat="1" ht="15.75" thickBot="1">
      <c r="A90" s="647" t="s">
        <v>115</v>
      </c>
      <c r="B90" s="648"/>
      <c r="C90" s="648"/>
      <c r="D90" s="648"/>
      <c r="E90" s="648"/>
      <c r="F90" s="648"/>
      <c r="G90" s="648"/>
      <c r="H90" s="665"/>
      <c r="I90" s="665"/>
      <c r="J90" s="237"/>
      <c r="K90" s="642"/>
      <c r="L90" s="643"/>
    </row>
    <row r="92" spans="1:12">
      <c r="J92" s="280"/>
    </row>
  </sheetData>
  <mergeCells count="38">
    <mergeCell ref="D9:D10"/>
    <mergeCell ref="E9:E10"/>
    <mergeCell ref="A89:L89"/>
    <mergeCell ref="A90:G90"/>
    <mergeCell ref="H90:I90"/>
    <mergeCell ref="K90:L90"/>
    <mergeCell ref="A87:G87"/>
    <mergeCell ref="H87:I87"/>
    <mergeCell ref="K87:L87"/>
    <mergeCell ref="A88:G88"/>
    <mergeCell ref="H88:I88"/>
    <mergeCell ref="K88:L88"/>
    <mergeCell ref="A84:L84"/>
    <mergeCell ref="A85:G85"/>
    <mergeCell ref="H85:I85"/>
    <mergeCell ref="K85:L85"/>
    <mergeCell ref="A86:G86"/>
    <mergeCell ref="H86:I86"/>
    <mergeCell ref="K86:L86"/>
    <mergeCell ref="A80:G80"/>
    <mergeCell ref="H80:I80"/>
    <mergeCell ref="K80:L80"/>
    <mergeCell ref="A83:G83"/>
    <mergeCell ref="H83:I83"/>
    <mergeCell ref="K83:L83"/>
    <mergeCell ref="A82:G82"/>
    <mergeCell ref="H82:I82"/>
    <mergeCell ref="K82:L82"/>
    <mergeCell ref="K9:L9"/>
    <mergeCell ref="A81:G81"/>
    <mergeCell ref="H81:I81"/>
    <mergeCell ref="K81:L81"/>
    <mergeCell ref="A9:A10"/>
    <mergeCell ref="B9:C9"/>
    <mergeCell ref="F9:F10"/>
    <mergeCell ref="G9:G10"/>
    <mergeCell ref="H9:I9"/>
    <mergeCell ref="J9:J10"/>
  </mergeCells>
  <phoneticPr fontId="0" type="noConversion"/>
  <printOptions horizontalCentered="1"/>
  <pageMargins left="0.2" right="0.2" top="0.5" bottom="0.5" header="0.3" footer="0.3"/>
  <pageSetup paperSize="9" scale="55" orientation="landscape" r:id="rId1"/>
  <headerFooter alignWithMargins="0">
    <oddHeader>&amp;L&amp;D&amp;C&amp;A&amp;RCommercial in Confidence</oddHeader>
    <oddFooter>&amp;L&amp;"-,Bold Italic"&amp;UNote:&amp;U &amp;"-,Italic"(1) Brown S/N: Gross Price, (2) Blue S/N: Net Price. For items with only gross price, the relevant incentives will be allocated at purchase to derive net price.&amp;R&amp;P of &amp;N</oddFooter>
  </headerFooter>
  <drawing r:id="rId2"/>
  <legacyDrawing r:id="rId3"/>
  <legacyDrawingHF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rgb="FF00B050"/>
  </sheetPr>
  <dimension ref="A1:O156"/>
  <sheetViews>
    <sheetView view="pageBreakPreview" topLeftCell="A121" zoomScale="70" zoomScaleNormal="70" zoomScaleSheetLayoutView="70" workbookViewId="0">
      <selection activeCell="F31" sqref="F31"/>
    </sheetView>
  </sheetViews>
  <sheetFormatPr defaultRowHeight="15"/>
  <cols>
    <col min="1" max="1" width="12" style="106" customWidth="1"/>
    <col min="2" max="2" width="68" customWidth="1"/>
    <col min="3" max="3" width="17.42578125" style="39" customWidth="1"/>
    <col min="4" max="4" width="6.7109375" style="39" bestFit="1" customWidth="1"/>
    <col min="5" max="5" width="44" style="39" bestFit="1" customWidth="1"/>
    <col min="6" max="6" width="8.5703125" style="39" bestFit="1" customWidth="1"/>
    <col min="7" max="7" width="10.140625" style="174" bestFit="1" customWidth="1"/>
    <col min="8" max="8" width="12.5703125" style="13" bestFit="1" customWidth="1"/>
    <col min="9" max="9" width="11.85546875" style="13" customWidth="1"/>
    <col min="10" max="10" width="12.140625" style="207" customWidth="1"/>
    <col min="11" max="11" width="11.85546875" style="13" customWidth="1"/>
    <col min="12" max="12" width="14.5703125" style="13" bestFit="1" customWidth="1"/>
    <col min="13" max="13" width="5.140625" style="160" customWidth="1"/>
    <col min="14" max="14" width="38.85546875" bestFit="1" customWidth="1"/>
    <col min="15" max="15" width="3.85546875" bestFit="1" customWidth="1"/>
  </cols>
  <sheetData>
    <row r="1" spans="1:15">
      <c r="A1" s="266" t="s">
        <v>2285</v>
      </c>
      <c r="K1" s="14"/>
      <c r="L1" s="14"/>
      <c r="M1" s="38"/>
      <c r="N1" s="15"/>
      <c r="O1" s="15"/>
    </row>
    <row r="2" spans="1:15">
      <c r="K2" s="14"/>
      <c r="L2" s="14"/>
      <c r="M2" s="38"/>
      <c r="N2" s="15"/>
      <c r="O2" s="15"/>
    </row>
    <row r="3" spans="1:15">
      <c r="A3" s="107" t="s">
        <v>126</v>
      </c>
      <c r="K3" s="14"/>
      <c r="L3" s="14"/>
      <c r="M3" s="38"/>
      <c r="N3" s="15"/>
      <c r="O3" s="15"/>
    </row>
    <row r="4" spans="1:15" s="314" customFormat="1">
      <c r="A4" s="502"/>
      <c r="C4" s="318"/>
      <c r="D4" s="318"/>
      <c r="E4" s="318"/>
      <c r="F4" s="318"/>
      <c r="G4" s="615"/>
      <c r="H4" s="320"/>
      <c r="I4" s="320"/>
      <c r="J4" s="400"/>
      <c r="K4" s="460"/>
      <c r="L4" s="460"/>
      <c r="M4" s="491"/>
      <c r="N4" s="611"/>
      <c r="O4" s="611"/>
    </row>
    <row r="5" spans="1:15">
      <c r="A5" s="108"/>
      <c r="K5" s="14"/>
      <c r="L5" s="14"/>
      <c r="M5" s="38"/>
      <c r="N5" s="15"/>
      <c r="O5" s="15"/>
    </row>
    <row r="6" spans="1:15" s="1" customFormat="1">
      <c r="A6" s="107" t="s">
        <v>45</v>
      </c>
      <c r="C6" s="40"/>
      <c r="D6" s="40"/>
      <c r="E6" s="40"/>
      <c r="F6" s="40"/>
      <c r="G6" s="175"/>
      <c r="H6" s="30"/>
      <c r="I6" s="30"/>
      <c r="J6" s="230"/>
      <c r="K6" s="16"/>
      <c r="L6" s="16"/>
      <c r="M6" s="159"/>
      <c r="N6" s="17"/>
      <c r="O6" s="17"/>
    </row>
    <row r="7" spans="1:15" s="609" customFormat="1">
      <c r="A7" s="502"/>
      <c r="C7" s="612"/>
      <c r="D7" s="612"/>
      <c r="E7" s="612"/>
      <c r="F7" s="612"/>
      <c r="G7" s="615"/>
      <c r="H7" s="601"/>
      <c r="I7" s="614"/>
      <c r="J7" s="601"/>
      <c r="K7" s="460"/>
      <c r="L7" s="460"/>
      <c r="M7" s="491"/>
      <c r="N7" s="611"/>
      <c r="O7" s="611"/>
    </row>
    <row r="8" spans="1:15" s="1" customFormat="1" ht="15.75" thickBot="1">
      <c r="A8" s="107"/>
      <c r="C8" s="40"/>
      <c r="D8" s="40"/>
      <c r="E8" s="40"/>
      <c r="F8" s="40"/>
      <c r="G8" s="175"/>
      <c r="H8" s="603"/>
      <c r="I8" s="30"/>
      <c r="J8" s="597"/>
      <c r="K8" s="16"/>
      <c r="L8" s="16"/>
      <c r="M8" s="159"/>
      <c r="N8" s="17"/>
      <c r="O8" s="17"/>
    </row>
    <row r="9" spans="1:15" s="1" customFormat="1">
      <c r="A9" s="669" t="s">
        <v>123</v>
      </c>
      <c r="B9" s="664" t="s">
        <v>906</v>
      </c>
      <c r="C9" s="649"/>
      <c r="D9" s="636" t="s">
        <v>142</v>
      </c>
      <c r="E9" s="664" t="s">
        <v>750</v>
      </c>
      <c r="F9" s="649" t="s">
        <v>120</v>
      </c>
      <c r="G9" s="671" t="s">
        <v>46</v>
      </c>
      <c r="H9" s="653" t="s">
        <v>119</v>
      </c>
      <c r="I9" s="653"/>
      <c r="J9" s="658" t="s">
        <v>47</v>
      </c>
      <c r="K9" s="651" t="s">
        <v>118</v>
      </c>
      <c r="L9" s="652"/>
      <c r="M9" s="37"/>
    </row>
    <row r="10" spans="1:15" s="1" customFormat="1" ht="15.75" thickBot="1">
      <c r="A10" s="670"/>
      <c r="B10" s="42" t="s">
        <v>124</v>
      </c>
      <c r="C10" s="42" t="s">
        <v>121</v>
      </c>
      <c r="D10" s="637"/>
      <c r="E10" s="650"/>
      <c r="F10" s="650"/>
      <c r="G10" s="672"/>
      <c r="H10" s="43" t="s">
        <v>117</v>
      </c>
      <c r="I10" s="43" t="s">
        <v>48</v>
      </c>
      <c r="J10" s="659"/>
      <c r="K10" s="44" t="s">
        <v>117</v>
      </c>
      <c r="L10" s="45" t="s">
        <v>48</v>
      </c>
      <c r="M10" s="37"/>
    </row>
    <row r="11" spans="1:15">
      <c r="A11" s="117" t="s">
        <v>1623</v>
      </c>
      <c r="B11" s="58" t="s">
        <v>153</v>
      </c>
      <c r="C11" s="93"/>
      <c r="D11" s="93"/>
      <c r="E11" s="93"/>
      <c r="F11" s="93"/>
      <c r="G11" s="176"/>
      <c r="H11" s="94"/>
      <c r="I11" s="95"/>
      <c r="J11" s="231"/>
      <c r="K11" s="210"/>
      <c r="L11" s="211"/>
    </row>
    <row r="12" spans="1:15">
      <c r="A12" s="31" t="s">
        <v>1624</v>
      </c>
      <c r="B12" s="36" t="s">
        <v>202</v>
      </c>
      <c r="C12" s="32"/>
      <c r="D12" s="34"/>
      <c r="E12" s="32"/>
      <c r="F12" s="32"/>
      <c r="G12" s="177"/>
      <c r="H12" s="12"/>
      <c r="I12" s="20"/>
      <c r="J12" s="197"/>
      <c r="K12" s="22"/>
      <c r="L12" s="212"/>
    </row>
    <row r="13" spans="1:15">
      <c r="A13" s="561" t="s">
        <v>1625</v>
      </c>
      <c r="B13" s="3" t="s">
        <v>188</v>
      </c>
      <c r="C13" s="32" t="s">
        <v>199</v>
      </c>
      <c r="D13" s="32" t="s">
        <v>2675</v>
      </c>
      <c r="E13" s="3" t="s">
        <v>3039</v>
      </c>
      <c r="F13" s="32" t="s">
        <v>129</v>
      </c>
      <c r="G13" s="177"/>
      <c r="H13" s="12">
        <v>13927.12</v>
      </c>
      <c r="I13" s="20">
        <f>H13*G13</f>
        <v>0</v>
      </c>
      <c r="J13" s="197">
        <f>L13-I13</f>
        <v>0</v>
      </c>
      <c r="K13" s="22">
        <f>ROUND(H13*60%*93%,2)</f>
        <v>7771.33</v>
      </c>
      <c r="L13" s="212">
        <f>K13*G13</f>
        <v>0</v>
      </c>
    </row>
    <row r="14" spans="1:15">
      <c r="A14" s="561" t="s">
        <v>1626</v>
      </c>
      <c r="B14" s="3" t="s">
        <v>189</v>
      </c>
      <c r="C14" s="32" t="s">
        <v>199</v>
      </c>
      <c r="D14" s="32" t="s">
        <v>2675</v>
      </c>
      <c r="E14" s="3" t="s">
        <v>3040</v>
      </c>
      <c r="F14" s="32" t="s">
        <v>129</v>
      </c>
      <c r="G14" s="177"/>
      <c r="H14" s="12">
        <v>7219.83</v>
      </c>
      <c r="I14" s="20">
        <f>H14*G14</f>
        <v>0</v>
      </c>
      <c r="J14" s="197">
        <f>L14-I14</f>
        <v>0</v>
      </c>
      <c r="K14" s="22">
        <f>ROUND(H14*60%*93%,2)</f>
        <v>4028.67</v>
      </c>
      <c r="L14" s="212">
        <f>K14*G14</f>
        <v>0</v>
      </c>
    </row>
    <row r="15" spans="1:15">
      <c r="A15" s="561" t="s">
        <v>1627</v>
      </c>
      <c r="B15" s="3" t="s">
        <v>190</v>
      </c>
      <c r="C15" s="32" t="s">
        <v>199</v>
      </c>
      <c r="D15" s="32" t="s">
        <v>2675</v>
      </c>
      <c r="E15" s="3" t="s">
        <v>4580</v>
      </c>
      <c r="F15" s="32" t="s">
        <v>129</v>
      </c>
      <c r="G15" s="177"/>
      <c r="H15" s="12">
        <v>27854.25</v>
      </c>
      <c r="I15" s="20">
        <f>H15*G15</f>
        <v>0</v>
      </c>
      <c r="J15" s="197">
        <f>L15-I15</f>
        <v>0</v>
      </c>
      <c r="K15" s="22">
        <f>ROUND(H15*60%*93%,2)</f>
        <v>15542.67</v>
      </c>
      <c r="L15" s="212">
        <f>K15*G15</f>
        <v>0</v>
      </c>
    </row>
    <row r="16" spans="1:15">
      <c r="A16" s="561" t="s">
        <v>1628</v>
      </c>
      <c r="B16" s="3" t="s">
        <v>191</v>
      </c>
      <c r="C16" s="32" t="s">
        <v>199</v>
      </c>
      <c r="D16" s="32" t="s">
        <v>2675</v>
      </c>
      <c r="E16" s="3" t="s">
        <v>3041</v>
      </c>
      <c r="F16" s="32" t="s">
        <v>129</v>
      </c>
      <c r="G16" s="177"/>
      <c r="H16" s="12">
        <v>14439.65</v>
      </c>
      <c r="I16" s="20">
        <f>H16*G16</f>
        <v>0</v>
      </c>
      <c r="J16" s="197">
        <f>L16-I16</f>
        <v>0</v>
      </c>
      <c r="K16" s="22">
        <f>ROUND(H16*60%*93%,2)</f>
        <v>8057.32</v>
      </c>
      <c r="L16" s="212">
        <f>K16*G16</f>
        <v>0</v>
      </c>
    </row>
    <row r="17" spans="1:12">
      <c r="A17" s="561" t="s">
        <v>1629</v>
      </c>
      <c r="B17" s="3" t="s">
        <v>192</v>
      </c>
      <c r="C17" s="32" t="s">
        <v>199</v>
      </c>
      <c r="D17" s="32" t="s">
        <v>2675</v>
      </c>
      <c r="E17" s="3" t="s">
        <v>3042</v>
      </c>
      <c r="F17" s="32" t="s">
        <v>129</v>
      </c>
      <c r="G17" s="177"/>
      <c r="H17" s="12">
        <v>21659.489999999998</v>
      </c>
      <c r="I17" s="20">
        <f>H17*G17</f>
        <v>0</v>
      </c>
      <c r="J17" s="197">
        <f>L17-I17</f>
        <v>0</v>
      </c>
      <c r="K17" s="210">
        <f>ROUND(H17*60%*93%,2)-K16</f>
        <v>4028.6800000000003</v>
      </c>
      <c r="L17" s="212">
        <f>K17*G17</f>
        <v>0</v>
      </c>
    </row>
    <row r="18" spans="1:12">
      <c r="A18" s="31" t="s">
        <v>1630</v>
      </c>
      <c r="B18" s="36" t="s">
        <v>201</v>
      </c>
      <c r="C18" s="32"/>
      <c r="D18" s="32"/>
      <c r="E18" s="32"/>
      <c r="F18" s="32"/>
      <c r="G18" s="177"/>
      <c r="H18" s="12"/>
      <c r="I18" s="20"/>
      <c r="J18" s="197"/>
      <c r="K18" s="22"/>
      <c r="L18" s="212"/>
    </row>
    <row r="19" spans="1:12">
      <c r="A19" s="561" t="s">
        <v>1631</v>
      </c>
      <c r="B19" s="3" t="s">
        <v>193</v>
      </c>
      <c r="C19" s="32" t="s">
        <v>199</v>
      </c>
      <c r="D19" s="32" t="s">
        <v>2675</v>
      </c>
      <c r="E19" s="3" t="s">
        <v>3043</v>
      </c>
      <c r="F19" s="32" t="s">
        <v>129</v>
      </c>
      <c r="G19" s="177"/>
      <c r="H19" s="12">
        <v>46677.09</v>
      </c>
      <c r="I19" s="20">
        <f t="shared" ref="I19:I26" si="0">H19*G19</f>
        <v>0</v>
      </c>
      <c r="J19" s="197">
        <f t="shared" ref="J19:J26" si="1">L19-I19</f>
        <v>0</v>
      </c>
      <c r="K19" s="22">
        <f t="shared" ref="K19:K24" si="2">ROUND(H19*45.11%*93%,2)</f>
        <v>19582.11</v>
      </c>
      <c r="L19" s="212">
        <f t="shared" ref="L19:L26" si="3">K19*G19</f>
        <v>0</v>
      </c>
    </row>
    <row r="20" spans="1:12">
      <c r="A20" s="561" t="s">
        <v>1632</v>
      </c>
      <c r="B20" s="3" t="s">
        <v>194</v>
      </c>
      <c r="C20" s="32" t="s">
        <v>199</v>
      </c>
      <c r="D20" s="32" t="s">
        <v>2675</v>
      </c>
      <c r="E20" s="3" t="s">
        <v>3044</v>
      </c>
      <c r="F20" s="32" t="s">
        <v>129</v>
      </c>
      <c r="G20" s="177"/>
      <c r="H20" s="12">
        <v>53297.49</v>
      </c>
      <c r="I20" s="20">
        <f t="shared" si="0"/>
        <v>0</v>
      </c>
      <c r="J20" s="197">
        <f t="shared" si="1"/>
        <v>0</v>
      </c>
      <c r="K20" s="22">
        <f t="shared" si="2"/>
        <v>22359.52</v>
      </c>
      <c r="L20" s="212">
        <f t="shared" si="3"/>
        <v>0</v>
      </c>
    </row>
    <row r="21" spans="1:12">
      <c r="A21" s="561" t="s">
        <v>1633</v>
      </c>
      <c r="B21" s="3" t="s">
        <v>195</v>
      </c>
      <c r="C21" s="32" t="s">
        <v>199</v>
      </c>
      <c r="D21" s="32" t="s">
        <v>2675</v>
      </c>
      <c r="E21" s="3" t="s">
        <v>3045</v>
      </c>
      <c r="F21" s="32" t="s">
        <v>129</v>
      </c>
      <c r="G21" s="177"/>
      <c r="H21" s="12">
        <v>80522.84</v>
      </c>
      <c r="I21" s="20">
        <f t="shared" si="0"/>
        <v>0</v>
      </c>
      <c r="J21" s="197">
        <f t="shared" si="1"/>
        <v>0</v>
      </c>
      <c r="K21" s="22">
        <f t="shared" si="2"/>
        <v>33781.18</v>
      </c>
      <c r="L21" s="212">
        <f t="shared" si="3"/>
        <v>0</v>
      </c>
    </row>
    <row r="22" spans="1:12">
      <c r="A22" s="561" t="s">
        <v>1634</v>
      </c>
      <c r="B22" s="3" t="s">
        <v>196</v>
      </c>
      <c r="C22" s="32" t="s">
        <v>199</v>
      </c>
      <c r="D22" s="32" t="s">
        <v>2675</v>
      </c>
      <c r="E22" s="3" t="s">
        <v>3046</v>
      </c>
      <c r="F22" s="32" t="s">
        <v>129</v>
      </c>
      <c r="G22" s="177"/>
      <c r="H22" s="12">
        <v>78675.14</v>
      </c>
      <c r="I22" s="20">
        <f t="shared" si="0"/>
        <v>0</v>
      </c>
      <c r="J22" s="197">
        <f t="shared" si="1"/>
        <v>0</v>
      </c>
      <c r="K22" s="22">
        <f t="shared" si="2"/>
        <v>33006.03</v>
      </c>
      <c r="L22" s="212">
        <f t="shared" si="3"/>
        <v>0</v>
      </c>
    </row>
    <row r="23" spans="1:12">
      <c r="A23" s="561" t="s">
        <v>1635</v>
      </c>
      <c r="B23" s="3" t="s">
        <v>197</v>
      </c>
      <c r="C23" s="32" t="s">
        <v>199</v>
      </c>
      <c r="D23" s="32" t="s">
        <v>2675</v>
      </c>
      <c r="E23" s="3" t="s">
        <v>3047</v>
      </c>
      <c r="F23" s="32" t="s">
        <v>129</v>
      </c>
      <c r="G23" s="177"/>
      <c r="H23" s="12">
        <v>100384.04</v>
      </c>
      <c r="I23" s="20">
        <f t="shared" si="0"/>
        <v>0</v>
      </c>
      <c r="J23" s="197">
        <f t="shared" si="1"/>
        <v>0</v>
      </c>
      <c r="K23" s="22">
        <f t="shared" si="2"/>
        <v>42113.41</v>
      </c>
      <c r="L23" s="212">
        <f t="shared" si="3"/>
        <v>0</v>
      </c>
    </row>
    <row r="24" spans="1:12">
      <c r="A24" s="561" t="s">
        <v>1636</v>
      </c>
      <c r="B24" s="3" t="s">
        <v>198</v>
      </c>
      <c r="C24" s="32" t="s">
        <v>199</v>
      </c>
      <c r="D24" s="32" t="s">
        <v>2675</v>
      </c>
      <c r="E24" s="3" t="s">
        <v>3048</v>
      </c>
      <c r="F24" s="32" t="s">
        <v>129</v>
      </c>
      <c r="G24" s="177"/>
      <c r="H24" s="12">
        <v>73170.47</v>
      </c>
      <c r="I24" s="20">
        <f t="shared" si="0"/>
        <v>0</v>
      </c>
      <c r="J24" s="197">
        <f t="shared" si="1"/>
        <v>0</v>
      </c>
      <c r="K24" s="22">
        <f t="shared" si="2"/>
        <v>30696.7</v>
      </c>
      <c r="L24" s="212">
        <f t="shared" si="3"/>
        <v>0</v>
      </c>
    </row>
    <row r="25" spans="1:12">
      <c r="A25" s="561" t="s">
        <v>1637</v>
      </c>
      <c r="B25" s="3" t="s">
        <v>97</v>
      </c>
      <c r="C25" s="32" t="s">
        <v>199</v>
      </c>
      <c r="D25" s="32" t="s">
        <v>145</v>
      </c>
      <c r="E25" s="3" t="s">
        <v>3049</v>
      </c>
      <c r="F25" s="32" t="s">
        <v>129</v>
      </c>
      <c r="G25" s="177"/>
      <c r="H25" s="12">
        <v>709.71</v>
      </c>
      <c r="I25" s="20">
        <f t="shared" si="0"/>
        <v>0</v>
      </c>
      <c r="J25" s="197">
        <f t="shared" si="1"/>
        <v>0</v>
      </c>
      <c r="K25" s="22">
        <f>ROUND(H25*60%*93%,2)</f>
        <v>396.02</v>
      </c>
      <c r="L25" s="212">
        <f t="shared" si="3"/>
        <v>0</v>
      </c>
    </row>
    <row r="26" spans="1:12">
      <c r="A26" s="561" t="s">
        <v>1638</v>
      </c>
      <c r="B26" s="3" t="s">
        <v>98</v>
      </c>
      <c r="C26" s="32" t="s">
        <v>199</v>
      </c>
      <c r="D26" s="32" t="s">
        <v>145</v>
      </c>
      <c r="E26" s="3" t="s">
        <v>3050</v>
      </c>
      <c r="F26" s="32" t="s">
        <v>129</v>
      </c>
      <c r="G26" s="177"/>
      <c r="H26" s="12">
        <v>592</v>
      </c>
      <c r="I26" s="20">
        <f t="shared" si="0"/>
        <v>0</v>
      </c>
      <c r="J26" s="197">
        <f t="shared" si="1"/>
        <v>0</v>
      </c>
      <c r="K26" s="22">
        <f>ROUND(H26*60%*93%,2)</f>
        <v>330.34</v>
      </c>
      <c r="L26" s="212">
        <f t="shared" si="3"/>
        <v>0</v>
      </c>
    </row>
    <row r="27" spans="1:12">
      <c r="A27" s="31" t="s">
        <v>1639</v>
      </c>
      <c r="B27" s="36" t="s">
        <v>128</v>
      </c>
      <c r="C27" s="32"/>
      <c r="D27" s="34"/>
      <c r="E27" s="32"/>
      <c r="F27" s="32"/>
      <c r="G27" s="177"/>
      <c r="H27" s="12"/>
      <c r="I27" s="20"/>
      <c r="J27" s="197"/>
      <c r="K27" s="22"/>
      <c r="L27" s="212"/>
    </row>
    <row r="28" spans="1:12">
      <c r="A28" s="561" t="s">
        <v>1640</v>
      </c>
      <c r="B28" s="3" t="s">
        <v>102</v>
      </c>
      <c r="C28" s="32" t="s">
        <v>130</v>
      </c>
      <c r="D28" s="32" t="s">
        <v>2675</v>
      </c>
      <c r="E28" s="3" t="s">
        <v>3051</v>
      </c>
      <c r="F28" s="32" t="s">
        <v>129</v>
      </c>
      <c r="H28" s="12">
        <v>214.53</v>
      </c>
      <c r="I28" s="20">
        <f t="shared" ref="I28:I34" si="4">H28*G28</f>
        <v>0</v>
      </c>
      <c r="J28" s="197">
        <f t="shared" ref="J28:J34" si="5">L28-I28</f>
        <v>0</v>
      </c>
      <c r="K28" s="22">
        <f t="shared" ref="K28:K34" si="6">ROUND(H28*60%*93%,2)</f>
        <v>119.71</v>
      </c>
      <c r="L28" s="212">
        <f t="shared" ref="L28:L34" si="7">K28*G28</f>
        <v>0</v>
      </c>
    </row>
    <row r="29" spans="1:12">
      <c r="A29" s="561" t="s">
        <v>1641</v>
      </c>
      <c r="B29" s="3" t="s">
        <v>103</v>
      </c>
      <c r="C29" s="32" t="s">
        <v>130</v>
      </c>
      <c r="D29" s="32" t="s">
        <v>2675</v>
      </c>
      <c r="E29" s="3" t="s">
        <v>3052</v>
      </c>
      <c r="F29" s="32" t="s">
        <v>129</v>
      </c>
      <c r="G29" s="177"/>
      <c r="H29" s="12">
        <v>214.53</v>
      </c>
      <c r="I29" s="20">
        <f t="shared" si="4"/>
        <v>0</v>
      </c>
      <c r="J29" s="197">
        <f t="shared" si="5"/>
        <v>0</v>
      </c>
      <c r="K29" s="22">
        <f t="shared" si="6"/>
        <v>119.71</v>
      </c>
      <c r="L29" s="212">
        <f t="shared" si="7"/>
        <v>0</v>
      </c>
    </row>
    <row r="30" spans="1:12">
      <c r="A30" s="561" t="s">
        <v>1642</v>
      </c>
      <c r="B30" s="3" t="s">
        <v>203</v>
      </c>
      <c r="C30" s="32" t="s">
        <v>130</v>
      </c>
      <c r="D30" s="32" t="s">
        <v>2675</v>
      </c>
      <c r="E30" s="3" t="s">
        <v>3053</v>
      </c>
      <c r="F30" s="32" t="s">
        <v>129</v>
      </c>
      <c r="G30" s="177"/>
      <c r="H30" s="12">
        <v>214.53</v>
      </c>
      <c r="I30" s="20">
        <f t="shared" si="4"/>
        <v>0</v>
      </c>
      <c r="J30" s="197">
        <f t="shared" si="5"/>
        <v>0</v>
      </c>
      <c r="K30" s="22">
        <f t="shared" si="6"/>
        <v>119.71</v>
      </c>
      <c r="L30" s="212">
        <f t="shared" si="7"/>
        <v>0</v>
      </c>
    </row>
    <row r="31" spans="1:12">
      <c r="A31" s="561" t="s">
        <v>1643</v>
      </c>
      <c r="B31" s="3" t="s">
        <v>104</v>
      </c>
      <c r="C31" s="32" t="s">
        <v>130</v>
      </c>
      <c r="D31" s="32" t="s">
        <v>2675</v>
      </c>
      <c r="E31" s="3" t="s">
        <v>3054</v>
      </c>
      <c r="F31" s="32" t="s">
        <v>129</v>
      </c>
      <c r="G31" s="177"/>
      <c r="H31" s="12">
        <v>862.87</v>
      </c>
      <c r="I31" s="20">
        <f t="shared" si="4"/>
        <v>0</v>
      </c>
      <c r="J31" s="197">
        <f t="shared" si="5"/>
        <v>0</v>
      </c>
      <c r="K31" s="22">
        <f t="shared" si="6"/>
        <v>481.48</v>
      </c>
      <c r="L31" s="212">
        <f t="shared" si="7"/>
        <v>0</v>
      </c>
    </row>
    <row r="32" spans="1:12">
      <c r="A32" s="561" t="s">
        <v>1644</v>
      </c>
      <c r="B32" s="3" t="s">
        <v>2672</v>
      </c>
      <c r="C32" s="32" t="s">
        <v>130</v>
      </c>
      <c r="D32" s="32" t="s">
        <v>160</v>
      </c>
      <c r="E32" s="3" t="s">
        <v>3055</v>
      </c>
      <c r="F32" s="32" t="s">
        <v>129</v>
      </c>
      <c r="G32" s="177"/>
      <c r="H32" s="12">
        <v>215</v>
      </c>
      <c r="I32" s="20">
        <f t="shared" si="4"/>
        <v>0</v>
      </c>
      <c r="J32" s="197">
        <f t="shared" si="5"/>
        <v>0</v>
      </c>
      <c r="K32" s="22">
        <f t="shared" si="6"/>
        <v>119.97</v>
      </c>
      <c r="L32" s="212">
        <f t="shared" si="7"/>
        <v>0</v>
      </c>
    </row>
    <row r="33" spans="1:15">
      <c r="A33" s="561" t="s">
        <v>1645</v>
      </c>
      <c r="B33" s="3" t="s">
        <v>2673</v>
      </c>
      <c r="C33" s="32" t="s">
        <v>130</v>
      </c>
      <c r="D33" s="32" t="s">
        <v>160</v>
      </c>
      <c r="E33" s="3" t="s">
        <v>3056</v>
      </c>
      <c r="F33" s="32" t="s">
        <v>129</v>
      </c>
      <c r="G33" s="177"/>
      <c r="H33" s="12">
        <v>215</v>
      </c>
      <c r="I33" s="20">
        <f t="shared" si="4"/>
        <v>0</v>
      </c>
      <c r="J33" s="197">
        <f t="shared" si="5"/>
        <v>0</v>
      </c>
      <c r="K33" s="22">
        <f t="shared" si="6"/>
        <v>119.97</v>
      </c>
      <c r="L33" s="212">
        <f t="shared" si="7"/>
        <v>0</v>
      </c>
    </row>
    <row r="34" spans="1:15">
      <c r="A34" s="561" t="s">
        <v>1646</v>
      </c>
      <c r="B34" s="3" t="s">
        <v>2674</v>
      </c>
      <c r="C34" s="32" t="s">
        <v>130</v>
      </c>
      <c r="D34" s="32" t="s">
        <v>160</v>
      </c>
      <c r="E34" s="3" t="s">
        <v>3057</v>
      </c>
      <c r="F34" s="32" t="s">
        <v>129</v>
      </c>
      <c r="G34" s="177"/>
      <c r="H34" s="12">
        <v>256.73</v>
      </c>
      <c r="I34" s="20">
        <f t="shared" si="4"/>
        <v>0</v>
      </c>
      <c r="J34" s="197">
        <f t="shared" si="5"/>
        <v>0</v>
      </c>
      <c r="K34" s="22">
        <f t="shared" si="6"/>
        <v>143.26</v>
      </c>
      <c r="L34" s="212">
        <f t="shared" si="7"/>
        <v>0</v>
      </c>
    </row>
    <row r="35" spans="1:15">
      <c r="A35" s="278" t="s">
        <v>1647</v>
      </c>
      <c r="B35" s="36" t="s">
        <v>204</v>
      </c>
      <c r="C35" s="32"/>
      <c r="D35" s="32"/>
      <c r="E35" s="32"/>
      <c r="F35" s="32"/>
      <c r="G35" s="177"/>
      <c r="H35" s="12"/>
      <c r="I35" s="20"/>
      <c r="J35" s="197"/>
      <c r="K35" s="22"/>
      <c r="L35" s="212"/>
    </row>
    <row r="36" spans="1:15">
      <c r="A36" s="561" t="s">
        <v>1648</v>
      </c>
      <c r="B36" s="3" t="s">
        <v>187</v>
      </c>
      <c r="C36" s="32" t="s">
        <v>200</v>
      </c>
      <c r="D36" s="32" t="s">
        <v>160</v>
      </c>
      <c r="E36" s="3" t="s">
        <v>3058</v>
      </c>
      <c r="F36" s="32" t="s">
        <v>129</v>
      </c>
      <c r="G36" s="177"/>
      <c r="H36" s="12">
        <v>47266.01</v>
      </c>
      <c r="I36" s="20">
        <f t="shared" ref="I36:I41" si="8">H36*G36</f>
        <v>0</v>
      </c>
      <c r="J36" s="197">
        <f t="shared" ref="J36:J41" si="9">L36-I36</f>
        <v>0</v>
      </c>
      <c r="K36" s="22">
        <f t="shared" ref="K36:K41" si="10">ROUND(H36*60%*93%,2)</f>
        <v>26374.43</v>
      </c>
      <c r="L36" s="212">
        <f t="shared" ref="L36:L41" si="11">K36*G36</f>
        <v>0</v>
      </c>
    </row>
    <row r="37" spans="1:15" s="226" customFormat="1">
      <c r="A37" s="561" t="s">
        <v>1649</v>
      </c>
      <c r="B37" s="262" t="s">
        <v>295</v>
      </c>
      <c r="C37" s="141" t="s">
        <v>199</v>
      </c>
      <c r="D37" s="32" t="s">
        <v>145</v>
      </c>
      <c r="E37" s="3" t="s">
        <v>3059</v>
      </c>
      <c r="F37" s="141" t="s">
        <v>129</v>
      </c>
      <c r="G37" s="222"/>
      <c r="H37" s="142">
        <v>2870.24</v>
      </c>
      <c r="I37" s="143">
        <f t="shared" si="8"/>
        <v>0</v>
      </c>
      <c r="J37" s="234">
        <f t="shared" si="9"/>
        <v>0</v>
      </c>
      <c r="K37" s="223">
        <f t="shared" si="10"/>
        <v>1601.59</v>
      </c>
      <c r="L37" s="229">
        <f t="shared" si="11"/>
        <v>0</v>
      </c>
      <c r="M37" s="225"/>
      <c r="N37"/>
      <c r="O37"/>
    </row>
    <row r="38" spans="1:15" s="226" customFormat="1">
      <c r="A38" s="561" t="s">
        <v>1650</v>
      </c>
      <c r="B38" s="262" t="s">
        <v>296</v>
      </c>
      <c r="C38" s="141" t="s">
        <v>199</v>
      </c>
      <c r="D38" s="32" t="s">
        <v>145</v>
      </c>
      <c r="E38" s="3" t="s">
        <v>3060</v>
      </c>
      <c r="F38" s="141" t="s">
        <v>129</v>
      </c>
      <c r="G38" s="222"/>
      <c r="H38" s="142">
        <v>5389.02</v>
      </c>
      <c r="I38" s="143">
        <f t="shared" si="8"/>
        <v>0</v>
      </c>
      <c r="J38" s="234">
        <f t="shared" si="9"/>
        <v>0</v>
      </c>
      <c r="K38" s="223">
        <f t="shared" si="10"/>
        <v>3007.07</v>
      </c>
      <c r="L38" s="229">
        <f t="shared" si="11"/>
        <v>0</v>
      </c>
      <c r="M38" s="225"/>
      <c r="N38"/>
      <c r="O38"/>
    </row>
    <row r="39" spans="1:15" s="226" customFormat="1" ht="30">
      <c r="A39" s="561" t="s">
        <v>1651</v>
      </c>
      <c r="B39" s="494" t="s">
        <v>1746</v>
      </c>
      <c r="C39" s="141" t="s">
        <v>199</v>
      </c>
      <c r="D39" s="141" t="s">
        <v>160</v>
      </c>
      <c r="E39" s="3" t="s">
        <v>3061</v>
      </c>
      <c r="F39" s="141" t="s">
        <v>129</v>
      </c>
      <c r="G39" s="222"/>
      <c r="H39" s="142">
        <v>2518.7800000000007</v>
      </c>
      <c r="I39" s="143">
        <f t="shared" si="8"/>
        <v>0</v>
      </c>
      <c r="J39" s="234">
        <f t="shared" si="9"/>
        <v>0</v>
      </c>
      <c r="K39" s="223">
        <f t="shared" si="10"/>
        <v>1405.48</v>
      </c>
      <c r="L39" s="229">
        <f t="shared" si="11"/>
        <v>0</v>
      </c>
      <c r="M39" s="225"/>
      <c r="N39"/>
      <c r="O39"/>
    </row>
    <row r="40" spans="1:15" s="226" customFormat="1">
      <c r="A40" s="561" t="s">
        <v>1652</v>
      </c>
      <c r="B40" s="262" t="s">
        <v>99</v>
      </c>
      <c r="C40" s="141" t="s">
        <v>199</v>
      </c>
      <c r="D40" s="32" t="s">
        <v>145</v>
      </c>
      <c r="E40" s="3" t="s">
        <v>3062</v>
      </c>
      <c r="F40" s="141" t="s">
        <v>129</v>
      </c>
      <c r="G40" s="222"/>
      <c r="H40" s="142">
        <v>313.76</v>
      </c>
      <c r="I40" s="143">
        <f t="shared" si="8"/>
        <v>0</v>
      </c>
      <c r="J40" s="234">
        <f t="shared" si="9"/>
        <v>0</v>
      </c>
      <c r="K40" s="223">
        <f t="shared" si="10"/>
        <v>175.08</v>
      </c>
      <c r="L40" s="229">
        <f t="shared" si="11"/>
        <v>0</v>
      </c>
      <c r="M40" s="225"/>
      <c r="N40"/>
      <c r="O40"/>
    </row>
    <row r="41" spans="1:15" s="226" customFormat="1">
      <c r="A41" s="561" t="s">
        <v>1745</v>
      </c>
      <c r="B41" s="262" t="s">
        <v>100</v>
      </c>
      <c r="C41" s="141" t="s">
        <v>199</v>
      </c>
      <c r="D41" s="32" t="s">
        <v>145</v>
      </c>
      <c r="E41" s="3" t="s">
        <v>3063</v>
      </c>
      <c r="F41" s="141" t="s">
        <v>129</v>
      </c>
      <c r="G41" s="222"/>
      <c r="H41" s="142">
        <v>491.94</v>
      </c>
      <c r="I41" s="143">
        <f t="shared" si="8"/>
        <v>0</v>
      </c>
      <c r="J41" s="234">
        <f t="shared" si="9"/>
        <v>0</v>
      </c>
      <c r="K41" s="223">
        <f t="shared" si="10"/>
        <v>274.5</v>
      </c>
      <c r="L41" s="229">
        <f t="shared" si="11"/>
        <v>0</v>
      </c>
      <c r="M41" s="225"/>
      <c r="N41"/>
      <c r="O41"/>
    </row>
    <row r="42" spans="1:15">
      <c r="A42" s="110"/>
      <c r="B42" s="3"/>
      <c r="C42" s="32"/>
      <c r="D42" s="32"/>
      <c r="E42" s="32"/>
      <c r="F42" s="32"/>
      <c r="G42" s="177"/>
      <c r="H42" s="12"/>
      <c r="I42" s="20"/>
      <c r="J42" s="197"/>
      <c r="K42" s="22"/>
      <c r="L42" s="212"/>
    </row>
    <row r="43" spans="1:15">
      <c r="A43" s="113" t="s">
        <v>1653</v>
      </c>
      <c r="B43" s="60" t="s">
        <v>154</v>
      </c>
      <c r="C43" s="50"/>
      <c r="D43" s="50"/>
      <c r="E43" s="50"/>
      <c r="F43" s="50"/>
      <c r="G43" s="178"/>
      <c r="H43" s="51"/>
      <c r="I43" s="96"/>
      <c r="J43" s="232"/>
      <c r="K43" s="213"/>
      <c r="L43" s="214"/>
    </row>
    <row r="44" spans="1:15">
      <c r="A44" s="31" t="s">
        <v>1654</v>
      </c>
      <c r="B44" s="456" t="s">
        <v>205</v>
      </c>
      <c r="C44" s="32"/>
      <c r="D44" s="34"/>
      <c r="E44" s="32"/>
      <c r="F44" s="32"/>
      <c r="G44" s="177"/>
      <c r="H44" s="12"/>
      <c r="I44" s="12"/>
      <c r="J44" s="197"/>
      <c r="K44" s="22"/>
      <c r="L44" s="23"/>
    </row>
    <row r="45" spans="1:15" ht="90">
      <c r="A45" s="563" t="s">
        <v>1655</v>
      </c>
      <c r="B45" s="457" t="s">
        <v>2676</v>
      </c>
      <c r="C45" s="32" t="s">
        <v>131</v>
      </c>
      <c r="D45" s="32" t="s">
        <v>160</v>
      </c>
      <c r="E45" s="3" t="s">
        <v>3064</v>
      </c>
      <c r="F45" s="32" t="s">
        <v>127</v>
      </c>
      <c r="G45" s="177"/>
      <c r="H45" s="12">
        <v>13011.369999999999</v>
      </c>
      <c r="I45" s="20">
        <f>H45*G45</f>
        <v>0</v>
      </c>
      <c r="J45" s="197">
        <f>L45-I45</f>
        <v>0</v>
      </c>
      <c r="K45" s="22">
        <f>ROUND(H45*12%*93%,2)</f>
        <v>1452.07</v>
      </c>
      <c r="L45" s="212">
        <f>K45*G45</f>
        <v>0</v>
      </c>
    </row>
    <row r="46" spans="1:15">
      <c r="A46" s="110"/>
      <c r="B46" s="3"/>
      <c r="C46" s="32"/>
      <c r="D46" s="32"/>
      <c r="E46" s="32"/>
      <c r="F46" s="32"/>
      <c r="G46" s="177"/>
      <c r="H46" s="12"/>
      <c r="I46" s="20"/>
      <c r="J46" s="197"/>
      <c r="K46" s="22"/>
      <c r="L46" s="23"/>
    </row>
    <row r="47" spans="1:15">
      <c r="A47" s="118" t="s">
        <v>1656</v>
      </c>
      <c r="B47" s="473" t="s">
        <v>2267</v>
      </c>
      <c r="C47" s="75"/>
      <c r="D47" s="75"/>
      <c r="E47" s="75"/>
      <c r="F47" s="75"/>
      <c r="G47" s="181"/>
      <c r="H47" s="76"/>
      <c r="I47" s="120"/>
      <c r="J47" s="235"/>
      <c r="K47" s="217"/>
      <c r="L47" s="218"/>
    </row>
    <row r="48" spans="1:15">
      <c r="A48" s="31" t="s">
        <v>1657</v>
      </c>
      <c r="B48" s="36" t="s">
        <v>205</v>
      </c>
      <c r="C48" s="32"/>
      <c r="D48" s="34"/>
      <c r="E48" s="32"/>
      <c r="F48" s="32"/>
      <c r="G48" s="177"/>
      <c r="H48" s="12"/>
      <c r="I48" s="12"/>
      <c r="J48" s="197"/>
      <c r="K48" s="22"/>
      <c r="L48" s="23"/>
    </row>
    <row r="49" spans="1:15" s="314" customFormat="1" ht="90">
      <c r="A49" s="563" t="s">
        <v>1658</v>
      </c>
      <c r="B49" s="430" t="s">
        <v>2677</v>
      </c>
      <c r="C49" s="311" t="s">
        <v>131</v>
      </c>
      <c r="D49" s="32" t="s">
        <v>160</v>
      </c>
      <c r="E49" s="346" t="s">
        <v>3065</v>
      </c>
      <c r="F49" s="311" t="s">
        <v>127</v>
      </c>
      <c r="G49" s="495"/>
      <c r="H49" s="313">
        <v>106.80000000000001</v>
      </c>
      <c r="I49" s="496">
        <f>H49*G49</f>
        <v>0</v>
      </c>
      <c r="J49" s="410">
        <f>L49-I49</f>
        <v>0</v>
      </c>
      <c r="K49" s="411">
        <f>ROUND(H49*93%,2)</f>
        <v>99.32</v>
      </c>
      <c r="L49" s="497">
        <f>K49*G49</f>
        <v>0</v>
      </c>
      <c r="M49" s="498"/>
      <c r="N49"/>
      <c r="O49"/>
    </row>
    <row r="50" spans="1:15">
      <c r="A50" s="110"/>
      <c r="B50" s="3"/>
      <c r="C50" s="32"/>
      <c r="D50" s="32"/>
      <c r="E50" s="32"/>
      <c r="F50" s="32"/>
      <c r="G50" s="177"/>
      <c r="H50" s="12"/>
      <c r="I50" s="12"/>
      <c r="J50" s="197"/>
      <c r="K50" s="22"/>
      <c r="L50" s="23"/>
    </row>
    <row r="51" spans="1:15">
      <c r="A51" s="470" t="s">
        <v>1659</v>
      </c>
      <c r="B51" s="54" t="s">
        <v>161</v>
      </c>
      <c r="C51" s="52"/>
      <c r="D51" s="55"/>
      <c r="E51" s="52"/>
      <c r="F51" s="52"/>
      <c r="G51" s="182"/>
      <c r="H51" s="53"/>
      <c r="I51" s="53"/>
      <c r="J51" s="236"/>
      <c r="K51" s="219"/>
      <c r="L51" s="220"/>
    </row>
    <row r="52" spans="1:15" s="314" customFormat="1">
      <c r="A52" s="283" t="s">
        <v>1660</v>
      </c>
      <c r="B52" s="395" t="s">
        <v>748</v>
      </c>
      <c r="C52" s="311"/>
      <c r="D52" s="373"/>
      <c r="E52" s="455"/>
      <c r="F52" s="312"/>
      <c r="G52" s="365"/>
      <c r="H52" s="313"/>
      <c r="I52" s="344"/>
      <c r="J52" s="197"/>
      <c r="K52" s="223"/>
      <c r="L52" s="345"/>
      <c r="N52"/>
    </row>
    <row r="53" spans="1:15" s="314" customFormat="1" ht="105">
      <c r="A53" s="564" t="s">
        <v>1661</v>
      </c>
      <c r="B53" s="457" t="s">
        <v>749</v>
      </c>
      <c r="C53" s="311" t="s">
        <v>122</v>
      </c>
      <c r="D53" s="373" t="s">
        <v>160</v>
      </c>
      <c r="E53" s="3" t="s">
        <v>3066</v>
      </c>
      <c r="F53" s="312" t="s">
        <v>2615</v>
      </c>
      <c r="G53" s="365"/>
      <c r="H53" s="313">
        <v>3310.843294797688</v>
      </c>
      <c r="I53" s="344">
        <f>H53*G53</f>
        <v>0</v>
      </c>
      <c r="J53" s="197">
        <f>L53-I53</f>
        <v>0</v>
      </c>
      <c r="K53" s="223">
        <f>ROUND(H53*93%,2)</f>
        <v>3079.08</v>
      </c>
      <c r="L53" s="345">
        <f>K53*G53</f>
        <v>0</v>
      </c>
      <c r="N53"/>
      <c r="O53"/>
    </row>
    <row r="54" spans="1:15" s="314" customFormat="1">
      <c r="A54" s="374"/>
      <c r="B54" s="375"/>
      <c r="C54" s="311"/>
      <c r="D54" s="373"/>
      <c r="E54" s="455"/>
      <c r="F54" s="312"/>
      <c r="G54" s="365"/>
      <c r="H54" s="313"/>
      <c r="I54" s="344"/>
      <c r="J54" s="197"/>
      <c r="K54" s="223"/>
      <c r="L54" s="345"/>
      <c r="N54"/>
    </row>
    <row r="55" spans="1:15" s="1" customFormat="1">
      <c r="A55" s="278" t="s">
        <v>1660</v>
      </c>
      <c r="B55" s="456" t="s">
        <v>206</v>
      </c>
      <c r="C55" s="34"/>
      <c r="D55" s="259"/>
      <c r="E55" s="34"/>
      <c r="F55" s="34"/>
      <c r="G55" s="256"/>
      <c r="H55" s="57"/>
      <c r="I55" s="144"/>
      <c r="J55" s="257"/>
      <c r="K55" s="258"/>
      <c r="L55" s="241"/>
      <c r="M55" s="37"/>
      <c r="N55"/>
    </row>
    <row r="56" spans="1:15">
      <c r="A56" s="561" t="s">
        <v>1661</v>
      </c>
      <c r="B56" s="9" t="s">
        <v>206</v>
      </c>
      <c r="C56" s="32" t="s">
        <v>122</v>
      </c>
      <c r="D56" s="49" t="s">
        <v>160</v>
      </c>
      <c r="E56" s="3" t="s">
        <v>3067</v>
      </c>
      <c r="F56" s="32" t="s">
        <v>2615</v>
      </c>
      <c r="G56" s="177"/>
      <c r="H56" s="12">
        <v>1689.78</v>
      </c>
      <c r="I56" s="20">
        <f t="shared" ref="I56:I65" si="12">H56*G56</f>
        <v>0</v>
      </c>
      <c r="J56" s="197">
        <f>L56-I56</f>
        <v>0</v>
      </c>
      <c r="K56" s="22">
        <f>ROUND(H56*93%,2)</f>
        <v>1571.5</v>
      </c>
      <c r="L56" s="212">
        <f t="shared" ref="L56:L65" si="13">K56*G56</f>
        <v>0</v>
      </c>
    </row>
    <row r="57" spans="1:15">
      <c r="A57" s="561" t="s">
        <v>1662</v>
      </c>
      <c r="B57" s="9" t="s">
        <v>207</v>
      </c>
      <c r="C57" s="32" t="s">
        <v>122</v>
      </c>
      <c r="D57" s="49" t="s">
        <v>160</v>
      </c>
      <c r="E57" s="3" t="s">
        <v>3068</v>
      </c>
      <c r="F57" s="32" t="s">
        <v>2615</v>
      </c>
      <c r="G57" s="177"/>
      <c r="H57" s="12">
        <v>248.14</v>
      </c>
      <c r="I57" s="20">
        <f t="shared" si="12"/>
        <v>0</v>
      </c>
      <c r="J57" s="197">
        <f t="shared" ref="J57:J109" si="14">L57-I57</f>
        <v>0</v>
      </c>
      <c r="K57" s="22">
        <f t="shared" ref="K57:K109" si="15">ROUND(H57*93%,2)</f>
        <v>230.77</v>
      </c>
      <c r="L57" s="212">
        <f t="shared" si="13"/>
        <v>0</v>
      </c>
    </row>
    <row r="58" spans="1:15">
      <c r="A58" s="561" t="s">
        <v>1663</v>
      </c>
      <c r="B58" s="3" t="s">
        <v>208</v>
      </c>
      <c r="C58" s="32" t="s">
        <v>122</v>
      </c>
      <c r="D58" s="49" t="s">
        <v>160</v>
      </c>
      <c r="E58" s="3" t="s">
        <v>3069</v>
      </c>
      <c r="F58" s="32" t="s">
        <v>2615</v>
      </c>
      <c r="G58" s="177"/>
      <c r="H58" s="12">
        <v>12043.01</v>
      </c>
      <c r="I58" s="20">
        <f t="shared" si="12"/>
        <v>0</v>
      </c>
      <c r="J58" s="197">
        <f t="shared" si="14"/>
        <v>0</v>
      </c>
      <c r="K58" s="22">
        <f t="shared" si="15"/>
        <v>11200</v>
      </c>
      <c r="L58" s="212">
        <f t="shared" si="13"/>
        <v>0</v>
      </c>
    </row>
    <row r="59" spans="1:15">
      <c r="A59" s="561" t="s">
        <v>1664</v>
      </c>
      <c r="B59" s="3" t="s">
        <v>209</v>
      </c>
      <c r="C59" s="32" t="s">
        <v>122</v>
      </c>
      <c r="D59" s="49" t="s">
        <v>160</v>
      </c>
      <c r="E59" s="3" t="s">
        <v>3070</v>
      </c>
      <c r="F59" s="32" t="s">
        <v>2615</v>
      </c>
      <c r="G59" s="177"/>
      <c r="H59" s="12">
        <v>501.79</v>
      </c>
      <c r="I59" s="20">
        <f t="shared" si="12"/>
        <v>0</v>
      </c>
      <c r="J59" s="197">
        <f t="shared" si="14"/>
        <v>0</v>
      </c>
      <c r="K59" s="22">
        <f t="shared" si="15"/>
        <v>466.66</v>
      </c>
      <c r="L59" s="212">
        <f t="shared" si="13"/>
        <v>0</v>
      </c>
    </row>
    <row r="60" spans="1:15">
      <c r="A60" s="561" t="s">
        <v>1665</v>
      </c>
      <c r="B60" s="3" t="s">
        <v>210</v>
      </c>
      <c r="C60" s="32" t="s">
        <v>122</v>
      </c>
      <c r="D60" s="32" t="s">
        <v>160</v>
      </c>
      <c r="E60" s="3" t="s">
        <v>3071</v>
      </c>
      <c r="F60" s="32" t="s">
        <v>2615</v>
      </c>
      <c r="G60" s="177"/>
      <c r="H60" s="12">
        <v>95.79</v>
      </c>
      <c r="I60" s="20">
        <f t="shared" si="12"/>
        <v>0</v>
      </c>
      <c r="J60" s="197">
        <f t="shared" si="14"/>
        <v>0</v>
      </c>
      <c r="K60" s="22">
        <f t="shared" si="15"/>
        <v>89.08</v>
      </c>
      <c r="L60" s="212">
        <f t="shared" si="13"/>
        <v>0</v>
      </c>
    </row>
    <row r="61" spans="1:15">
      <c r="A61" s="561" t="s">
        <v>1666</v>
      </c>
      <c r="B61" s="3" t="s">
        <v>211</v>
      </c>
      <c r="C61" s="32" t="s">
        <v>122</v>
      </c>
      <c r="D61" s="49" t="s">
        <v>160</v>
      </c>
      <c r="E61" s="3" t="s">
        <v>3072</v>
      </c>
      <c r="F61" s="32" t="s">
        <v>2615</v>
      </c>
      <c r="G61" s="177"/>
      <c r="H61" s="12">
        <v>692.22</v>
      </c>
      <c r="I61" s="20">
        <f t="shared" si="12"/>
        <v>0</v>
      </c>
      <c r="J61" s="197">
        <f t="shared" si="14"/>
        <v>0</v>
      </c>
      <c r="K61" s="22">
        <f t="shared" si="15"/>
        <v>643.76</v>
      </c>
      <c r="L61" s="212">
        <f t="shared" si="13"/>
        <v>0</v>
      </c>
    </row>
    <row r="62" spans="1:15">
      <c r="A62" s="561" t="s">
        <v>1667</v>
      </c>
      <c r="B62" s="3" t="s">
        <v>212</v>
      </c>
      <c r="C62" s="32" t="s">
        <v>122</v>
      </c>
      <c r="D62" s="32" t="s">
        <v>160</v>
      </c>
      <c r="E62" s="3" t="s">
        <v>3073</v>
      </c>
      <c r="F62" s="32" t="s">
        <v>2615</v>
      </c>
      <c r="G62" s="177"/>
      <c r="H62" s="12">
        <v>692.22</v>
      </c>
      <c r="I62" s="20">
        <f t="shared" si="12"/>
        <v>0</v>
      </c>
      <c r="J62" s="197">
        <f t="shared" si="14"/>
        <v>0</v>
      </c>
      <c r="K62" s="22">
        <f t="shared" si="15"/>
        <v>643.76</v>
      </c>
      <c r="L62" s="212">
        <f t="shared" si="13"/>
        <v>0</v>
      </c>
    </row>
    <row r="63" spans="1:15">
      <c r="A63" s="561" t="s">
        <v>1668</v>
      </c>
      <c r="B63" s="3" t="s">
        <v>213</v>
      </c>
      <c r="C63" s="32" t="s">
        <v>122</v>
      </c>
      <c r="D63" s="49" t="s">
        <v>160</v>
      </c>
      <c r="E63" s="3" t="s">
        <v>3074</v>
      </c>
      <c r="F63" s="32" t="s">
        <v>2615</v>
      </c>
      <c r="G63" s="177"/>
      <c r="H63" s="12">
        <v>692.22</v>
      </c>
      <c r="I63" s="20">
        <f t="shared" si="12"/>
        <v>0</v>
      </c>
      <c r="J63" s="197">
        <f t="shared" si="14"/>
        <v>0</v>
      </c>
      <c r="K63" s="22">
        <f t="shared" si="15"/>
        <v>643.76</v>
      </c>
      <c r="L63" s="212">
        <f t="shared" si="13"/>
        <v>0</v>
      </c>
    </row>
    <row r="64" spans="1:15">
      <c r="A64" s="561" t="s">
        <v>1669</v>
      </c>
      <c r="B64" s="3" t="s">
        <v>214</v>
      </c>
      <c r="C64" s="32" t="s">
        <v>122</v>
      </c>
      <c r="D64" s="32" t="s">
        <v>160</v>
      </c>
      <c r="E64" s="3" t="s">
        <v>3075</v>
      </c>
      <c r="F64" s="32" t="s">
        <v>2615</v>
      </c>
      <c r="G64" s="177"/>
      <c r="H64" s="12">
        <v>537.63</v>
      </c>
      <c r="I64" s="20">
        <f t="shared" si="12"/>
        <v>0</v>
      </c>
      <c r="J64" s="197">
        <f t="shared" si="14"/>
        <v>0</v>
      </c>
      <c r="K64" s="22">
        <f t="shared" si="15"/>
        <v>500</v>
      </c>
      <c r="L64" s="212">
        <f t="shared" si="13"/>
        <v>0</v>
      </c>
    </row>
    <row r="65" spans="1:14">
      <c r="A65" s="561" t="s">
        <v>1670</v>
      </c>
      <c r="B65" s="3" t="s">
        <v>215</v>
      </c>
      <c r="C65" s="32" t="s">
        <v>122</v>
      </c>
      <c r="D65" s="49" t="s">
        <v>160</v>
      </c>
      <c r="E65" s="3" t="s">
        <v>3076</v>
      </c>
      <c r="F65" s="32" t="s">
        <v>2615</v>
      </c>
      <c r="G65" s="177"/>
      <c r="H65" s="12">
        <v>1146.95</v>
      </c>
      <c r="I65" s="20">
        <f t="shared" si="12"/>
        <v>0</v>
      </c>
      <c r="J65" s="197">
        <f t="shared" si="14"/>
        <v>0</v>
      </c>
      <c r="K65" s="22">
        <f t="shared" si="15"/>
        <v>1066.6600000000001</v>
      </c>
      <c r="L65" s="212">
        <f t="shared" si="13"/>
        <v>0</v>
      </c>
    </row>
    <row r="66" spans="1:14" s="1" customFormat="1">
      <c r="A66" s="278" t="s">
        <v>1671</v>
      </c>
      <c r="B66" s="36" t="s">
        <v>216</v>
      </c>
      <c r="C66" s="34"/>
      <c r="D66" s="34"/>
      <c r="E66" s="34"/>
      <c r="F66" s="34"/>
      <c r="G66" s="256"/>
      <c r="H66" s="57"/>
      <c r="I66" s="144"/>
      <c r="J66" s="257"/>
      <c r="K66" s="258"/>
      <c r="L66" s="241"/>
      <c r="M66" s="37"/>
      <c r="N66"/>
    </row>
    <row r="67" spans="1:14">
      <c r="A67" s="561" t="s">
        <v>1672</v>
      </c>
      <c r="B67" s="3" t="s">
        <v>217</v>
      </c>
      <c r="C67" s="32" t="s">
        <v>122</v>
      </c>
      <c r="D67" s="49" t="s">
        <v>160</v>
      </c>
      <c r="E67" s="3" t="s">
        <v>3077</v>
      </c>
      <c r="F67" s="32" t="s">
        <v>2615</v>
      </c>
      <c r="G67" s="177"/>
      <c r="H67" s="12">
        <v>885.94</v>
      </c>
      <c r="I67" s="20">
        <f t="shared" ref="I67:I88" si="16">H67*G67</f>
        <v>0</v>
      </c>
      <c r="J67" s="197">
        <f t="shared" si="14"/>
        <v>0</v>
      </c>
      <c r="K67" s="22">
        <f t="shared" si="15"/>
        <v>823.92</v>
      </c>
      <c r="L67" s="212">
        <f t="shared" ref="L67:L88" si="17">K67*G67</f>
        <v>0</v>
      </c>
    </row>
    <row r="68" spans="1:14">
      <c r="A68" s="561" t="s">
        <v>1673</v>
      </c>
      <c r="B68" s="3" t="s">
        <v>218</v>
      </c>
      <c r="C68" s="32" t="s">
        <v>122</v>
      </c>
      <c r="D68" s="49" t="s">
        <v>160</v>
      </c>
      <c r="E68" s="3" t="s">
        <v>3078</v>
      </c>
      <c r="F68" s="32" t="s">
        <v>2615</v>
      </c>
      <c r="G68" s="177"/>
      <c r="H68" s="12">
        <v>1007.8</v>
      </c>
      <c r="I68" s="20">
        <f t="shared" si="16"/>
        <v>0</v>
      </c>
      <c r="J68" s="197">
        <f t="shared" si="14"/>
        <v>0</v>
      </c>
      <c r="K68" s="22">
        <f t="shared" si="15"/>
        <v>937.25</v>
      </c>
      <c r="L68" s="212">
        <f t="shared" si="17"/>
        <v>0</v>
      </c>
    </row>
    <row r="69" spans="1:14">
      <c r="A69" s="561" t="s">
        <v>1674</v>
      </c>
      <c r="B69" s="3" t="s">
        <v>289</v>
      </c>
      <c r="C69" s="32" t="s">
        <v>122</v>
      </c>
      <c r="D69" s="32" t="s">
        <v>160</v>
      </c>
      <c r="E69" s="3" t="s">
        <v>3079</v>
      </c>
      <c r="F69" s="32" t="s">
        <v>2615</v>
      </c>
      <c r="G69" s="177"/>
      <c r="H69" s="12">
        <v>2521.4</v>
      </c>
      <c r="I69" s="20">
        <f t="shared" si="16"/>
        <v>0</v>
      </c>
      <c r="J69" s="197">
        <f t="shared" si="14"/>
        <v>0</v>
      </c>
      <c r="K69" s="22">
        <f t="shared" si="15"/>
        <v>2344.9</v>
      </c>
      <c r="L69" s="212">
        <f t="shared" si="17"/>
        <v>0</v>
      </c>
    </row>
    <row r="70" spans="1:14">
      <c r="A70" s="561" t="s">
        <v>1675</v>
      </c>
      <c r="B70" s="3" t="s">
        <v>220</v>
      </c>
      <c r="C70" s="32" t="s">
        <v>122</v>
      </c>
      <c r="D70" s="49" t="s">
        <v>160</v>
      </c>
      <c r="E70" s="3" t="s">
        <v>3080</v>
      </c>
      <c r="F70" s="32" t="s">
        <v>2615</v>
      </c>
      <c r="G70" s="177"/>
      <c r="H70" s="12">
        <v>2521.4</v>
      </c>
      <c r="I70" s="20">
        <f t="shared" si="16"/>
        <v>0</v>
      </c>
      <c r="J70" s="197">
        <f t="shared" si="14"/>
        <v>0</v>
      </c>
      <c r="K70" s="22">
        <f t="shared" si="15"/>
        <v>2344.9</v>
      </c>
      <c r="L70" s="212">
        <f t="shared" si="17"/>
        <v>0</v>
      </c>
    </row>
    <row r="71" spans="1:14">
      <c r="A71" s="561" t="s">
        <v>1676</v>
      </c>
      <c r="B71" s="3" t="s">
        <v>290</v>
      </c>
      <c r="C71" s="32" t="s">
        <v>122</v>
      </c>
      <c r="D71" s="49" t="s">
        <v>160</v>
      </c>
      <c r="E71" s="3" t="s">
        <v>3081</v>
      </c>
      <c r="F71" s="32" t="s">
        <v>2615</v>
      </c>
      <c r="G71" s="177"/>
      <c r="H71" s="12">
        <v>2394.9</v>
      </c>
      <c r="I71" s="20">
        <f t="shared" si="16"/>
        <v>0</v>
      </c>
      <c r="J71" s="197">
        <f t="shared" si="14"/>
        <v>0</v>
      </c>
      <c r="K71" s="22">
        <f t="shared" si="15"/>
        <v>2227.2600000000002</v>
      </c>
      <c r="L71" s="212">
        <f t="shared" si="17"/>
        <v>0</v>
      </c>
    </row>
    <row r="72" spans="1:14">
      <c r="A72" s="561" t="s">
        <v>1677</v>
      </c>
      <c r="B72" s="3" t="s">
        <v>222</v>
      </c>
      <c r="C72" s="32" t="s">
        <v>122</v>
      </c>
      <c r="D72" s="49" t="s">
        <v>160</v>
      </c>
      <c r="E72" s="3" t="s">
        <v>3082</v>
      </c>
      <c r="F72" s="32" t="s">
        <v>2615</v>
      </c>
      <c r="G72" s="177"/>
      <c r="H72" s="12">
        <v>215.05</v>
      </c>
      <c r="I72" s="20">
        <f t="shared" si="16"/>
        <v>0</v>
      </c>
      <c r="J72" s="197">
        <f t="shared" si="14"/>
        <v>0</v>
      </c>
      <c r="K72" s="22">
        <f t="shared" si="15"/>
        <v>200</v>
      </c>
      <c r="L72" s="212">
        <f t="shared" si="17"/>
        <v>0</v>
      </c>
    </row>
    <row r="73" spans="1:14">
      <c r="A73" s="561" t="s">
        <v>1678</v>
      </c>
      <c r="B73" s="3" t="s">
        <v>223</v>
      </c>
      <c r="C73" s="32" t="s">
        <v>122</v>
      </c>
      <c r="D73" s="49" t="s">
        <v>160</v>
      </c>
      <c r="E73" s="3" t="s">
        <v>3083</v>
      </c>
      <c r="F73" s="32" t="s">
        <v>2615</v>
      </c>
      <c r="G73" s="177"/>
      <c r="H73" s="12">
        <v>401.43</v>
      </c>
      <c r="I73" s="20">
        <f t="shared" si="16"/>
        <v>0</v>
      </c>
      <c r="J73" s="197">
        <f t="shared" si="14"/>
        <v>0</v>
      </c>
      <c r="K73" s="22">
        <f t="shared" si="15"/>
        <v>373.33</v>
      </c>
      <c r="L73" s="212">
        <f t="shared" si="17"/>
        <v>0</v>
      </c>
    </row>
    <row r="74" spans="1:14">
      <c r="A74" s="561" t="s">
        <v>1679</v>
      </c>
      <c r="B74" s="3" t="s">
        <v>224</v>
      </c>
      <c r="C74" s="32" t="s">
        <v>122</v>
      </c>
      <c r="D74" s="49" t="s">
        <v>160</v>
      </c>
      <c r="E74" s="3" t="s">
        <v>3084</v>
      </c>
      <c r="F74" s="32" t="s">
        <v>2615</v>
      </c>
      <c r="G74" s="177"/>
      <c r="H74" s="12">
        <v>1663.71</v>
      </c>
      <c r="I74" s="20">
        <f t="shared" si="16"/>
        <v>0</v>
      </c>
      <c r="J74" s="197">
        <f t="shared" si="14"/>
        <v>0</v>
      </c>
      <c r="K74" s="22">
        <f t="shared" si="15"/>
        <v>1547.25</v>
      </c>
      <c r="L74" s="212">
        <f t="shared" si="17"/>
        <v>0</v>
      </c>
    </row>
    <row r="75" spans="1:14">
      <c r="A75" s="561" t="s">
        <v>1680</v>
      </c>
      <c r="B75" s="3" t="s">
        <v>225</v>
      </c>
      <c r="C75" s="32" t="s">
        <v>122</v>
      </c>
      <c r="D75" s="49" t="s">
        <v>160</v>
      </c>
      <c r="E75" s="3" t="s">
        <v>3085</v>
      </c>
      <c r="F75" s="32" t="s">
        <v>2615</v>
      </c>
      <c r="G75" s="177"/>
      <c r="H75" s="12">
        <v>1735.4</v>
      </c>
      <c r="I75" s="20">
        <f t="shared" si="16"/>
        <v>0</v>
      </c>
      <c r="J75" s="197">
        <f t="shared" si="14"/>
        <v>0</v>
      </c>
      <c r="K75" s="22">
        <f t="shared" si="15"/>
        <v>1613.92</v>
      </c>
      <c r="L75" s="212">
        <f t="shared" si="17"/>
        <v>0</v>
      </c>
    </row>
    <row r="76" spans="1:14">
      <c r="A76" s="561" t="s">
        <v>1681</v>
      </c>
      <c r="B76" s="9" t="s">
        <v>226</v>
      </c>
      <c r="C76" s="32" t="s">
        <v>122</v>
      </c>
      <c r="D76" s="49" t="s">
        <v>160</v>
      </c>
      <c r="E76" s="3" t="s">
        <v>3086</v>
      </c>
      <c r="F76" s="32" t="s">
        <v>2615</v>
      </c>
      <c r="G76" s="177"/>
      <c r="H76" s="12">
        <v>1111.74</v>
      </c>
      <c r="I76" s="20">
        <f t="shared" si="16"/>
        <v>0</v>
      </c>
      <c r="J76" s="197">
        <f t="shared" si="14"/>
        <v>0</v>
      </c>
      <c r="K76" s="22">
        <f t="shared" si="15"/>
        <v>1033.92</v>
      </c>
      <c r="L76" s="212">
        <f t="shared" si="17"/>
        <v>0</v>
      </c>
    </row>
    <row r="77" spans="1:14">
      <c r="A77" s="561" t="s">
        <v>1682</v>
      </c>
      <c r="B77" s="9" t="s">
        <v>227</v>
      </c>
      <c r="C77" s="32" t="s">
        <v>122</v>
      </c>
      <c r="D77" s="49" t="s">
        <v>160</v>
      </c>
      <c r="E77" s="3" t="s">
        <v>3087</v>
      </c>
      <c r="F77" s="32" t="s">
        <v>2615</v>
      </c>
      <c r="G77" s="177"/>
      <c r="H77" s="12">
        <v>1369.81</v>
      </c>
      <c r="I77" s="20">
        <f t="shared" si="16"/>
        <v>0</v>
      </c>
      <c r="J77" s="197">
        <f t="shared" si="14"/>
        <v>0</v>
      </c>
      <c r="K77" s="22">
        <f t="shared" si="15"/>
        <v>1273.92</v>
      </c>
      <c r="L77" s="212">
        <f t="shared" si="17"/>
        <v>0</v>
      </c>
    </row>
    <row r="78" spans="1:14">
      <c r="A78" s="561" t="s">
        <v>1683</v>
      </c>
      <c r="B78" s="3" t="s">
        <v>228</v>
      </c>
      <c r="C78" s="32" t="s">
        <v>122</v>
      </c>
      <c r="D78" s="49" t="s">
        <v>160</v>
      </c>
      <c r="E78" s="3" t="s">
        <v>3088</v>
      </c>
      <c r="F78" s="32" t="s">
        <v>2615</v>
      </c>
      <c r="G78" s="177"/>
      <c r="H78" s="12">
        <v>1527.51</v>
      </c>
      <c r="I78" s="20">
        <f t="shared" si="16"/>
        <v>0</v>
      </c>
      <c r="J78" s="197">
        <f t="shared" si="14"/>
        <v>0</v>
      </c>
      <c r="K78" s="22">
        <f t="shared" si="15"/>
        <v>1420.58</v>
      </c>
      <c r="L78" s="212">
        <f t="shared" si="17"/>
        <v>0</v>
      </c>
    </row>
    <row r="79" spans="1:14">
      <c r="A79" s="561" t="s">
        <v>1684</v>
      </c>
      <c r="B79" s="3" t="s">
        <v>229</v>
      </c>
      <c r="C79" s="32" t="s">
        <v>122</v>
      </c>
      <c r="D79" s="49" t="s">
        <v>160</v>
      </c>
      <c r="E79" s="3" t="s">
        <v>3089</v>
      </c>
      <c r="F79" s="32" t="s">
        <v>2615</v>
      </c>
      <c r="G79" s="177"/>
      <c r="H79" s="12">
        <v>1255.1099999999999</v>
      </c>
      <c r="I79" s="20">
        <f t="shared" si="16"/>
        <v>0</v>
      </c>
      <c r="J79" s="197">
        <f t="shared" si="14"/>
        <v>0</v>
      </c>
      <c r="K79" s="22">
        <f t="shared" si="15"/>
        <v>1167.25</v>
      </c>
      <c r="L79" s="212">
        <f t="shared" si="17"/>
        <v>0</v>
      </c>
    </row>
    <row r="80" spans="1:14">
      <c r="A80" s="561" t="s">
        <v>1685</v>
      </c>
      <c r="B80" s="3" t="s">
        <v>230</v>
      </c>
      <c r="C80" s="32" t="s">
        <v>122</v>
      </c>
      <c r="D80" s="32" t="s">
        <v>160</v>
      </c>
      <c r="E80" s="3" t="s">
        <v>3090</v>
      </c>
      <c r="F80" s="32" t="s">
        <v>2615</v>
      </c>
      <c r="G80" s="177"/>
      <c r="H80" s="12">
        <v>968.37</v>
      </c>
      <c r="I80" s="20">
        <f t="shared" si="16"/>
        <v>0</v>
      </c>
      <c r="J80" s="197">
        <f t="shared" si="14"/>
        <v>0</v>
      </c>
      <c r="K80" s="22">
        <f t="shared" si="15"/>
        <v>900.58</v>
      </c>
      <c r="L80" s="212">
        <f t="shared" si="17"/>
        <v>0</v>
      </c>
    </row>
    <row r="81" spans="1:14">
      <c r="A81" s="561" t="s">
        <v>1686</v>
      </c>
      <c r="B81" s="3" t="s">
        <v>231</v>
      </c>
      <c r="C81" s="32" t="s">
        <v>122</v>
      </c>
      <c r="D81" s="49" t="s">
        <v>160</v>
      </c>
      <c r="E81" s="3" t="s">
        <v>3091</v>
      </c>
      <c r="F81" s="32" t="s">
        <v>2615</v>
      </c>
      <c r="G81" s="177"/>
      <c r="H81" s="12">
        <v>3966.9</v>
      </c>
      <c r="I81" s="20">
        <f t="shared" si="16"/>
        <v>0</v>
      </c>
      <c r="J81" s="197">
        <f t="shared" si="14"/>
        <v>0</v>
      </c>
      <c r="K81" s="22">
        <f t="shared" si="15"/>
        <v>3689.22</v>
      </c>
      <c r="L81" s="212">
        <f t="shared" si="17"/>
        <v>0</v>
      </c>
    </row>
    <row r="82" spans="1:14">
      <c r="A82" s="561" t="s">
        <v>1687</v>
      </c>
      <c r="B82" s="3" t="s">
        <v>232</v>
      </c>
      <c r="C82" s="32" t="s">
        <v>122</v>
      </c>
      <c r="D82" s="32" t="s">
        <v>160</v>
      </c>
      <c r="E82" s="3" t="s">
        <v>3092</v>
      </c>
      <c r="F82" s="32" t="s">
        <v>2615</v>
      </c>
      <c r="G82" s="177"/>
      <c r="H82" s="12">
        <v>2406.6999999999998</v>
      </c>
      <c r="I82" s="20">
        <f t="shared" si="16"/>
        <v>0</v>
      </c>
      <c r="J82" s="197">
        <f t="shared" si="14"/>
        <v>0</v>
      </c>
      <c r="K82" s="22">
        <f t="shared" si="15"/>
        <v>2238.23</v>
      </c>
      <c r="L82" s="212">
        <f t="shared" si="17"/>
        <v>0</v>
      </c>
    </row>
    <row r="83" spans="1:14">
      <c r="A83" s="561" t="s">
        <v>1688</v>
      </c>
      <c r="B83" s="3" t="s">
        <v>233</v>
      </c>
      <c r="C83" s="32" t="s">
        <v>122</v>
      </c>
      <c r="D83" s="49" t="s">
        <v>160</v>
      </c>
      <c r="E83" s="3" t="s">
        <v>3093</v>
      </c>
      <c r="F83" s="32" t="s">
        <v>2615</v>
      </c>
      <c r="G83" s="177"/>
      <c r="H83" s="12">
        <v>4325.32</v>
      </c>
      <c r="I83" s="20">
        <f t="shared" si="16"/>
        <v>0</v>
      </c>
      <c r="J83" s="197">
        <f t="shared" si="14"/>
        <v>0</v>
      </c>
      <c r="K83" s="22">
        <f t="shared" si="15"/>
        <v>4022.55</v>
      </c>
      <c r="L83" s="212">
        <f t="shared" si="17"/>
        <v>0</v>
      </c>
    </row>
    <row r="84" spans="1:14">
      <c r="A84" s="561" t="s">
        <v>1689</v>
      </c>
      <c r="B84" s="3" t="s">
        <v>234</v>
      </c>
      <c r="C84" s="32" t="s">
        <v>122</v>
      </c>
      <c r="D84" s="49" t="s">
        <v>160</v>
      </c>
      <c r="E84" s="3" t="s">
        <v>3094</v>
      </c>
      <c r="F84" s="32" t="s">
        <v>2615</v>
      </c>
      <c r="G84" s="177"/>
      <c r="H84" s="12">
        <v>3966.9</v>
      </c>
      <c r="I84" s="20">
        <f t="shared" si="16"/>
        <v>0</v>
      </c>
      <c r="J84" s="197">
        <f t="shared" si="14"/>
        <v>0</v>
      </c>
      <c r="K84" s="22">
        <f t="shared" si="15"/>
        <v>3689.22</v>
      </c>
      <c r="L84" s="212">
        <f t="shared" si="17"/>
        <v>0</v>
      </c>
    </row>
    <row r="85" spans="1:14">
      <c r="A85" s="561" t="s">
        <v>1690</v>
      </c>
      <c r="B85" s="3" t="s">
        <v>235</v>
      </c>
      <c r="C85" s="32" t="s">
        <v>122</v>
      </c>
      <c r="D85" s="49" t="s">
        <v>160</v>
      </c>
      <c r="E85" s="3" t="s">
        <v>3095</v>
      </c>
      <c r="F85" s="32" t="s">
        <v>2615</v>
      </c>
      <c r="G85" s="177"/>
      <c r="H85" s="12">
        <v>3321.74</v>
      </c>
      <c r="I85" s="20">
        <f t="shared" si="16"/>
        <v>0</v>
      </c>
      <c r="J85" s="197">
        <f t="shared" si="14"/>
        <v>0</v>
      </c>
      <c r="K85" s="22">
        <f t="shared" si="15"/>
        <v>3089.22</v>
      </c>
      <c r="L85" s="212">
        <f t="shared" si="17"/>
        <v>0</v>
      </c>
    </row>
    <row r="86" spans="1:14">
      <c r="A86" s="561" t="s">
        <v>1691</v>
      </c>
      <c r="B86" s="3" t="s">
        <v>236</v>
      </c>
      <c r="C86" s="32" t="s">
        <v>122</v>
      </c>
      <c r="D86" s="49" t="s">
        <v>160</v>
      </c>
      <c r="E86" s="3" t="s">
        <v>3096</v>
      </c>
      <c r="F86" s="32" t="s">
        <v>2615</v>
      </c>
      <c r="G86" s="177"/>
      <c r="H86" s="12">
        <v>3895.21</v>
      </c>
      <c r="I86" s="20">
        <f t="shared" si="16"/>
        <v>0</v>
      </c>
      <c r="J86" s="197">
        <f t="shared" si="14"/>
        <v>0</v>
      </c>
      <c r="K86" s="22">
        <f t="shared" si="15"/>
        <v>3622.55</v>
      </c>
      <c r="L86" s="212">
        <f t="shared" si="17"/>
        <v>0</v>
      </c>
    </row>
    <row r="87" spans="1:14">
      <c r="A87" s="561" t="s">
        <v>1692</v>
      </c>
      <c r="B87" s="3" t="s">
        <v>237</v>
      </c>
      <c r="C87" s="32" t="s">
        <v>122</v>
      </c>
      <c r="D87" s="32" t="s">
        <v>160</v>
      </c>
      <c r="E87" s="3" t="s">
        <v>3097</v>
      </c>
      <c r="F87" s="32" t="s">
        <v>2615</v>
      </c>
      <c r="G87" s="177"/>
      <c r="H87" s="12">
        <v>3321.74</v>
      </c>
      <c r="I87" s="20">
        <f t="shared" si="16"/>
        <v>0</v>
      </c>
      <c r="J87" s="197">
        <f t="shared" si="14"/>
        <v>0</v>
      </c>
      <c r="K87" s="22">
        <f t="shared" si="15"/>
        <v>3089.22</v>
      </c>
      <c r="L87" s="212">
        <f t="shared" si="17"/>
        <v>0</v>
      </c>
    </row>
    <row r="88" spans="1:14">
      <c r="A88" s="561" t="s">
        <v>1693</v>
      </c>
      <c r="B88" s="3" t="s">
        <v>238</v>
      </c>
      <c r="C88" s="32" t="s">
        <v>122</v>
      </c>
      <c r="D88" s="49" t="s">
        <v>160</v>
      </c>
      <c r="E88" s="3" t="s">
        <v>3098</v>
      </c>
      <c r="F88" s="32" t="s">
        <v>2615</v>
      </c>
      <c r="G88" s="177"/>
      <c r="H88" s="12">
        <v>286.74</v>
      </c>
      <c r="I88" s="20">
        <f t="shared" si="16"/>
        <v>0</v>
      </c>
      <c r="J88" s="197">
        <f t="shared" si="14"/>
        <v>0</v>
      </c>
      <c r="K88" s="22">
        <f t="shared" si="15"/>
        <v>266.67</v>
      </c>
      <c r="L88" s="212">
        <f t="shared" si="17"/>
        <v>0</v>
      </c>
    </row>
    <row r="89" spans="1:14" s="1" customFormat="1">
      <c r="A89" s="278" t="s">
        <v>1694</v>
      </c>
      <c r="B89" s="36" t="s">
        <v>239</v>
      </c>
      <c r="C89" s="34"/>
      <c r="D89" s="259"/>
      <c r="E89" s="34"/>
      <c r="F89" s="34"/>
      <c r="G89" s="256"/>
      <c r="H89" s="57"/>
      <c r="I89" s="144"/>
      <c r="J89" s="257"/>
      <c r="K89" s="258"/>
      <c r="L89" s="241"/>
      <c r="M89" s="37"/>
      <c r="N89"/>
    </row>
    <row r="90" spans="1:14">
      <c r="A90" s="561" t="s">
        <v>1695</v>
      </c>
      <c r="B90" s="3" t="s">
        <v>240</v>
      </c>
      <c r="C90" s="32" t="s">
        <v>122</v>
      </c>
      <c r="D90" s="49" t="s">
        <v>160</v>
      </c>
      <c r="E90" s="3" t="s">
        <v>3099</v>
      </c>
      <c r="F90" s="32" t="s">
        <v>2615</v>
      </c>
      <c r="G90" s="177"/>
      <c r="H90" s="12">
        <v>609.32000000000005</v>
      </c>
      <c r="I90" s="20">
        <f t="shared" ref="I90:I97" si="18">H90*G90</f>
        <v>0</v>
      </c>
      <c r="J90" s="197">
        <f t="shared" si="14"/>
        <v>0</v>
      </c>
      <c r="K90" s="22">
        <f t="shared" si="15"/>
        <v>566.66999999999996</v>
      </c>
      <c r="L90" s="212">
        <f t="shared" ref="L90:L97" si="19">K90*G90</f>
        <v>0</v>
      </c>
    </row>
    <row r="91" spans="1:14">
      <c r="A91" s="561" t="s">
        <v>1696</v>
      </c>
      <c r="B91" s="3" t="s">
        <v>241</v>
      </c>
      <c r="C91" s="32" t="s">
        <v>122</v>
      </c>
      <c r="D91" s="32" t="s">
        <v>160</v>
      </c>
      <c r="E91" s="3" t="s">
        <v>3100</v>
      </c>
      <c r="F91" s="32" t="s">
        <v>2615</v>
      </c>
      <c r="G91" s="177"/>
      <c r="H91" s="12">
        <v>143.37</v>
      </c>
      <c r="I91" s="20">
        <f t="shared" si="18"/>
        <v>0</v>
      </c>
      <c r="J91" s="197">
        <f t="shared" si="14"/>
        <v>0</v>
      </c>
      <c r="K91" s="22">
        <f t="shared" si="15"/>
        <v>133.33000000000001</v>
      </c>
      <c r="L91" s="212">
        <f t="shared" si="19"/>
        <v>0</v>
      </c>
    </row>
    <row r="92" spans="1:14">
      <c r="A92" s="561" t="s">
        <v>1697</v>
      </c>
      <c r="B92" s="3" t="s">
        <v>242</v>
      </c>
      <c r="C92" s="32" t="s">
        <v>122</v>
      </c>
      <c r="D92" s="49" t="s">
        <v>160</v>
      </c>
      <c r="E92" s="3" t="s">
        <v>3101</v>
      </c>
      <c r="F92" s="32" t="s">
        <v>2615</v>
      </c>
      <c r="G92" s="177"/>
      <c r="H92" s="12">
        <v>8.6</v>
      </c>
      <c r="I92" s="20">
        <f t="shared" si="18"/>
        <v>0</v>
      </c>
      <c r="J92" s="197">
        <f t="shared" si="14"/>
        <v>0</v>
      </c>
      <c r="K92" s="22">
        <f t="shared" si="15"/>
        <v>8</v>
      </c>
      <c r="L92" s="212">
        <f t="shared" si="19"/>
        <v>0</v>
      </c>
    </row>
    <row r="93" spans="1:14">
      <c r="A93" s="561" t="s">
        <v>1698</v>
      </c>
      <c r="B93" s="3" t="s">
        <v>243</v>
      </c>
      <c r="C93" s="32" t="s">
        <v>122</v>
      </c>
      <c r="D93" s="49" t="s">
        <v>160</v>
      </c>
      <c r="E93" s="3" t="s">
        <v>3102</v>
      </c>
      <c r="F93" s="32" t="s">
        <v>2615</v>
      </c>
      <c r="G93" s="177"/>
      <c r="H93" s="12">
        <v>340.06</v>
      </c>
      <c r="I93" s="20">
        <f t="shared" si="18"/>
        <v>0</v>
      </c>
      <c r="J93" s="197">
        <f t="shared" si="14"/>
        <v>0</v>
      </c>
      <c r="K93" s="22">
        <f t="shared" si="15"/>
        <v>316.26</v>
      </c>
      <c r="L93" s="212">
        <f t="shared" si="19"/>
        <v>0</v>
      </c>
    </row>
    <row r="94" spans="1:14">
      <c r="A94" s="561" t="s">
        <v>1699</v>
      </c>
      <c r="B94" s="3" t="s">
        <v>244</v>
      </c>
      <c r="C94" s="32" t="s">
        <v>122</v>
      </c>
      <c r="D94" s="32" t="s">
        <v>160</v>
      </c>
      <c r="E94" s="3" t="s">
        <v>3103</v>
      </c>
      <c r="F94" s="32" t="s">
        <v>2615</v>
      </c>
      <c r="G94" s="177"/>
      <c r="H94" s="12">
        <v>1133.42</v>
      </c>
      <c r="I94" s="20">
        <f t="shared" si="18"/>
        <v>0</v>
      </c>
      <c r="J94" s="197">
        <f t="shared" si="14"/>
        <v>0</v>
      </c>
      <c r="K94" s="22">
        <f t="shared" si="15"/>
        <v>1054.08</v>
      </c>
      <c r="L94" s="212">
        <f t="shared" si="19"/>
        <v>0</v>
      </c>
    </row>
    <row r="95" spans="1:14">
      <c r="A95" s="561" t="s">
        <v>1700</v>
      </c>
      <c r="B95" s="3" t="s">
        <v>245</v>
      </c>
      <c r="C95" s="32" t="s">
        <v>122</v>
      </c>
      <c r="D95" s="49" t="s">
        <v>160</v>
      </c>
      <c r="E95" s="3" t="s">
        <v>3104</v>
      </c>
      <c r="F95" s="32" t="s">
        <v>2615</v>
      </c>
      <c r="G95" s="177"/>
      <c r="H95" s="12">
        <v>122.51</v>
      </c>
      <c r="I95" s="20">
        <f t="shared" si="18"/>
        <v>0</v>
      </c>
      <c r="J95" s="197">
        <f t="shared" si="14"/>
        <v>0</v>
      </c>
      <c r="K95" s="22">
        <f t="shared" si="15"/>
        <v>113.93</v>
      </c>
      <c r="L95" s="212">
        <f t="shared" si="19"/>
        <v>0</v>
      </c>
    </row>
    <row r="96" spans="1:14">
      <c r="A96" s="561" t="s">
        <v>1701</v>
      </c>
      <c r="B96" s="3" t="s">
        <v>246</v>
      </c>
      <c r="C96" s="32" t="s">
        <v>122</v>
      </c>
      <c r="D96" s="49" t="s">
        <v>160</v>
      </c>
      <c r="E96" s="3" t="s">
        <v>3105</v>
      </c>
      <c r="F96" s="32" t="s">
        <v>2615</v>
      </c>
      <c r="G96" s="177"/>
      <c r="H96" s="12">
        <v>284.14999999999998</v>
      </c>
      <c r="I96" s="20">
        <f t="shared" si="18"/>
        <v>0</v>
      </c>
      <c r="J96" s="197">
        <f t="shared" si="14"/>
        <v>0</v>
      </c>
      <c r="K96" s="22">
        <f t="shared" si="15"/>
        <v>264.26</v>
      </c>
      <c r="L96" s="212">
        <f t="shared" si="19"/>
        <v>0</v>
      </c>
    </row>
    <row r="97" spans="1:14">
      <c r="A97" s="561" t="s">
        <v>1702</v>
      </c>
      <c r="B97" s="3" t="s">
        <v>247</v>
      </c>
      <c r="C97" s="32" t="s">
        <v>122</v>
      </c>
      <c r="D97" s="32" t="s">
        <v>160</v>
      </c>
      <c r="E97" s="3" t="s">
        <v>3106</v>
      </c>
      <c r="F97" s="32" t="s">
        <v>2615</v>
      </c>
      <c r="G97" s="177"/>
      <c r="H97" s="12">
        <v>1801.57</v>
      </c>
      <c r="I97" s="20">
        <f t="shared" si="18"/>
        <v>0</v>
      </c>
      <c r="J97" s="197">
        <f t="shared" si="14"/>
        <v>0</v>
      </c>
      <c r="K97" s="22">
        <f t="shared" si="15"/>
        <v>1675.46</v>
      </c>
      <c r="L97" s="212">
        <f t="shared" si="19"/>
        <v>0</v>
      </c>
    </row>
    <row r="98" spans="1:14" s="1" customFormat="1">
      <c r="A98" s="278" t="s">
        <v>1703</v>
      </c>
      <c r="B98" s="260" t="s">
        <v>248</v>
      </c>
      <c r="C98" s="34"/>
      <c r="D98" s="259"/>
      <c r="E98" s="34"/>
      <c r="F98" s="34"/>
      <c r="G98" s="256"/>
      <c r="H98" s="57"/>
      <c r="I98" s="144"/>
      <c r="J98" s="257"/>
      <c r="K98" s="258"/>
      <c r="L98" s="241"/>
      <c r="M98" s="37"/>
      <c r="N98"/>
    </row>
    <row r="99" spans="1:14">
      <c r="A99" s="561" t="s">
        <v>1704</v>
      </c>
      <c r="B99" s="3" t="s">
        <v>249</v>
      </c>
      <c r="C99" s="32" t="s">
        <v>122</v>
      </c>
      <c r="D99" s="49" t="s">
        <v>160</v>
      </c>
      <c r="E99" s="3" t="s">
        <v>3107</v>
      </c>
      <c r="F99" s="32" t="s">
        <v>2615</v>
      </c>
      <c r="G99" s="177"/>
      <c r="H99" s="12">
        <v>1400.72</v>
      </c>
      <c r="I99" s="20">
        <f t="shared" ref="I99:I119" si="20">H99*G99</f>
        <v>0</v>
      </c>
      <c r="J99" s="197">
        <f t="shared" si="14"/>
        <v>0</v>
      </c>
      <c r="K99" s="22">
        <f t="shared" si="15"/>
        <v>1302.67</v>
      </c>
      <c r="L99" s="212">
        <f t="shared" ref="L99:L119" si="21">K99*G99</f>
        <v>0</v>
      </c>
    </row>
    <row r="100" spans="1:14">
      <c r="A100" s="561" t="s">
        <v>1705</v>
      </c>
      <c r="B100" s="3" t="s">
        <v>250</v>
      </c>
      <c r="C100" s="32" t="s">
        <v>122</v>
      </c>
      <c r="D100" s="49" t="s">
        <v>160</v>
      </c>
      <c r="E100" s="3" t="s">
        <v>3108</v>
      </c>
      <c r="F100" s="32" t="s">
        <v>2615</v>
      </c>
      <c r="G100" s="177"/>
      <c r="H100" s="12">
        <v>2801.43</v>
      </c>
      <c r="I100" s="20">
        <f t="shared" si="20"/>
        <v>0</v>
      </c>
      <c r="J100" s="197">
        <f t="shared" si="14"/>
        <v>0</v>
      </c>
      <c r="K100" s="22">
        <f t="shared" si="15"/>
        <v>2605.33</v>
      </c>
      <c r="L100" s="212">
        <f t="shared" si="21"/>
        <v>0</v>
      </c>
    </row>
    <row r="101" spans="1:14">
      <c r="A101" s="561" t="s">
        <v>1706</v>
      </c>
      <c r="B101" s="3" t="s">
        <v>251</v>
      </c>
      <c r="C101" s="32" t="s">
        <v>122</v>
      </c>
      <c r="D101" s="32" t="s">
        <v>160</v>
      </c>
      <c r="E101" s="3" t="s">
        <v>3109</v>
      </c>
      <c r="F101" s="32" t="s">
        <v>2615</v>
      </c>
      <c r="G101" s="177"/>
      <c r="H101" s="12">
        <v>4202.1499999999996</v>
      </c>
      <c r="I101" s="20">
        <f t="shared" si="20"/>
        <v>0</v>
      </c>
      <c r="J101" s="197">
        <f t="shared" si="14"/>
        <v>0</v>
      </c>
      <c r="K101" s="22">
        <f t="shared" si="15"/>
        <v>3908</v>
      </c>
      <c r="L101" s="212">
        <f t="shared" si="21"/>
        <v>0</v>
      </c>
    </row>
    <row r="102" spans="1:14">
      <c r="A102" s="561" t="s">
        <v>1707</v>
      </c>
      <c r="B102" s="3" t="s">
        <v>252</v>
      </c>
      <c r="C102" s="32" t="s">
        <v>122</v>
      </c>
      <c r="D102" s="49" t="s">
        <v>160</v>
      </c>
      <c r="E102" s="3" t="s">
        <v>3110</v>
      </c>
      <c r="F102" s="32" t="s">
        <v>2615</v>
      </c>
      <c r="G102" s="177"/>
      <c r="H102" s="12">
        <v>215.05</v>
      </c>
      <c r="I102" s="20">
        <f t="shared" si="20"/>
        <v>0</v>
      </c>
      <c r="J102" s="197">
        <f t="shared" si="14"/>
        <v>0</v>
      </c>
      <c r="K102" s="22">
        <f t="shared" si="15"/>
        <v>200</v>
      </c>
      <c r="L102" s="212">
        <f t="shared" si="21"/>
        <v>0</v>
      </c>
    </row>
    <row r="103" spans="1:14">
      <c r="A103" s="561" t="s">
        <v>1708</v>
      </c>
      <c r="B103" s="3" t="s">
        <v>253</v>
      </c>
      <c r="C103" s="32" t="s">
        <v>122</v>
      </c>
      <c r="D103" s="49" t="s">
        <v>160</v>
      </c>
      <c r="E103" s="3" t="s">
        <v>3111</v>
      </c>
      <c r="F103" s="32" t="s">
        <v>2615</v>
      </c>
      <c r="G103" s="177"/>
      <c r="H103" s="12">
        <v>215.05</v>
      </c>
      <c r="I103" s="20">
        <f t="shared" si="20"/>
        <v>0</v>
      </c>
      <c r="J103" s="197">
        <f t="shared" si="14"/>
        <v>0</v>
      </c>
      <c r="K103" s="22">
        <f t="shared" si="15"/>
        <v>200</v>
      </c>
      <c r="L103" s="212">
        <f t="shared" si="21"/>
        <v>0</v>
      </c>
    </row>
    <row r="104" spans="1:14" ht="30">
      <c r="A104" s="561" t="s">
        <v>1709</v>
      </c>
      <c r="B104" s="9" t="s">
        <v>254</v>
      </c>
      <c r="C104" s="32" t="s">
        <v>122</v>
      </c>
      <c r="D104" s="32" t="s">
        <v>160</v>
      </c>
      <c r="E104" s="3" t="s">
        <v>3112</v>
      </c>
      <c r="F104" s="32" t="s">
        <v>2615</v>
      </c>
      <c r="G104" s="177"/>
      <c r="H104" s="12">
        <v>663.08</v>
      </c>
      <c r="I104" s="20">
        <f t="shared" si="20"/>
        <v>0</v>
      </c>
      <c r="J104" s="197">
        <f t="shared" si="14"/>
        <v>0</v>
      </c>
      <c r="K104" s="22">
        <f t="shared" si="15"/>
        <v>616.66</v>
      </c>
      <c r="L104" s="212">
        <f t="shared" si="21"/>
        <v>0</v>
      </c>
    </row>
    <row r="105" spans="1:14">
      <c r="A105" s="561" t="s">
        <v>1710</v>
      </c>
      <c r="B105" s="3" t="s">
        <v>255</v>
      </c>
      <c r="C105" s="32" t="s">
        <v>122</v>
      </c>
      <c r="D105" s="49" t="s">
        <v>160</v>
      </c>
      <c r="E105" s="3" t="s">
        <v>3113</v>
      </c>
      <c r="F105" s="32" t="s">
        <v>2615</v>
      </c>
      <c r="G105" s="177"/>
      <c r="H105" s="12">
        <v>1505.38</v>
      </c>
      <c r="I105" s="20">
        <f t="shared" si="20"/>
        <v>0</v>
      </c>
      <c r="J105" s="197">
        <f t="shared" si="14"/>
        <v>0</v>
      </c>
      <c r="K105" s="22">
        <f t="shared" si="15"/>
        <v>1400</v>
      </c>
      <c r="L105" s="212">
        <f t="shared" si="21"/>
        <v>0</v>
      </c>
    </row>
    <row r="106" spans="1:14">
      <c r="A106" s="561" t="s">
        <v>1711</v>
      </c>
      <c r="B106" s="3" t="s">
        <v>256</v>
      </c>
      <c r="C106" s="32" t="s">
        <v>122</v>
      </c>
      <c r="D106" s="49" t="s">
        <v>160</v>
      </c>
      <c r="E106" s="3" t="s">
        <v>3114</v>
      </c>
      <c r="F106" s="32" t="s">
        <v>2615</v>
      </c>
      <c r="G106" s="177"/>
      <c r="H106" s="12">
        <v>931.9</v>
      </c>
      <c r="I106" s="20">
        <f t="shared" si="20"/>
        <v>0</v>
      </c>
      <c r="J106" s="197">
        <f t="shared" si="14"/>
        <v>0</v>
      </c>
      <c r="K106" s="22">
        <f t="shared" si="15"/>
        <v>866.67</v>
      </c>
      <c r="L106" s="212">
        <f t="shared" si="21"/>
        <v>0</v>
      </c>
    </row>
    <row r="107" spans="1:14">
      <c r="A107" s="561" t="s">
        <v>1712</v>
      </c>
      <c r="B107" s="3" t="s">
        <v>257</v>
      </c>
      <c r="C107" s="32" t="s">
        <v>122</v>
      </c>
      <c r="D107" s="32" t="s">
        <v>160</v>
      </c>
      <c r="E107" s="3" t="s">
        <v>3115</v>
      </c>
      <c r="F107" s="32" t="s">
        <v>2615</v>
      </c>
      <c r="G107" s="177"/>
      <c r="H107" s="12">
        <v>1505.38</v>
      </c>
      <c r="I107" s="20">
        <f t="shared" si="20"/>
        <v>0</v>
      </c>
      <c r="J107" s="197">
        <f t="shared" si="14"/>
        <v>0</v>
      </c>
      <c r="K107" s="22">
        <f t="shared" si="15"/>
        <v>1400</v>
      </c>
      <c r="L107" s="212">
        <f t="shared" si="21"/>
        <v>0</v>
      </c>
    </row>
    <row r="108" spans="1:14">
      <c r="A108" s="561" t="s">
        <v>1713</v>
      </c>
      <c r="B108" s="3" t="s">
        <v>258</v>
      </c>
      <c r="C108" s="32" t="s">
        <v>122</v>
      </c>
      <c r="D108" s="49" t="s">
        <v>160</v>
      </c>
      <c r="E108" s="3" t="s">
        <v>3116</v>
      </c>
      <c r="F108" s="32" t="s">
        <v>2615</v>
      </c>
      <c r="G108" s="177"/>
      <c r="H108" s="12">
        <v>953.41</v>
      </c>
      <c r="I108" s="20">
        <f t="shared" si="20"/>
        <v>0</v>
      </c>
      <c r="J108" s="197">
        <f t="shared" si="14"/>
        <v>0</v>
      </c>
      <c r="K108" s="22">
        <f t="shared" si="15"/>
        <v>886.67</v>
      </c>
      <c r="L108" s="212">
        <f t="shared" si="21"/>
        <v>0</v>
      </c>
    </row>
    <row r="109" spans="1:14">
      <c r="A109" s="561" t="s">
        <v>1714</v>
      </c>
      <c r="B109" s="3" t="s">
        <v>259</v>
      </c>
      <c r="C109" s="32" t="s">
        <v>122</v>
      </c>
      <c r="D109" s="49" t="s">
        <v>160</v>
      </c>
      <c r="E109" s="3" t="s">
        <v>3117</v>
      </c>
      <c r="F109" s="32" t="s">
        <v>2615</v>
      </c>
      <c r="G109" s="177"/>
      <c r="H109" s="12">
        <v>1835.13</v>
      </c>
      <c r="I109" s="20">
        <f t="shared" si="20"/>
        <v>0</v>
      </c>
      <c r="J109" s="197">
        <f t="shared" si="14"/>
        <v>0</v>
      </c>
      <c r="K109" s="22">
        <f t="shared" si="15"/>
        <v>1706.67</v>
      </c>
      <c r="L109" s="212">
        <f t="shared" si="21"/>
        <v>0</v>
      </c>
    </row>
    <row r="110" spans="1:14">
      <c r="A110" s="561" t="s">
        <v>1715</v>
      </c>
      <c r="B110" s="3" t="s">
        <v>260</v>
      </c>
      <c r="C110" s="32" t="s">
        <v>122</v>
      </c>
      <c r="D110" s="32" t="s">
        <v>160</v>
      </c>
      <c r="E110" s="3" t="s">
        <v>3118</v>
      </c>
      <c r="F110" s="32" t="s">
        <v>2615</v>
      </c>
      <c r="G110" s="177"/>
      <c r="H110" s="12">
        <v>230.82</v>
      </c>
      <c r="I110" s="20">
        <f t="shared" si="20"/>
        <v>0</v>
      </c>
      <c r="J110" s="197">
        <f t="shared" ref="J110:J139" si="22">L110-I110</f>
        <v>0</v>
      </c>
      <c r="K110" s="22">
        <f t="shared" ref="K110:K140" si="23">ROUND(H110*93%,2)</f>
        <v>214.66</v>
      </c>
      <c r="L110" s="212">
        <f t="shared" si="21"/>
        <v>0</v>
      </c>
    </row>
    <row r="111" spans="1:14">
      <c r="A111" s="561" t="s">
        <v>1716</v>
      </c>
      <c r="B111" s="3" t="s">
        <v>287</v>
      </c>
      <c r="C111" s="32" t="s">
        <v>122</v>
      </c>
      <c r="D111" s="49" t="s">
        <v>160</v>
      </c>
      <c r="E111" s="3" t="s">
        <v>3119</v>
      </c>
      <c r="F111" s="32" t="s">
        <v>2615</v>
      </c>
      <c r="G111" s="177"/>
      <c r="H111" s="12">
        <v>8602.15</v>
      </c>
      <c r="I111" s="20">
        <f t="shared" si="20"/>
        <v>0</v>
      </c>
      <c r="J111" s="197">
        <f t="shared" si="22"/>
        <v>0</v>
      </c>
      <c r="K111" s="22">
        <f t="shared" si="23"/>
        <v>8000</v>
      </c>
      <c r="L111" s="212">
        <f t="shared" si="21"/>
        <v>0</v>
      </c>
    </row>
    <row r="112" spans="1:14">
      <c r="A112" s="561" t="s">
        <v>1717</v>
      </c>
      <c r="B112" s="3" t="s">
        <v>288</v>
      </c>
      <c r="C112" s="32" t="s">
        <v>122</v>
      </c>
      <c r="D112" s="49" t="s">
        <v>160</v>
      </c>
      <c r="E112" s="3" t="s">
        <v>3120</v>
      </c>
      <c r="F112" s="32" t="s">
        <v>2615</v>
      </c>
      <c r="G112" s="177"/>
      <c r="H112" s="12">
        <v>1003.58</v>
      </c>
      <c r="I112" s="20">
        <f t="shared" si="20"/>
        <v>0</v>
      </c>
      <c r="J112" s="197">
        <f t="shared" si="22"/>
        <v>0</v>
      </c>
      <c r="K112" s="22">
        <f t="shared" si="23"/>
        <v>933.33</v>
      </c>
      <c r="L112" s="212">
        <f t="shared" si="21"/>
        <v>0</v>
      </c>
    </row>
    <row r="113" spans="1:14">
      <c r="A113" s="561" t="s">
        <v>1718</v>
      </c>
      <c r="B113" s="3" t="s">
        <v>262</v>
      </c>
      <c r="C113" s="32" t="s">
        <v>122</v>
      </c>
      <c r="D113" s="32" t="s">
        <v>160</v>
      </c>
      <c r="E113" s="3" t="s">
        <v>3121</v>
      </c>
      <c r="F113" s="32" t="s">
        <v>2615</v>
      </c>
      <c r="G113" s="177"/>
      <c r="H113" s="12">
        <v>2867.38</v>
      </c>
      <c r="I113" s="20">
        <f t="shared" si="20"/>
        <v>0</v>
      </c>
      <c r="J113" s="197">
        <f t="shared" si="22"/>
        <v>0</v>
      </c>
      <c r="K113" s="22">
        <f t="shared" si="23"/>
        <v>2666.66</v>
      </c>
      <c r="L113" s="212">
        <f t="shared" si="21"/>
        <v>0</v>
      </c>
    </row>
    <row r="114" spans="1:14">
      <c r="A114" s="561" t="s">
        <v>1719</v>
      </c>
      <c r="B114" s="3" t="s">
        <v>286</v>
      </c>
      <c r="C114" s="32" t="s">
        <v>122</v>
      </c>
      <c r="D114" s="49" t="s">
        <v>160</v>
      </c>
      <c r="E114" s="3" t="s">
        <v>3122</v>
      </c>
      <c r="F114" s="32" t="s">
        <v>2615</v>
      </c>
      <c r="G114" s="177"/>
      <c r="H114" s="12">
        <v>1577.06</v>
      </c>
      <c r="I114" s="20">
        <f t="shared" si="20"/>
        <v>0</v>
      </c>
      <c r="J114" s="197">
        <f t="shared" si="22"/>
        <v>0</v>
      </c>
      <c r="K114" s="22">
        <f t="shared" si="23"/>
        <v>1466.67</v>
      </c>
      <c r="L114" s="212">
        <f t="shared" si="21"/>
        <v>0</v>
      </c>
    </row>
    <row r="115" spans="1:14">
      <c r="A115" s="561" t="s">
        <v>1720</v>
      </c>
      <c r="B115" s="3" t="s">
        <v>285</v>
      </c>
      <c r="C115" s="32" t="s">
        <v>122</v>
      </c>
      <c r="D115" s="49" t="s">
        <v>160</v>
      </c>
      <c r="E115" s="3" t="s">
        <v>3123</v>
      </c>
      <c r="F115" s="32" t="s">
        <v>2615</v>
      </c>
      <c r="G115" s="177"/>
      <c r="H115" s="12">
        <v>430.11</v>
      </c>
      <c r="I115" s="20">
        <f t="shared" si="20"/>
        <v>0</v>
      </c>
      <c r="J115" s="197">
        <f t="shared" si="22"/>
        <v>0</v>
      </c>
      <c r="K115" s="22">
        <f t="shared" si="23"/>
        <v>400</v>
      </c>
      <c r="L115" s="212">
        <f t="shared" si="21"/>
        <v>0</v>
      </c>
    </row>
    <row r="116" spans="1:14">
      <c r="A116" s="561" t="s">
        <v>1721</v>
      </c>
      <c r="B116" s="3" t="s">
        <v>263</v>
      </c>
      <c r="C116" s="32" t="s">
        <v>122</v>
      </c>
      <c r="D116" s="32" t="s">
        <v>160</v>
      </c>
      <c r="E116" s="3" t="s">
        <v>3124</v>
      </c>
      <c r="F116" s="32" t="s">
        <v>2615</v>
      </c>
      <c r="G116" s="177"/>
      <c r="H116" s="12">
        <v>358.42</v>
      </c>
      <c r="I116" s="20">
        <f t="shared" si="20"/>
        <v>0</v>
      </c>
      <c r="J116" s="197">
        <f t="shared" si="22"/>
        <v>0</v>
      </c>
      <c r="K116" s="22">
        <f t="shared" si="23"/>
        <v>333.33</v>
      </c>
      <c r="L116" s="212">
        <f t="shared" si="21"/>
        <v>0</v>
      </c>
    </row>
    <row r="117" spans="1:14">
      <c r="A117" s="561" t="s">
        <v>1722</v>
      </c>
      <c r="B117" s="3" t="s">
        <v>264</v>
      </c>
      <c r="C117" s="32" t="s">
        <v>122</v>
      </c>
      <c r="D117" s="49" t="s">
        <v>160</v>
      </c>
      <c r="E117" s="3" t="s">
        <v>3125</v>
      </c>
      <c r="F117" s="32" t="s">
        <v>2615</v>
      </c>
      <c r="G117" s="177"/>
      <c r="H117" s="12">
        <v>501.79</v>
      </c>
      <c r="I117" s="20">
        <f t="shared" si="20"/>
        <v>0</v>
      </c>
      <c r="J117" s="197">
        <f t="shared" si="22"/>
        <v>0</v>
      </c>
      <c r="K117" s="22">
        <f t="shared" si="23"/>
        <v>466.66</v>
      </c>
      <c r="L117" s="212">
        <f t="shared" si="21"/>
        <v>0</v>
      </c>
    </row>
    <row r="118" spans="1:14">
      <c r="A118" s="561" t="s">
        <v>1723</v>
      </c>
      <c r="B118" s="3" t="s">
        <v>265</v>
      </c>
      <c r="C118" s="32" t="s">
        <v>122</v>
      </c>
      <c r="D118" s="49" t="s">
        <v>160</v>
      </c>
      <c r="E118" s="3" t="s">
        <v>3126</v>
      </c>
      <c r="F118" s="32" t="s">
        <v>2615</v>
      </c>
      <c r="G118" s="177"/>
      <c r="H118" s="12">
        <v>645.16</v>
      </c>
      <c r="I118" s="20">
        <f t="shared" si="20"/>
        <v>0</v>
      </c>
      <c r="J118" s="197">
        <f t="shared" si="22"/>
        <v>0</v>
      </c>
      <c r="K118" s="22">
        <f t="shared" si="23"/>
        <v>600</v>
      </c>
      <c r="L118" s="212">
        <f t="shared" si="21"/>
        <v>0</v>
      </c>
    </row>
    <row r="119" spans="1:14">
      <c r="A119" s="561" t="s">
        <v>1724</v>
      </c>
      <c r="B119" s="3" t="s">
        <v>266</v>
      </c>
      <c r="C119" s="32" t="s">
        <v>122</v>
      </c>
      <c r="D119" s="32" t="s">
        <v>160</v>
      </c>
      <c r="E119" s="3" t="s">
        <v>3127</v>
      </c>
      <c r="F119" s="32" t="s">
        <v>2615</v>
      </c>
      <c r="G119" s="177"/>
      <c r="H119" s="12">
        <v>3340.5</v>
      </c>
      <c r="I119" s="20">
        <f t="shared" si="20"/>
        <v>0</v>
      </c>
      <c r="J119" s="197">
        <f t="shared" si="22"/>
        <v>0</v>
      </c>
      <c r="K119" s="22">
        <f t="shared" si="23"/>
        <v>3106.67</v>
      </c>
      <c r="L119" s="212">
        <f t="shared" si="21"/>
        <v>0</v>
      </c>
    </row>
    <row r="120" spans="1:14" s="1" customFormat="1">
      <c r="A120" s="278" t="s">
        <v>1725</v>
      </c>
      <c r="B120" s="36" t="s">
        <v>267</v>
      </c>
      <c r="C120" s="34"/>
      <c r="D120" s="259"/>
      <c r="E120" s="34"/>
      <c r="F120" s="34"/>
      <c r="G120" s="256"/>
      <c r="H120" s="57"/>
      <c r="I120" s="144"/>
      <c r="J120" s="257"/>
      <c r="K120" s="258"/>
      <c r="L120" s="241"/>
      <c r="M120" s="37"/>
      <c r="N120"/>
    </row>
    <row r="121" spans="1:14">
      <c r="A121" s="561" t="s">
        <v>1726</v>
      </c>
      <c r="B121" s="3" t="s">
        <v>278</v>
      </c>
      <c r="C121" s="32" t="s">
        <v>122</v>
      </c>
      <c r="D121" s="32" t="s">
        <v>160</v>
      </c>
      <c r="E121" s="3" t="s">
        <v>3128</v>
      </c>
      <c r="F121" s="32" t="s">
        <v>2615</v>
      </c>
      <c r="G121" s="177"/>
      <c r="H121" s="12">
        <v>6451.61</v>
      </c>
      <c r="I121" s="20">
        <f>H121*G121</f>
        <v>0</v>
      </c>
      <c r="J121" s="197">
        <f t="shared" si="22"/>
        <v>0</v>
      </c>
      <c r="K121" s="22">
        <f t="shared" si="23"/>
        <v>6000</v>
      </c>
      <c r="L121" s="212">
        <f>K121*G121</f>
        <v>0</v>
      </c>
    </row>
    <row r="122" spans="1:14">
      <c r="A122" s="561" t="s">
        <v>1727</v>
      </c>
      <c r="B122" s="9" t="s">
        <v>279</v>
      </c>
      <c r="C122" s="32" t="s">
        <v>122</v>
      </c>
      <c r="D122" s="49" t="s">
        <v>160</v>
      </c>
      <c r="E122" s="3" t="s">
        <v>3129</v>
      </c>
      <c r="F122" s="32" t="s">
        <v>2615</v>
      </c>
      <c r="G122" s="177"/>
      <c r="H122" s="12">
        <v>9003.58</v>
      </c>
      <c r="I122" s="20">
        <f>H122*G122</f>
        <v>0</v>
      </c>
      <c r="J122" s="197">
        <f t="shared" si="22"/>
        <v>0</v>
      </c>
      <c r="K122" s="22">
        <f t="shared" si="23"/>
        <v>8373.33</v>
      </c>
      <c r="L122" s="212">
        <f>K122*G122</f>
        <v>0</v>
      </c>
    </row>
    <row r="123" spans="1:14">
      <c r="A123" s="561" t="s">
        <v>1728</v>
      </c>
      <c r="B123" s="3" t="s">
        <v>280</v>
      </c>
      <c r="C123" s="32" t="s">
        <v>122</v>
      </c>
      <c r="D123" s="49" t="s">
        <v>160</v>
      </c>
      <c r="E123" s="3" t="s">
        <v>3130</v>
      </c>
      <c r="F123" s="32" t="s">
        <v>2615</v>
      </c>
      <c r="G123" s="177"/>
      <c r="H123" s="12">
        <v>7168.46</v>
      </c>
      <c r="I123" s="20">
        <f>H123*G123</f>
        <v>0</v>
      </c>
      <c r="J123" s="197">
        <f t="shared" si="22"/>
        <v>0</v>
      </c>
      <c r="K123" s="22">
        <f t="shared" si="23"/>
        <v>6666.67</v>
      </c>
      <c r="L123" s="212">
        <f>K123*G123</f>
        <v>0</v>
      </c>
    </row>
    <row r="124" spans="1:14">
      <c r="A124" s="561" t="s">
        <v>1729</v>
      </c>
      <c r="B124" s="3" t="s">
        <v>268</v>
      </c>
      <c r="C124" s="32" t="s">
        <v>122</v>
      </c>
      <c r="D124" s="49" t="s">
        <v>160</v>
      </c>
      <c r="E124" s="3" t="s">
        <v>3131</v>
      </c>
      <c r="F124" s="32" t="s">
        <v>2615</v>
      </c>
      <c r="G124" s="177"/>
      <c r="H124" s="12">
        <v>114.7</v>
      </c>
      <c r="I124" s="20">
        <f>H124*G124</f>
        <v>0</v>
      </c>
      <c r="J124" s="197">
        <f t="shared" si="22"/>
        <v>0</v>
      </c>
      <c r="K124" s="22">
        <f t="shared" si="23"/>
        <v>106.67</v>
      </c>
      <c r="L124" s="212">
        <f>K124*G124</f>
        <v>0</v>
      </c>
    </row>
    <row r="125" spans="1:14" s="1" customFormat="1">
      <c r="A125" s="278" t="s">
        <v>1730</v>
      </c>
      <c r="B125" s="36" t="s">
        <v>269</v>
      </c>
      <c r="C125" s="34"/>
      <c r="D125" s="259"/>
      <c r="E125" s="34"/>
      <c r="F125" s="34"/>
      <c r="G125" s="256"/>
      <c r="H125" s="57"/>
      <c r="I125" s="144"/>
      <c r="J125" s="257"/>
      <c r="K125" s="258"/>
      <c r="L125" s="241"/>
      <c r="M125" s="37"/>
      <c r="N125"/>
    </row>
    <row r="126" spans="1:14">
      <c r="A126" s="561" t="s">
        <v>1731</v>
      </c>
      <c r="B126" s="3" t="s">
        <v>284</v>
      </c>
      <c r="C126" s="32" t="s">
        <v>122</v>
      </c>
      <c r="D126" s="49" t="s">
        <v>160</v>
      </c>
      <c r="E126" s="3" t="s">
        <v>3132</v>
      </c>
      <c r="F126" s="32" t="s">
        <v>2615</v>
      </c>
      <c r="G126" s="177"/>
      <c r="H126" s="12">
        <v>5285.83</v>
      </c>
      <c r="I126" s="20">
        <f>H126*G126</f>
        <v>0</v>
      </c>
      <c r="J126" s="197">
        <f t="shared" si="22"/>
        <v>0</v>
      </c>
      <c r="K126" s="22">
        <f t="shared" si="23"/>
        <v>4915.82</v>
      </c>
      <c r="L126" s="212">
        <f>K126*G126</f>
        <v>0</v>
      </c>
    </row>
    <row r="127" spans="1:14">
      <c r="A127" s="561" t="s">
        <v>1732</v>
      </c>
      <c r="B127" s="3" t="s">
        <v>283</v>
      </c>
      <c r="C127" s="32" t="s">
        <v>122</v>
      </c>
      <c r="D127" s="32" t="s">
        <v>160</v>
      </c>
      <c r="E127" s="3" t="s">
        <v>3133</v>
      </c>
      <c r="F127" s="32" t="s">
        <v>2615</v>
      </c>
      <c r="G127" s="177"/>
      <c r="H127" s="12">
        <v>6377.42</v>
      </c>
      <c r="I127" s="20">
        <f>H127*G127</f>
        <v>0</v>
      </c>
      <c r="J127" s="197">
        <f t="shared" si="22"/>
        <v>0</v>
      </c>
      <c r="K127" s="22">
        <f t="shared" si="23"/>
        <v>5931</v>
      </c>
      <c r="L127" s="212">
        <f>K127*G127</f>
        <v>0</v>
      </c>
    </row>
    <row r="128" spans="1:14">
      <c r="A128" s="561" t="s">
        <v>1733</v>
      </c>
      <c r="B128" s="3" t="s">
        <v>282</v>
      </c>
      <c r="C128" s="32" t="s">
        <v>122</v>
      </c>
      <c r="D128" s="49" t="s">
        <v>160</v>
      </c>
      <c r="E128" s="3" t="s">
        <v>3134</v>
      </c>
      <c r="F128" s="32" t="s">
        <v>2615</v>
      </c>
      <c r="G128" s="177"/>
      <c r="H128" s="12">
        <v>9280.65</v>
      </c>
      <c r="I128" s="20">
        <f>H128*G128</f>
        <v>0</v>
      </c>
      <c r="J128" s="197">
        <f t="shared" si="22"/>
        <v>0</v>
      </c>
      <c r="K128" s="22">
        <f t="shared" si="23"/>
        <v>8631</v>
      </c>
      <c r="L128" s="212">
        <f>K128*G128</f>
        <v>0</v>
      </c>
    </row>
    <row r="129" spans="1:14" s="1" customFormat="1">
      <c r="A129" s="278" t="s">
        <v>1734</v>
      </c>
      <c r="B129" s="36" t="s">
        <v>270</v>
      </c>
      <c r="C129" s="34"/>
      <c r="D129" s="34"/>
      <c r="E129" s="34"/>
      <c r="F129" s="34"/>
      <c r="G129" s="256"/>
      <c r="H129" s="57"/>
      <c r="I129" s="144"/>
      <c r="J129" s="197"/>
      <c r="K129" s="22"/>
      <c r="L129" s="241"/>
      <c r="M129" s="37"/>
      <c r="N129"/>
    </row>
    <row r="130" spans="1:14">
      <c r="A130" s="561" t="s">
        <v>1735</v>
      </c>
      <c r="B130" s="3" t="s">
        <v>271</v>
      </c>
      <c r="C130" s="32" t="s">
        <v>122</v>
      </c>
      <c r="D130" s="49" t="s">
        <v>160</v>
      </c>
      <c r="E130" s="3" t="s">
        <v>3135</v>
      </c>
      <c r="F130" s="32" t="s">
        <v>2615</v>
      </c>
      <c r="G130" s="177"/>
      <c r="H130" s="12">
        <v>2829.65</v>
      </c>
      <c r="I130" s="20">
        <f>H130*G130</f>
        <v>0</v>
      </c>
      <c r="J130" s="197">
        <f t="shared" si="22"/>
        <v>0</v>
      </c>
      <c r="K130" s="22">
        <f t="shared" si="23"/>
        <v>2631.57</v>
      </c>
      <c r="L130" s="212">
        <f>K130*G130</f>
        <v>0</v>
      </c>
    </row>
    <row r="131" spans="1:14">
      <c r="A131" s="561" t="s">
        <v>1736</v>
      </c>
      <c r="B131" s="3" t="s">
        <v>281</v>
      </c>
      <c r="C131" s="32" t="s">
        <v>122</v>
      </c>
      <c r="D131" s="49" t="s">
        <v>160</v>
      </c>
      <c r="E131" s="3" t="s">
        <v>3136</v>
      </c>
      <c r="F131" s="32" t="s">
        <v>2615</v>
      </c>
      <c r="G131" s="177"/>
      <c r="H131" s="12">
        <v>238.95</v>
      </c>
      <c r="I131" s="20">
        <f>H131*G131</f>
        <v>0</v>
      </c>
      <c r="J131" s="197">
        <f t="shared" si="22"/>
        <v>0</v>
      </c>
      <c r="K131" s="22">
        <f t="shared" si="23"/>
        <v>222.22</v>
      </c>
      <c r="L131" s="212">
        <f>K131*G131</f>
        <v>0</v>
      </c>
    </row>
    <row r="132" spans="1:14">
      <c r="A132" s="561" t="s">
        <v>1737</v>
      </c>
      <c r="B132" s="3" t="s">
        <v>272</v>
      </c>
      <c r="C132" s="32" t="s">
        <v>122</v>
      </c>
      <c r="D132" s="32" t="s">
        <v>160</v>
      </c>
      <c r="E132" s="3" t="s">
        <v>3137</v>
      </c>
      <c r="F132" s="32" t="s">
        <v>2615</v>
      </c>
      <c r="G132" s="177"/>
      <c r="H132" s="12">
        <v>5060.09</v>
      </c>
      <c r="I132" s="20">
        <f>H132*G132</f>
        <v>0</v>
      </c>
      <c r="J132" s="197">
        <f t="shared" si="22"/>
        <v>0</v>
      </c>
      <c r="K132" s="22">
        <f t="shared" si="23"/>
        <v>4705.88</v>
      </c>
      <c r="L132" s="212">
        <f>K132*G132</f>
        <v>0</v>
      </c>
    </row>
    <row r="133" spans="1:14">
      <c r="A133" s="561" t="s">
        <v>1738</v>
      </c>
      <c r="B133" s="3" t="s">
        <v>273</v>
      </c>
      <c r="C133" s="32" t="s">
        <v>122</v>
      </c>
      <c r="D133" s="49" t="s">
        <v>160</v>
      </c>
      <c r="E133" s="3" t="s">
        <v>3138</v>
      </c>
      <c r="F133" s="32" t="s">
        <v>2615</v>
      </c>
      <c r="G133" s="177"/>
      <c r="H133" s="12">
        <v>516.13</v>
      </c>
      <c r="I133" s="20">
        <f>H133*G133</f>
        <v>0</v>
      </c>
      <c r="J133" s="197">
        <f t="shared" si="22"/>
        <v>0</v>
      </c>
      <c r="K133" s="22">
        <f t="shared" si="23"/>
        <v>480</v>
      </c>
      <c r="L133" s="212">
        <f>K133*G133</f>
        <v>0</v>
      </c>
    </row>
    <row r="134" spans="1:14">
      <c r="A134" s="561" t="s">
        <v>1739</v>
      </c>
      <c r="B134" s="3" t="s">
        <v>274</v>
      </c>
      <c r="C134" s="32" t="s">
        <v>122</v>
      </c>
      <c r="D134" s="49" t="s">
        <v>160</v>
      </c>
      <c r="E134" s="3" t="s">
        <v>3139</v>
      </c>
      <c r="F134" s="32" t="s">
        <v>2615</v>
      </c>
      <c r="G134" s="177"/>
      <c r="H134" s="12">
        <v>379.51</v>
      </c>
      <c r="I134" s="20">
        <f>H134*G134</f>
        <v>0</v>
      </c>
      <c r="J134" s="197">
        <f t="shared" si="22"/>
        <v>0</v>
      </c>
      <c r="K134" s="22">
        <f t="shared" si="23"/>
        <v>352.94</v>
      </c>
      <c r="L134" s="212">
        <f>K134*G134</f>
        <v>0</v>
      </c>
    </row>
    <row r="135" spans="1:14" s="1" customFormat="1">
      <c r="A135" s="278" t="s">
        <v>1740</v>
      </c>
      <c r="B135" s="36" t="s">
        <v>275</v>
      </c>
      <c r="C135" s="34"/>
      <c r="D135" s="259"/>
      <c r="E135" s="34"/>
      <c r="F135" s="34"/>
      <c r="G135" s="256"/>
      <c r="H135" s="57"/>
      <c r="I135" s="144"/>
      <c r="J135" s="197"/>
      <c r="K135" s="22"/>
      <c r="L135" s="241"/>
      <c r="M135" s="37"/>
      <c r="N135"/>
    </row>
    <row r="136" spans="1:14">
      <c r="A136" s="561" t="s">
        <v>1741</v>
      </c>
      <c r="B136" s="3" t="s">
        <v>276</v>
      </c>
      <c r="C136" s="32" t="s">
        <v>122</v>
      </c>
      <c r="D136" s="49" t="s">
        <v>160</v>
      </c>
      <c r="E136" s="3" t="s">
        <v>3140</v>
      </c>
      <c r="F136" s="32" t="s">
        <v>2615</v>
      </c>
      <c r="G136" s="177"/>
      <c r="H136" s="12">
        <v>608.19000000000005</v>
      </c>
      <c r="I136" s="20">
        <f>H136*G136</f>
        <v>0</v>
      </c>
      <c r="J136" s="197">
        <f t="shared" si="22"/>
        <v>0</v>
      </c>
      <c r="K136" s="22">
        <f t="shared" si="23"/>
        <v>565.62</v>
      </c>
      <c r="L136" s="212">
        <f>K136*G136</f>
        <v>0</v>
      </c>
    </row>
    <row r="137" spans="1:14">
      <c r="A137" s="561" t="s">
        <v>1742</v>
      </c>
      <c r="B137" s="3" t="s">
        <v>277</v>
      </c>
      <c r="C137" s="32" t="s">
        <v>122</v>
      </c>
      <c r="D137" s="32" t="s">
        <v>160</v>
      </c>
      <c r="E137" s="3" t="s">
        <v>3141</v>
      </c>
      <c r="F137" s="32" t="s">
        <v>2615</v>
      </c>
      <c r="G137" s="177"/>
      <c r="H137" s="12">
        <v>104126.22</v>
      </c>
      <c r="I137" s="20">
        <f>H137*G137</f>
        <v>0</v>
      </c>
      <c r="J137" s="197">
        <f t="shared" si="22"/>
        <v>0</v>
      </c>
      <c r="K137" s="22">
        <f t="shared" si="23"/>
        <v>96837.38</v>
      </c>
      <c r="L137" s="212">
        <f>K137*G137</f>
        <v>0</v>
      </c>
    </row>
    <row r="138" spans="1:14">
      <c r="A138" s="561" t="s">
        <v>1743</v>
      </c>
      <c r="B138" s="3" t="s">
        <v>291</v>
      </c>
      <c r="C138" s="32" t="s">
        <v>122</v>
      </c>
      <c r="D138" s="49" t="s">
        <v>160</v>
      </c>
      <c r="E138" s="3" t="s">
        <v>3142</v>
      </c>
      <c r="F138" s="32" t="s">
        <v>2615</v>
      </c>
      <c r="G138" s="177"/>
      <c r="H138" s="12">
        <v>3202.54</v>
      </c>
      <c r="I138" s="20">
        <f>H138*G138</f>
        <v>0</v>
      </c>
      <c r="J138" s="197">
        <f t="shared" si="22"/>
        <v>0</v>
      </c>
      <c r="K138" s="22">
        <f t="shared" si="23"/>
        <v>2978.36</v>
      </c>
      <c r="L138" s="212">
        <f>K138*G138</f>
        <v>0</v>
      </c>
    </row>
    <row r="139" spans="1:14">
      <c r="A139" s="561" t="s">
        <v>1744</v>
      </c>
      <c r="B139" s="3" t="s">
        <v>292</v>
      </c>
      <c r="C139" s="32" t="s">
        <v>122</v>
      </c>
      <c r="D139" s="32" t="s">
        <v>160</v>
      </c>
      <c r="E139" s="3" t="s">
        <v>3143</v>
      </c>
      <c r="F139" s="32" t="s">
        <v>2615</v>
      </c>
      <c r="G139" s="177"/>
      <c r="H139" s="12">
        <v>4513.04</v>
      </c>
      <c r="I139" s="20">
        <f>H139*G139</f>
        <v>0</v>
      </c>
      <c r="J139" s="197">
        <f t="shared" si="22"/>
        <v>0</v>
      </c>
      <c r="K139" s="22">
        <f t="shared" si="23"/>
        <v>4197.13</v>
      </c>
      <c r="L139" s="212">
        <f>K139*G139</f>
        <v>0</v>
      </c>
    </row>
    <row r="140" spans="1:14">
      <c r="A140" s="561" t="s">
        <v>2602</v>
      </c>
      <c r="B140" s="3" t="s">
        <v>2603</v>
      </c>
      <c r="C140" s="32" t="s">
        <v>122</v>
      </c>
      <c r="D140" s="32" t="s">
        <v>160</v>
      </c>
      <c r="E140" s="3" t="s">
        <v>3144</v>
      </c>
      <c r="F140" s="32" t="s">
        <v>2615</v>
      </c>
      <c r="G140" s="177"/>
      <c r="H140" s="12">
        <v>300</v>
      </c>
      <c r="I140" s="20">
        <f>H140*G140</f>
        <v>0</v>
      </c>
      <c r="J140" s="197">
        <f>L140-I140</f>
        <v>0</v>
      </c>
      <c r="K140" s="22">
        <f t="shared" si="23"/>
        <v>279</v>
      </c>
      <c r="L140" s="212">
        <f>K140*G140</f>
        <v>0</v>
      </c>
    </row>
    <row r="141" spans="1:14" ht="15.75" thickBot="1">
      <c r="A141" s="114"/>
      <c r="B141" s="8"/>
      <c r="C141" s="41"/>
      <c r="D141" s="41"/>
      <c r="E141" s="41"/>
      <c r="F141" s="41"/>
      <c r="G141" s="183"/>
      <c r="H141" s="85"/>
      <c r="I141" s="85"/>
      <c r="J141" s="206"/>
      <c r="K141" s="26"/>
      <c r="L141" s="27"/>
    </row>
    <row r="142" spans="1:14" ht="15.75" thickBot="1"/>
    <row r="143" spans="1:14" s="1" customFormat="1">
      <c r="A143" s="660" t="s">
        <v>110</v>
      </c>
      <c r="B143" s="661"/>
      <c r="C143" s="661"/>
      <c r="D143" s="661"/>
      <c r="E143" s="661"/>
      <c r="F143" s="661"/>
      <c r="G143" s="661"/>
      <c r="H143" s="654"/>
      <c r="I143" s="666"/>
      <c r="J143" s="28"/>
      <c r="K143" s="654"/>
      <c r="L143" s="655"/>
      <c r="M143" s="37"/>
    </row>
    <row r="144" spans="1:14" s="5" customFormat="1">
      <c r="A144" s="634" t="s">
        <v>111</v>
      </c>
      <c r="B144" s="635"/>
      <c r="C144" s="635"/>
      <c r="D144" s="635"/>
      <c r="E144" s="635"/>
      <c r="F144" s="635"/>
      <c r="G144" s="635"/>
      <c r="H144" s="667"/>
      <c r="I144" s="667"/>
      <c r="J144" s="21"/>
      <c r="K144" s="625"/>
      <c r="L144" s="626"/>
      <c r="M144" s="38"/>
    </row>
    <row r="145" spans="1:13" s="5" customFormat="1">
      <c r="A145" s="634" t="s">
        <v>125</v>
      </c>
      <c r="B145" s="635"/>
      <c r="C145" s="635"/>
      <c r="D145" s="635"/>
      <c r="E145" s="635"/>
      <c r="F145" s="635"/>
      <c r="G145" s="635"/>
      <c r="H145" s="667"/>
      <c r="I145" s="667"/>
      <c r="J145" s="21"/>
      <c r="K145" s="625"/>
      <c r="L145" s="626"/>
      <c r="M145" s="38"/>
    </row>
    <row r="146" spans="1:13" s="1" customFormat="1">
      <c r="A146" s="632" t="s">
        <v>112</v>
      </c>
      <c r="B146" s="633"/>
      <c r="C146" s="633"/>
      <c r="D146" s="633"/>
      <c r="E146" s="633"/>
      <c r="F146" s="633"/>
      <c r="G146" s="633"/>
      <c r="H146" s="668"/>
      <c r="I146" s="668"/>
      <c r="J146" s="29"/>
      <c r="K146" s="627"/>
      <c r="L146" s="628"/>
      <c r="M146" s="37"/>
    </row>
    <row r="147" spans="1:13">
      <c r="A147" s="629"/>
      <c r="B147" s="630"/>
      <c r="C147" s="630"/>
      <c r="D147" s="630"/>
      <c r="E147" s="630"/>
      <c r="F147" s="630"/>
      <c r="G147" s="630"/>
      <c r="H147" s="630"/>
      <c r="I147" s="630"/>
      <c r="J147" s="630"/>
      <c r="K147" s="630"/>
      <c r="L147" s="631"/>
    </row>
    <row r="148" spans="1:13" s="1" customFormat="1">
      <c r="A148" s="632" t="s">
        <v>113</v>
      </c>
      <c r="B148" s="633"/>
      <c r="C148" s="633"/>
      <c r="D148" s="633"/>
      <c r="E148" s="633"/>
      <c r="F148" s="633"/>
      <c r="G148" s="633"/>
      <c r="H148" s="624"/>
      <c r="I148" s="624"/>
      <c r="J148" s="29"/>
      <c r="K148" s="627"/>
      <c r="L148" s="628"/>
      <c r="M148" s="37"/>
    </row>
    <row r="149" spans="1:13" s="5" customFormat="1">
      <c r="A149" s="634" t="s">
        <v>111</v>
      </c>
      <c r="B149" s="635"/>
      <c r="C149" s="635"/>
      <c r="D149" s="635"/>
      <c r="E149" s="635"/>
      <c r="F149" s="635"/>
      <c r="G149" s="635"/>
      <c r="H149" s="623"/>
      <c r="I149" s="623"/>
      <c r="J149" s="21"/>
      <c r="K149" s="625"/>
      <c r="L149" s="626"/>
      <c r="M149" s="38"/>
    </row>
    <row r="150" spans="1:13" s="5" customFormat="1">
      <c r="A150" s="634" t="s">
        <v>125</v>
      </c>
      <c r="B150" s="635"/>
      <c r="C150" s="635"/>
      <c r="D150" s="635"/>
      <c r="E150" s="635"/>
      <c r="F150" s="635"/>
      <c r="G150" s="635"/>
      <c r="H150" s="623"/>
      <c r="I150" s="623"/>
      <c r="J150" s="21"/>
      <c r="K150" s="625"/>
      <c r="L150" s="626"/>
      <c r="M150" s="38"/>
    </row>
    <row r="151" spans="1:13" s="1" customFormat="1">
      <c r="A151" s="632" t="s">
        <v>114</v>
      </c>
      <c r="B151" s="633"/>
      <c r="C151" s="633"/>
      <c r="D151" s="633"/>
      <c r="E151" s="633"/>
      <c r="F151" s="633"/>
      <c r="G151" s="633"/>
      <c r="H151" s="624"/>
      <c r="I151" s="624"/>
      <c r="J151" s="29"/>
      <c r="K151" s="627"/>
      <c r="L151" s="628"/>
      <c r="M151" s="37"/>
    </row>
    <row r="152" spans="1:13" ht="15.75" thickBot="1">
      <c r="A152" s="673"/>
      <c r="B152" s="674"/>
      <c r="C152" s="674"/>
      <c r="D152" s="674"/>
      <c r="E152" s="674"/>
      <c r="F152" s="674"/>
      <c r="G152" s="674"/>
      <c r="H152" s="674"/>
      <c r="I152" s="674"/>
      <c r="J152" s="674"/>
      <c r="K152" s="674"/>
      <c r="L152" s="675"/>
    </row>
    <row r="153" spans="1:13" s="1" customFormat="1" ht="15.75" thickBot="1">
      <c r="A153" s="647" t="s">
        <v>115</v>
      </c>
      <c r="B153" s="648"/>
      <c r="C153" s="648"/>
      <c r="D153" s="648"/>
      <c r="E153" s="648"/>
      <c r="F153" s="648"/>
      <c r="G153" s="648"/>
      <c r="H153" s="665"/>
      <c r="I153" s="665"/>
      <c r="J153" s="237"/>
      <c r="K153" s="642"/>
      <c r="L153" s="643"/>
      <c r="M153" s="158"/>
    </row>
    <row r="156" spans="1:13">
      <c r="J156" s="400"/>
    </row>
  </sheetData>
  <mergeCells count="38">
    <mergeCell ref="A149:G149"/>
    <mergeCell ref="H149:I149"/>
    <mergeCell ref="K149:L149"/>
    <mergeCell ref="D9:D10"/>
    <mergeCell ref="K145:L145"/>
    <mergeCell ref="A146:G146"/>
    <mergeCell ref="H146:I146"/>
    <mergeCell ref="K146:L146"/>
    <mergeCell ref="A147:L147"/>
    <mergeCell ref="A148:G148"/>
    <mergeCell ref="A152:L152"/>
    <mergeCell ref="A153:G153"/>
    <mergeCell ref="H153:I153"/>
    <mergeCell ref="K153:L153"/>
    <mergeCell ref="A150:G150"/>
    <mergeCell ref="H150:I150"/>
    <mergeCell ref="K150:L150"/>
    <mergeCell ref="A151:G151"/>
    <mergeCell ref="H151:I151"/>
    <mergeCell ref="K151:L151"/>
    <mergeCell ref="H148:I148"/>
    <mergeCell ref="K148:L148"/>
    <mergeCell ref="E9:E10"/>
    <mergeCell ref="G9:G10"/>
    <mergeCell ref="H9:I9"/>
    <mergeCell ref="J9:J10"/>
    <mergeCell ref="A145:G145"/>
    <mergeCell ref="H145:I145"/>
    <mergeCell ref="K9:L9"/>
    <mergeCell ref="A143:G143"/>
    <mergeCell ref="K143:L143"/>
    <mergeCell ref="A144:G144"/>
    <mergeCell ref="H144:I144"/>
    <mergeCell ref="K144:L144"/>
    <mergeCell ref="A9:A10"/>
    <mergeCell ref="B9:C9"/>
    <mergeCell ref="F9:F10"/>
    <mergeCell ref="H143:I143"/>
  </mergeCells>
  <phoneticPr fontId="0" type="noConversion"/>
  <printOptions horizontalCentered="1"/>
  <pageMargins left="0.2" right="0.2" top="0.5" bottom="0.5" header="0.3" footer="0.3"/>
  <pageSetup paperSize="9" scale="55" orientation="landscape" r:id="rId1"/>
  <headerFooter alignWithMargins="0">
    <oddHeader>&amp;L&amp;D&amp;C&amp;A&amp;RCommercial in Confidence</oddHeader>
    <oddFooter>&amp;L&amp;"-,Bold Italic"&amp;UNote:&amp;U &amp;"-,Italic"(1) Brown S/N: Gross Price, (2) Blue S/N: Net Price. For items with only gross price, the relevant incentives will be allocated at purchase to derive net price.&amp;R&amp;P of &amp;N</oddFooter>
  </headerFooter>
  <drawing r:id="rId2"/>
  <legacyDrawing r:id="rId3"/>
  <legacyDrawingHF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R98"/>
  <sheetViews>
    <sheetView view="pageBreakPreview" topLeftCell="D1" zoomScale="70" zoomScaleNormal="80" zoomScaleSheetLayoutView="70" workbookViewId="0">
      <selection activeCell="K16" sqref="K16"/>
    </sheetView>
  </sheetViews>
  <sheetFormatPr defaultRowHeight="15"/>
  <cols>
    <col min="1" max="1" width="11" style="106" customWidth="1"/>
    <col min="2" max="2" width="66.140625" style="566" customWidth="1"/>
    <col min="3" max="3" width="17.42578125" style="39" customWidth="1"/>
    <col min="4" max="4" width="6.7109375" style="39" bestFit="1" customWidth="1"/>
    <col min="5" max="5" width="41.42578125" style="39" bestFit="1" customWidth="1"/>
    <col min="6" max="6" width="10.7109375" style="39" bestFit="1" customWidth="1"/>
    <col min="7" max="7" width="13" style="399" bestFit="1" customWidth="1"/>
    <col min="8" max="8" width="14.42578125" style="13" bestFit="1" customWidth="1"/>
    <col min="9" max="9" width="13.140625" style="13" customWidth="1"/>
    <col min="10" max="10" width="12.140625" style="400" bestFit="1" customWidth="1"/>
    <col min="11" max="11" width="11.42578125" style="13" bestFit="1" customWidth="1"/>
    <col min="12" max="12" width="13.140625" style="13" bestFit="1" customWidth="1"/>
    <col min="13" max="13" width="4.85546875" customWidth="1"/>
    <col min="14" max="15" width="16.42578125" style="605" customWidth="1"/>
    <col min="16" max="16" width="20.7109375" style="605" bestFit="1" customWidth="1"/>
    <col min="17" max="18" width="9.140625" style="605"/>
  </cols>
  <sheetData>
    <row r="1" spans="1:18">
      <c r="A1" s="266" t="s">
        <v>2285</v>
      </c>
      <c r="K1" s="263"/>
      <c r="L1" s="263"/>
      <c r="M1" s="264"/>
    </row>
    <row r="2" spans="1:18">
      <c r="K2" s="263"/>
      <c r="L2" s="263"/>
      <c r="M2" s="264"/>
    </row>
    <row r="3" spans="1:18">
      <c r="A3" s="265" t="s">
        <v>126</v>
      </c>
      <c r="K3" s="263"/>
      <c r="L3" s="263"/>
      <c r="M3" s="264"/>
    </row>
    <row r="4" spans="1:18" s="314" customFormat="1">
      <c r="A4" s="502"/>
      <c r="B4" s="525"/>
      <c r="C4" s="318"/>
      <c r="D4" s="318"/>
      <c r="E4" s="318"/>
      <c r="F4" s="318"/>
      <c r="G4" s="399"/>
      <c r="H4" s="320"/>
      <c r="I4" s="320"/>
      <c r="J4" s="400"/>
      <c r="K4" s="263"/>
      <c r="L4" s="263"/>
      <c r="M4" s="264"/>
      <c r="N4" s="608"/>
      <c r="O4" s="608"/>
      <c r="P4" s="608"/>
      <c r="Q4" s="608"/>
      <c r="R4" s="608"/>
    </row>
    <row r="5" spans="1:18">
      <c r="A5" s="266"/>
      <c r="K5" s="263"/>
      <c r="L5" s="263"/>
      <c r="M5" s="264"/>
    </row>
    <row r="6" spans="1:18" s="267" customFormat="1">
      <c r="A6" s="265" t="s">
        <v>45</v>
      </c>
      <c r="B6" s="567"/>
      <c r="C6" s="268"/>
      <c r="D6" s="268"/>
      <c r="E6" s="268"/>
      <c r="F6" s="268"/>
      <c r="G6" s="401"/>
      <c r="H6" s="269"/>
      <c r="I6" s="269"/>
      <c r="J6" s="402"/>
      <c r="K6" s="270"/>
      <c r="L6" s="270"/>
      <c r="M6" s="271"/>
      <c r="N6" s="606"/>
      <c r="O6" s="606"/>
      <c r="P6" s="606"/>
      <c r="Q6" s="606"/>
      <c r="R6" s="606"/>
    </row>
    <row r="7" spans="1:18" s="609" customFormat="1">
      <c r="A7" s="502"/>
      <c r="B7" s="613"/>
      <c r="C7" s="612"/>
      <c r="D7" s="612"/>
      <c r="E7" s="612"/>
      <c r="F7" s="612"/>
      <c r="G7" s="399"/>
      <c r="H7" s="601"/>
      <c r="I7" s="614"/>
      <c r="J7" s="601"/>
      <c r="K7" s="263"/>
      <c r="L7" s="263"/>
      <c r="M7" s="264"/>
      <c r="N7" s="619"/>
      <c r="O7" s="619"/>
      <c r="P7" s="619"/>
      <c r="Q7" s="619"/>
      <c r="R7" s="619"/>
    </row>
    <row r="8" spans="1:18" s="267" customFormat="1" ht="15.75" thickBot="1">
      <c r="A8" s="265"/>
      <c r="B8" s="567"/>
      <c r="C8" s="268"/>
      <c r="D8" s="268"/>
      <c r="E8" s="268"/>
      <c r="F8" s="268"/>
      <c r="G8" s="401"/>
      <c r="H8" s="602"/>
      <c r="I8" s="269"/>
      <c r="J8" s="596"/>
      <c r="K8" s="270"/>
      <c r="L8" s="270"/>
      <c r="M8" s="271"/>
      <c r="N8" s="606"/>
      <c r="O8" s="606"/>
      <c r="P8" s="606"/>
      <c r="Q8" s="606"/>
      <c r="R8" s="606"/>
    </row>
    <row r="9" spans="1:18" s="267" customFormat="1">
      <c r="A9" s="687" t="s">
        <v>123</v>
      </c>
      <c r="B9" s="664" t="s">
        <v>906</v>
      </c>
      <c r="C9" s="664"/>
      <c r="D9" s="710" t="s">
        <v>142</v>
      </c>
      <c r="E9" s="664" t="s">
        <v>750</v>
      </c>
      <c r="F9" s="664" t="s">
        <v>120</v>
      </c>
      <c r="G9" s="694" t="s">
        <v>46</v>
      </c>
      <c r="H9" s="696" t="s">
        <v>119</v>
      </c>
      <c r="I9" s="696"/>
      <c r="J9" s="697" t="s">
        <v>47</v>
      </c>
      <c r="K9" s="676" t="s">
        <v>118</v>
      </c>
      <c r="L9" s="677"/>
      <c r="N9" s="707" t="s">
        <v>4582</v>
      </c>
      <c r="O9" s="707"/>
      <c r="P9" s="708" t="s">
        <v>4583</v>
      </c>
      <c r="Q9" s="606"/>
      <c r="R9" s="606"/>
    </row>
    <row r="10" spans="1:18" s="267" customFormat="1" ht="15.75" thickBot="1">
      <c r="A10" s="688"/>
      <c r="B10" s="568" t="s">
        <v>124</v>
      </c>
      <c r="C10" s="272" t="s">
        <v>121</v>
      </c>
      <c r="D10" s="711"/>
      <c r="E10" s="650"/>
      <c r="F10" s="689"/>
      <c r="G10" s="695"/>
      <c r="H10" s="273" t="s">
        <v>117</v>
      </c>
      <c r="I10" s="273" t="s">
        <v>48</v>
      </c>
      <c r="J10" s="698"/>
      <c r="K10" s="274" t="s">
        <v>117</v>
      </c>
      <c r="L10" s="275" t="s">
        <v>48</v>
      </c>
      <c r="N10" s="606" t="s">
        <v>117</v>
      </c>
      <c r="O10" s="606" t="s">
        <v>4581</v>
      </c>
      <c r="P10" s="709"/>
      <c r="Q10" s="606"/>
      <c r="R10" s="606"/>
    </row>
    <row r="11" spans="1:18">
      <c r="A11" s="453" t="s">
        <v>1479</v>
      </c>
      <c r="B11" s="569" t="s">
        <v>153</v>
      </c>
      <c r="C11" s="452"/>
      <c r="D11" s="452"/>
      <c r="E11" s="452"/>
      <c r="F11" s="452"/>
      <c r="G11" s="451"/>
      <c r="H11" s="450"/>
      <c r="I11" s="449"/>
      <c r="J11" s="448"/>
      <c r="K11" s="447"/>
      <c r="L11" s="446"/>
    </row>
    <row r="12" spans="1:18">
      <c r="A12" s="407" t="s">
        <v>1480</v>
      </c>
      <c r="B12" s="557" t="s">
        <v>132</v>
      </c>
      <c r="C12" s="141"/>
      <c r="D12" s="428"/>
      <c r="E12" s="141"/>
      <c r="F12" s="141"/>
      <c r="G12" s="413"/>
      <c r="H12" s="142"/>
      <c r="I12" s="282"/>
      <c r="J12" s="414"/>
      <c r="K12" s="411"/>
      <c r="L12" s="415"/>
    </row>
    <row r="13" spans="1:18">
      <c r="A13" s="563" t="s">
        <v>1481</v>
      </c>
      <c r="B13" s="9" t="s">
        <v>735</v>
      </c>
      <c r="C13" s="141" t="s">
        <v>199</v>
      </c>
      <c r="D13" s="32" t="s">
        <v>160</v>
      </c>
      <c r="E13" s="3" t="s">
        <v>3145</v>
      </c>
      <c r="F13" s="32" t="s">
        <v>129</v>
      </c>
      <c r="G13" s="409"/>
      <c r="H13" s="12">
        <v>24690</v>
      </c>
      <c r="I13" s="279">
        <f>H13*G13</f>
        <v>0</v>
      </c>
      <c r="J13" s="410">
        <f>L13-I13</f>
        <v>0</v>
      </c>
      <c r="K13" s="411">
        <v>0</v>
      </c>
      <c r="L13" s="412">
        <f>K13*G13</f>
        <v>0</v>
      </c>
      <c r="O13" s="620">
        <f>N13*G13</f>
        <v>0</v>
      </c>
    </row>
    <row r="14" spans="1:18" s="226" customFormat="1">
      <c r="A14" s="227"/>
      <c r="B14" s="494"/>
      <c r="C14" s="141"/>
      <c r="D14" s="141"/>
      <c r="E14" s="141"/>
      <c r="F14" s="141"/>
      <c r="G14" s="413"/>
      <c r="H14" s="142"/>
      <c r="I14" s="282"/>
      <c r="J14" s="414"/>
      <c r="K14" s="411"/>
      <c r="L14" s="415"/>
      <c r="N14" s="605"/>
      <c r="O14" s="141"/>
      <c r="P14" s="141"/>
      <c r="Q14" s="141"/>
      <c r="R14" s="141"/>
    </row>
    <row r="15" spans="1:18">
      <c r="A15" s="429" t="s">
        <v>1482</v>
      </c>
      <c r="B15" s="570" t="s">
        <v>172</v>
      </c>
      <c r="C15" s="141"/>
      <c r="D15" s="428"/>
      <c r="E15" s="141"/>
      <c r="F15" s="141"/>
      <c r="G15" s="413"/>
      <c r="H15" s="142"/>
      <c r="I15" s="282"/>
      <c r="J15" s="414"/>
      <c r="K15" s="411"/>
      <c r="L15" s="415"/>
    </row>
    <row r="16" spans="1:18">
      <c r="A16" s="563" t="s">
        <v>1483</v>
      </c>
      <c r="B16" s="9" t="s">
        <v>733</v>
      </c>
      <c r="C16" s="141" t="s">
        <v>199</v>
      </c>
      <c r="D16" s="32" t="s">
        <v>160</v>
      </c>
      <c r="E16" s="3" t="s">
        <v>3146</v>
      </c>
      <c r="F16" s="32" t="s">
        <v>129</v>
      </c>
      <c r="G16" s="409"/>
      <c r="H16" s="12">
        <v>38810</v>
      </c>
      <c r="I16" s="279">
        <f>H16*G16</f>
        <v>0</v>
      </c>
      <c r="J16" s="410">
        <f>L16-I16</f>
        <v>0</v>
      </c>
      <c r="K16" s="411">
        <v>0</v>
      </c>
      <c r="L16" s="412">
        <f>K16*G16</f>
        <v>0</v>
      </c>
      <c r="O16" s="620">
        <f>N16*G16</f>
        <v>0</v>
      </c>
    </row>
    <row r="17" spans="1:18">
      <c r="A17" s="563" t="s">
        <v>1483</v>
      </c>
      <c r="B17" s="9" t="s">
        <v>734</v>
      </c>
      <c r="C17" s="141" t="s">
        <v>199</v>
      </c>
      <c r="D17" s="32" t="s">
        <v>160</v>
      </c>
      <c r="E17" s="3" t="s">
        <v>3147</v>
      </c>
      <c r="F17" s="32" t="s">
        <v>129</v>
      </c>
      <c r="G17" s="409"/>
      <c r="H17" s="12">
        <v>21061</v>
      </c>
      <c r="I17" s="279">
        <f>H17*G17</f>
        <v>0</v>
      </c>
      <c r="J17" s="410">
        <f>L17-I17</f>
        <v>0</v>
      </c>
      <c r="K17" s="411">
        <v>0</v>
      </c>
      <c r="L17" s="412">
        <f>K17*G17</f>
        <v>0</v>
      </c>
      <c r="O17" s="620">
        <f>N17*G17</f>
        <v>0</v>
      </c>
    </row>
    <row r="18" spans="1:18" s="226" customFormat="1">
      <c r="A18" s="227"/>
      <c r="B18" s="494"/>
      <c r="C18" s="141"/>
      <c r="D18" s="141"/>
      <c r="E18" s="141"/>
      <c r="F18" s="141"/>
      <c r="G18" s="413"/>
      <c r="H18" s="142"/>
      <c r="I18" s="282"/>
      <c r="J18" s="414"/>
      <c r="K18" s="411"/>
      <c r="L18" s="415"/>
      <c r="N18" s="605"/>
      <c r="O18" s="141"/>
      <c r="P18" s="141"/>
      <c r="Q18" s="141"/>
      <c r="R18" s="141"/>
    </row>
    <row r="19" spans="1:18">
      <c r="A19" s="276" t="s">
        <v>1500</v>
      </c>
      <c r="B19" s="571" t="s">
        <v>154</v>
      </c>
      <c r="C19" s="93"/>
      <c r="D19" s="93"/>
      <c r="E19" s="93"/>
      <c r="F19" s="93"/>
      <c r="G19" s="403"/>
      <c r="H19" s="94"/>
      <c r="I19" s="277"/>
      <c r="J19" s="404"/>
      <c r="K19" s="405"/>
      <c r="L19" s="406"/>
    </row>
    <row r="20" spans="1:18">
      <c r="A20" s="278" t="s">
        <v>1501</v>
      </c>
      <c r="B20" s="260" t="s">
        <v>132</v>
      </c>
      <c r="C20" s="141"/>
      <c r="D20" s="141"/>
      <c r="E20" s="141"/>
      <c r="F20" s="141"/>
      <c r="G20" s="440"/>
      <c r="H20" s="281"/>
      <c r="I20" s="282"/>
      <c r="J20" s="414"/>
      <c r="K20" s="411"/>
      <c r="L20" s="415"/>
    </row>
    <row r="21" spans="1:18" s="226" customFormat="1">
      <c r="A21" s="565" t="s">
        <v>1502</v>
      </c>
      <c r="B21" s="494" t="s">
        <v>107</v>
      </c>
      <c r="C21" s="32" t="s">
        <v>137</v>
      </c>
      <c r="D21" s="32" t="s">
        <v>2621</v>
      </c>
      <c r="E21" s="3" t="s">
        <v>3148</v>
      </c>
      <c r="F21" s="32" t="s">
        <v>127</v>
      </c>
      <c r="G21" s="413"/>
      <c r="H21" s="142">
        <v>2227.96</v>
      </c>
      <c r="I21" s="20">
        <f>H21*G21</f>
        <v>0</v>
      </c>
      <c r="J21" s="197">
        <f>L21-I21</f>
        <v>0</v>
      </c>
      <c r="K21" s="22">
        <v>0</v>
      </c>
      <c r="L21" s="212">
        <f>K21*G21</f>
        <v>0</v>
      </c>
      <c r="N21" s="605"/>
      <c r="O21" s="605"/>
      <c r="P21" s="141"/>
      <c r="Q21" s="141"/>
      <c r="R21" s="141"/>
    </row>
    <row r="22" spans="1:18">
      <c r="A22" s="110"/>
      <c r="B22" s="9"/>
      <c r="C22" s="32"/>
      <c r="D22" s="32"/>
      <c r="E22" s="32"/>
      <c r="F22" s="32"/>
      <c r="G22" s="409"/>
      <c r="H22" s="12"/>
      <c r="I22" s="279"/>
      <c r="J22" s="410"/>
      <c r="K22" s="416"/>
      <c r="L22" s="417"/>
    </row>
    <row r="23" spans="1:18" s="226" customFormat="1">
      <c r="A23" s="278" t="s">
        <v>1503</v>
      </c>
      <c r="B23" s="260" t="s">
        <v>155</v>
      </c>
      <c r="C23" s="141"/>
      <c r="D23" s="141"/>
      <c r="E23" s="141"/>
      <c r="F23" s="141"/>
      <c r="G23" s="413"/>
      <c r="H23" s="142"/>
      <c r="I23" s="282"/>
      <c r="J23" s="414"/>
      <c r="K23" s="411"/>
      <c r="L23" s="415"/>
      <c r="N23" s="605"/>
      <c r="O23" s="141"/>
      <c r="P23" s="141"/>
      <c r="Q23" s="141"/>
      <c r="R23" s="141"/>
    </row>
    <row r="24" spans="1:18" s="226" customFormat="1" ht="30">
      <c r="A24" s="565" t="s">
        <v>1504</v>
      </c>
      <c r="B24" s="494" t="s">
        <v>2691</v>
      </c>
      <c r="C24" s="32" t="s">
        <v>131</v>
      </c>
      <c r="D24" s="32" t="s">
        <v>2621</v>
      </c>
      <c r="E24" s="3" t="s">
        <v>3149</v>
      </c>
      <c r="F24" s="32" t="s">
        <v>127</v>
      </c>
      <c r="G24" s="413"/>
      <c r="H24" s="142">
        <v>1324.33</v>
      </c>
      <c r="I24" s="20">
        <f>H24*G24</f>
        <v>0</v>
      </c>
      <c r="J24" s="197">
        <f>L24-I24</f>
        <v>0</v>
      </c>
      <c r="K24" s="22">
        <f>ROUND(H24*14.4%*93%,2)</f>
        <v>177.35</v>
      </c>
      <c r="L24" s="212">
        <f>K24*G24</f>
        <v>0</v>
      </c>
      <c r="N24" s="605"/>
      <c r="O24" s="605"/>
      <c r="P24" s="141"/>
      <c r="Q24" s="141"/>
      <c r="R24" s="141"/>
    </row>
    <row r="25" spans="1:18" s="226" customFormat="1" ht="30">
      <c r="A25" s="565" t="s">
        <v>1505</v>
      </c>
      <c r="B25" s="494" t="s">
        <v>2692</v>
      </c>
      <c r="C25" s="32" t="s">
        <v>131</v>
      </c>
      <c r="D25" s="32" t="s">
        <v>2621</v>
      </c>
      <c r="E25" s="3" t="s">
        <v>3150</v>
      </c>
      <c r="F25" s="32" t="s">
        <v>127</v>
      </c>
      <c r="G25" s="413"/>
      <c r="H25" s="142">
        <v>1749.65</v>
      </c>
      <c r="I25" s="20">
        <f>H25*G25</f>
        <v>0</v>
      </c>
      <c r="J25" s="197">
        <f>L25-I25</f>
        <v>0</v>
      </c>
      <c r="K25" s="22">
        <f>ROUND(H25*12%*93%,2)</f>
        <v>195.26</v>
      </c>
      <c r="L25" s="212">
        <f>K25*G25</f>
        <v>0</v>
      </c>
      <c r="N25" s="605"/>
      <c r="O25" s="605"/>
      <c r="P25" s="141"/>
      <c r="Q25" s="141"/>
      <c r="R25" s="141"/>
    </row>
    <row r="26" spans="1:18" s="226" customFormat="1">
      <c r="A26" s="227"/>
      <c r="B26" s="494"/>
      <c r="C26" s="141"/>
      <c r="D26" s="141"/>
      <c r="E26" s="141"/>
      <c r="F26" s="141"/>
      <c r="G26" s="413"/>
      <c r="H26" s="142"/>
      <c r="I26" s="282"/>
      <c r="J26" s="414"/>
      <c r="K26" s="411"/>
      <c r="L26" s="415"/>
      <c r="N26" s="605"/>
      <c r="O26" s="141"/>
      <c r="P26" s="141"/>
      <c r="Q26" s="141"/>
      <c r="R26" s="141"/>
    </row>
    <row r="27" spans="1:18" s="226" customFormat="1">
      <c r="A27" s="278" t="s">
        <v>1506</v>
      </c>
      <c r="B27" s="572" t="s">
        <v>732</v>
      </c>
      <c r="C27" s="141"/>
      <c r="D27" s="141"/>
      <c r="E27" s="141"/>
      <c r="F27" s="141"/>
      <c r="G27" s="413"/>
      <c r="H27" s="142"/>
      <c r="I27" s="282"/>
      <c r="J27" s="414"/>
      <c r="K27" s="411"/>
      <c r="L27" s="415"/>
      <c r="N27" s="605"/>
      <c r="O27" s="141"/>
      <c r="P27" s="141"/>
      <c r="Q27" s="141"/>
      <c r="R27" s="141"/>
    </row>
    <row r="28" spans="1:18" s="226" customFormat="1">
      <c r="A28" s="565" t="s">
        <v>1507</v>
      </c>
      <c r="B28" s="494" t="s">
        <v>2678</v>
      </c>
      <c r="C28" s="141" t="s">
        <v>131</v>
      </c>
      <c r="D28" s="228" t="s">
        <v>160</v>
      </c>
      <c r="E28" s="3" t="s">
        <v>3151</v>
      </c>
      <c r="F28" s="141" t="s">
        <v>127</v>
      </c>
      <c r="G28" s="413"/>
      <c r="H28" s="142">
        <v>9012.9</v>
      </c>
      <c r="I28" s="143">
        <f t="shared" ref="I28:I36" si="0">H28*G28</f>
        <v>0</v>
      </c>
      <c r="J28" s="197">
        <f t="shared" ref="J28:J36" si="1">-I28</f>
        <v>0</v>
      </c>
      <c r="K28" s="22">
        <f>ROUND(H28*14.4%*93%,2)</f>
        <v>1207.01</v>
      </c>
      <c r="L28" s="212">
        <f t="shared" ref="L28:L36" si="2">K28*G28</f>
        <v>0</v>
      </c>
      <c r="N28" s="605"/>
      <c r="O28" s="605"/>
      <c r="P28" s="141"/>
      <c r="Q28" s="141"/>
      <c r="R28" s="141"/>
    </row>
    <row r="29" spans="1:18" s="226" customFormat="1">
      <c r="A29" s="565" t="s">
        <v>1590</v>
      </c>
      <c r="B29" s="494" t="s">
        <v>2679</v>
      </c>
      <c r="C29" s="141" t="s">
        <v>131</v>
      </c>
      <c r="D29" s="228" t="s">
        <v>160</v>
      </c>
      <c r="E29" s="3" t="s">
        <v>3152</v>
      </c>
      <c r="F29" s="141" t="s">
        <v>127</v>
      </c>
      <c r="G29" s="413"/>
      <c r="H29" s="142">
        <v>9012.9</v>
      </c>
      <c r="I29" s="143">
        <f t="shared" si="0"/>
        <v>0</v>
      </c>
      <c r="J29" s="197">
        <f t="shared" si="1"/>
        <v>0</v>
      </c>
      <c r="K29" s="22">
        <f>ROUND(H29*12%*93%,2)</f>
        <v>1005.84</v>
      </c>
      <c r="L29" s="212">
        <f t="shared" si="2"/>
        <v>0</v>
      </c>
      <c r="N29" s="605"/>
      <c r="O29" s="605"/>
      <c r="P29" s="141"/>
      <c r="Q29" s="141"/>
      <c r="R29" s="141"/>
    </row>
    <row r="30" spans="1:18" s="226" customFormat="1">
      <c r="A30" s="565" t="s">
        <v>1591</v>
      </c>
      <c r="B30" s="494" t="s">
        <v>2680</v>
      </c>
      <c r="C30" s="141" t="s">
        <v>131</v>
      </c>
      <c r="D30" s="228" t="s">
        <v>160</v>
      </c>
      <c r="E30" s="3" t="s">
        <v>3153</v>
      </c>
      <c r="F30" s="141" t="s">
        <v>127</v>
      </c>
      <c r="G30" s="413"/>
      <c r="H30" s="142">
        <v>1069.6500000000001</v>
      </c>
      <c r="I30" s="143">
        <f t="shared" si="0"/>
        <v>0</v>
      </c>
      <c r="J30" s="197">
        <f t="shared" si="1"/>
        <v>0</v>
      </c>
      <c r="K30" s="22">
        <f>ROUND(H30*14.4%*93%,2)</f>
        <v>143.25</v>
      </c>
      <c r="L30" s="212">
        <f t="shared" si="2"/>
        <v>0</v>
      </c>
      <c r="N30" s="605"/>
      <c r="O30" s="605"/>
      <c r="P30" s="141"/>
      <c r="Q30" s="141"/>
      <c r="R30" s="141"/>
    </row>
    <row r="31" spans="1:18" s="226" customFormat="1">
      <c r="A31" s="565" t="s">
        <v>1592</v>
      </c>
      <c r="B31" s="494" t="s">
        <v>2681</v>
      </c>
      <c r="C31" s="141" t="s">
        <v>131</v>
      </c>
      <c r="D31" s="228" t="s">
        <v>160</v>
      </c>
      <c r="E31" s="3" t="s">
        <v>3154</v>
      </c>
      <c r="F31" s="141" t="s">
        <v>127</v>
      </c>
      <c r="G31" s="413"/>
      <c r="H31" s="142">
        <v>1069.6500000000001</v>
      </c>
      <c r="I31" s="143">
        <f t="shared" si="0"/>
        <v>0</v>
      </c>
      <c r="J31" s="197">
        <f t="shared" si="1"/>
        <v>0</v>
      </c>
      <c r="K31" s="22">
        <f>ROUND(H31*12%*93%,2)</f>
        <v>119.37</v>
      </c>
      <c r="L31" s="212">
        <f t="shared" si="2"/>
        <v>0</v>
      </c>
      <c r="N31" s="605"/>
      <c r="O31" s="605"/>
      <c r="P31" s="141"/>
      <c r="Q31" s="141"/>
      <c r="R31" s="141"/>
    </row>
    <row r="32" spans="1:18" s="226" customFormat="1">
      <c r="A32" s="565" t="s">
        <v>1593</v>
      </c>
      <c r="B32" s="494" t="s">
        <v>2682</v>
      </c>
      <c r="C32" s="141" t="s">
        <v>131</v>
      </c>
      <c r="D32" s="228" t="s">
        <v>160</v>
      </c>
      <c r="E32" s="3" t="s">
        <v>3155</v>
      </c>
      <c r="F32" s="141" t="s">
        <v>127</v>
      </c>
      <c r="G32" s="413"/>
      <c r="H32" s="142">
        <v>303.07</v>
      </c>
      <c r="I32" s="143">
        <f t="shared" si="0"/>
        <v>0</v>
      </c>
      <c r="J32" s="197">
        <f t="shared" si="1"/>
        <v>0</v>
      </c>
      <c r="K32" s="22">
        <f>ROUND(H32*14.4%*93%,2)</f>
        <v>40.590000000000003</v>
      </c>
      <c r="L32" s="212">
        <f t="shared" si="2"/>
        <v>0</v>
      </c>
      <c r="N32" s="605"/>
      <c r="O32" s="605"/>
      <c r="P32" s="141"/>
      <c r="Q32" s="141"/>
      <c r="R32" s="141"/>
    </row>
    <row r="33" spans="1:18" s="226" customFormat="1">
      <c r="A33" s="565" t="s">
        <v>1594</v>
      </c>
      <c r="B33" s="494" t="s">
        <v>2683</v>
      </c>
      <c r="C33" s="141" t="s">
        <v>131</v>
      </c>
      <c r="D33" s="228" t="s">
        <v>160</v>
      </c>
      <c r="E33" s="3" t="s">
        <v>3156</v>
      </c>
      <c r="F33" s="141" t="s">
        <v>127</v>
      </c>
      <c r="G33" s="413"/>
      <c r="H33" s="142">
        <v>303.07</v>
      </c>
      <c r="I33" s="143">
        <f t="shared" si="0"/>
        <v>0</v>
      </c>
      <c r="J33" s="197">
        <f t="shared" si="1"/>
        <v>0</v>
      </c>
      <c r="K33" s="22">
        <f>ROUND(H33*12%*93%,2)</f>
        <v>33.82</v>
      </c>
      <c r="L33" s="212">
        <f t="shared" si="2"/>
        <v>0</v>
      </c>
      <c r="N33" s="605"/>
      <c r="O33" s="605"/>
      <c r="P33" s="141"/>
      <c r="Q33" s="141"/>
      <c r="R33" s="141"/>
    </row>
    <row r="34" spans="1:18" s="226" customFormat="1">
      <c r="A34" s="565" t="s">
        <v>1595</v>
      </c>
      <c r="B34" s="494" t="s">
        <v>2684</v>
      </c>
      <c r="C34" s="141" t="s">
        <v>131</v>
      </c>
      <c r="D34" s="228" t="s">
        <v>160</v>
      </c>
      <c r="E34" s="3" t="s">
        <v>3157</v>
      </c>
      <c r="F34" s="141" t="s">
        <v>127</v>
      </c>
      <c r="G34" s="413"/>
      <c r="H34" s="142">
        <v>333.63</v>
      </c>
      <c r="I34" s="143">
        <f>H34*G34</f>
        <v>0</v>
      </c>
      <c r="J34" s="197">
        <f>-I34</f>
        <v>0</v>
      </c>
      <c r="K34" s="22">
        <f>ROUND(H34*24%*93%,2)</f>
        <v>74.47</v>
      </c>
      <c r="L34" s="212">
        <f>K34*G34</f>
        <v>0</v>
      </c>
      <c r="N34" s="605"/>
      <c r="O34" s="605"/>
      <c r="P34" s="141"/>
      <c r="Q34" s="141"/>
      <c r="R34" s="141"/>
    </row>
    <row r="35" spans="1:18" s="226" customFormat="1">
      <c r="A35" s="565" t="s">
        <v>1596</v>
      </c>
      <c r="B35" s="494" t="s">
        <v>2685</v>
      </c>
      <c r="C35" s="141" t="s">
        <v>131</v>
      </c>
      <c r="D35" s="228" t="s">
        <v>160</v>
      </c>
      <c r="E35" s="3" t="s">
        <v>3158</v>
      </c>
      <c r="F35" s="141" t="s">
        <v>127</v>
      </c>
      <c r="G35" s="413"/>
      <c r="H35" s="142">
        <v>333.63</v>
      </c>
      <c r="I35" s="143">
        <f t="shared" si="0"/>
        <v>0</v>
      </c>
      <c r="J35" s="197">
        <f t="shared" si="1"/>
        <v>0</v>
      </c>
      <c r="K35" s="22">
        <f>ROUND(H35*14.4%*93%,2)</f>
        <v>44.68</v>
      </c>
      <c r="L35" s="212">
        <f t="shared" si="2"/>
        <v>0</v>
      </c>
      <c r="N35" s="605"/>
      <c r="O35" s="605"/>
      <c r="P35" s="141"/>
      <c r="Q35" s="141"/>
      <c r="R35" s="141"/>
    </row>
    <row r="36" spans="1:18" s="226" customFormat="1">
      <c r="A36" s="565" t="s">
        <v>1597</v>
      </c>
      <c r="B36" s="494" t="s">
        <v>2686</v>
      </c>
      <c r="C36" s="141" t="s">
        <v>131</v>
      </c>
      <c r="D36" s="228" t="s">
        <v>160</v>
      </c>
      <c r="E36" s="3" t="s">
        <v>3159</v>
      </c>
      <c r="F36" s="141" t="s">
        <v>127</v>
      </c>
      <c r="G36" s="413"/>
      <c r="H36" s="142">
        <v>333.63</v>
      </c>
      <c r="I36" s="143">
        <f t="shared" si="0"/>
        <v>0</v>
      </c>
      <c r="J36" s="197">
        <f t="shared" si="1"/>
        <v>0</v>
      </c>
      <c r="K36" s="22">
        <f>ROUND(H36*12%*93%,2)</f>
        <v>37.229999999999997</v>
      </c>
      <c r="L36" s="212">
        <f t="shared" si="2"/>
        <v>0</v>
      </c>
      <c r="N36" s="605"/>
      <c r="O36" s="605"/>
      <c r="P36" s="141"/>
      <c r="Q36" s="141"/>
      <c r="R36" s="141"/>
    </row>
    <row r="37" spans="1:18" s="226" customFormat="1">
      <c r="A37" s="565" t="s">
        <v>1598</v>
      </c>
      <c r="B37" s="573" t="s">
        <v>2687</v>
      </c>
      <c r="C37" s="141" t="s">
        <v>131</v>
      </c>
      <c r="D37" s="228" t="s">
        <v>160</v>
      </c>
      <c r="E37" s="3" t="s">
        <v>3160</v>
      </c>
      <c r="F37" s="141" t="s">
        <v>127</v>
      </c>
      <c r="G37" s="222"/>
      <c r="H37" s="142">
        <v>802.24</v>
      </c>
      <c r="I37" s="143">
        <f>H37*G37</f>
        <v>0</v>
      </c>
      <c r="J37" s="197">
        <f>-I37</f>
        <v>0</v>
      </c>
      <c r="K37" s="22">
        <f>ROUND(H37*14.4%*93%,2)</f>
        <v>107.44</v>
      </c>
      <c r="L37" s="212">
        <f>K37*G37</f>
        <v>0</v>
      </c>
      <c r="M37" s="225"/>
      <c r="N37" s="605"/>
      <c r="O37" s="605"/>
      <c r="P37" s="141"/>
      <c r="Q37" s="141"/>
      <c r="R37" s="141"/>
    </row>
    <row r="38" spans="1:18" s="226" customFormat="1">
      <c r="A38" s="565" t="s">
        <v>1599</v>
      </c>
      <c r="B38" s="573" t="s">
        <v>2688</v>
      </c>
      <c r="C38" s="141" t="s">
        <v>131</v>
      </c>
      <c r="D38" s="228" t="s">
        <v>160</v>
      </c>
      <c r="E38" s="3" t="s">
        <v>3161</v>
      </c>
      <c r="F38" s="141" t="s">
        <v>127</v>
      </c>
      <c r="G38" s="222"/>
      <c r="H38" s="142">
        <v>802.24</v>
      </c>
      <c r="I38" s="143">
        <f>H38*G38</f>
        <v>0</v>
      </c>
      <c r="J38" s="197">
        <f>-I38</f>
        <v>0</v>
      </c>
      <c r="K38" s="22">
        <f>ROUND(H38*12%*93%,2)</f>
        <v>89.53</v>
      </c>
      <c r="L38" s="212">
        <f>K38*G38</f>
        <v>0</v>
      </c>
      <c r="M38" s="225"/>
      <c r="N38" s="605"/>
      <c r="O38" s="605"/>
      <c r="P38" s="141"/>
      <c r="Q38" s="141"/>
      <c r="R38" s="141"/>
    </row>
    <row r="39" spans="1:18">
      <c r="A39" s="278" t="s">
        <v>1600</v>
      </c>
      <c r="B39" s="260" t="s">
        <v>737</v>
      </c>
      <c r="C39" s="32"/>
      <c r="D39" s="34"/>
      <c r="E39" s="32"/>
      <c r="F39" s="32"/>
      <c r="G39" s="177"/>
      <c r="H39" s="12"/>
      <c r="I39" s="12"/>
      <c r="J39" s="197"/>
      <c r="K39" s="22"/>
      <c r="L39" s="23"/>
      <c r="M39" s="160"/>
    </row>
    <row r="40" spans="1:18">
      <c r="A40" s="561" t="s">
        <v>1601</v>
      </c>
      <c r="B40" s="9" t="s">
        <v>2689</v>
      </c>
      <c r="C40" s="32" t="s">
        <v>131</v>
      </c>
      <c r="D40" s="228" t="s">
        <v>160</v>
      </c>
      <c r="E40" s="3" t="s">
        <v>3162</v>
      </c>
      <c r="F40" s="32" t="s">
        <v>127</v>
      </c>
      <c r="G40" s="177"/>
      <c r="H40" s="12">
        <v>2292.12</v>
      </c>
      <c r="I40" s="20">
        <f>H40*G40</f>
        <v>0</v>
      </c>
      <c r="J40" s="197">
        <f>L40-I40</f>
        <v>0</v>
      </c>
      <c r="K40" s="22">
        <f>ROUND(H40*14.4%*93%,2)</f>
        <v>306.95999999999998</v>
      </c>
      <c r="L40" s="212">
        <f>K40*G40</f>
        <v>0</v>
      </c>
      <c r="M40" s="160"/>
    </row>
    <row r="41" spans="1:18">
      <c r="A41" s="561" t="s">
        <v>1602</v>
      </c>
      <c r="B41" s="9" t="s">
        <v>2690</v>
      </c>
      <c r="C41" s="32" t="s">
        <v>131</v>
      </c>
      <c r="D41" s="228" t="s">
        <v>160</v>
      </c>
      <c r="E41" s="3" t="s">
        <v>3163</v>
      </c>
      <c r="F41" s="32" t="s">
        <v>127</v>
      </c>
      <c r="G41" s="177"/>
      <c r="H41" s="12">
        <v>2292.12</v>
      </c>
      <c r="I41" s="20">
        <f>H41*G41</f>
        <v>0</v>
      </c>
      <c r="J41" s="197">
        <f>L41-I41</f>
        <v>0</v>
      </c>
      <c r="K41" s="22">
        <f>ROUND(H41*12%*93%,2)</f>
        <v>255.8</v>
      </c>
      <c r="L41" s="212">
        <f>K41*G41</f>
        <v>0</v>
      </c>
      <c r="M41" s="160"/>
    </row>
    <row r="42" spans="1:18">
      <c r="A42" s="110"/>
      <c r="B42" s="9"/>
      <c r="C42" s="32"/>
      <c r="D42" s="32"/>
      <c r="E42" s="32"/>
      <c r="F42" s="32"/>
      <c r="G42" s="409"/>
      <c r="H42" s="12"/>
      <c r="I42" s="279"/>
      <c r="J42" s="410"/>
      <c r="K42" s="416"/>
      <c r="L42" s="417"/>
    </row>
    <row r="43" spans="1:18">
      <c r="A43" s="276" t="s">
        <v>1603</v>
      </c>
      <c r="B43" s="571" t="s">
        <v>2267</v>
      </c>
      <c r="C43" s="93"/>
      <c r="D43" s="93"/>
      <c r="E43" s="93"/>
      <c r="F43" s="93"/>
      <c r="G43" s="403"/>
      <c r="H43" s="94"/>
      <c r="I43" s="277"/>
      <c r="J43" s="404"/>
      <c r="K43" s="405"/>
      <c r="L43" s="406"/>
    </row>
    <row r="44" spans="1:18" s="226" customFormat="1">
      <c r="A44" s="278" t="s">
        <v>1604</v>
      </c>
      <c r="B44" s="260" t="s">
        <v>132</v>
      </c>
      <c r="C44" s="141"/>
      <c r="D44" s="141"/>
      <c r="E44" s="285"/>
      <c r="F44" s="285"/>
      <c r="G44" s="413"/>
      <c r="H44" s="281"/>
      <c r="I44" s="282"/>
      <c r="J44" s="414"/>
      <c r="K44" s="411"/>
      <c r="L44" s="415"/>
      <c r="N44" s="605"/>
      <c r="O44" s="141"/>
      <c r="P44" s="141"/>
      <c r="Q44" s="141"/>
      <c r="R44" s="141"/>
    </row>
    <row r="45" spans="1:18" s="226" customFormat="1">
      <c r="A45" s="565" t="s">
        <v>1605</v>
      </c>
      <c r="B45" s="494" t="s">
        <v>2266</v>
      </c>
      <c r="C45" s="141" t="s">
        <v>138</v>
      </c>
      <c r="D45" s="32" t="s">
        <v>2621</v>
      </c>
      <c r="E45" s="3" t="s">
        <v>3164</v>
      </c>
      <c r="F45" s="285" t="s">
        <v>2615</v>
      </c>
      <c r="G45" s="413"/>
      <c r="H45" s="445">
        <v>91.44</v>
      </c>
      <c r="I45" s="282">
        <f t="shared" ref="I45:I60" si="3">H45*G45</f>
        <v>0</v>
      </c>
      <c r="J45" s="414">
        <f t="shared" ref="J45:J60" si="4">L45-I45</f>
        <v>0</v>
      </c>
      <c r="K45" s="411">
        <f t="shared" ref="K45:K60" si="5">ROUND(H45*93%,2)</f>
        <v>85.04</v>
      </c>
      <c r="L45" s="415">
        <f t="shared" ref="L45:L60" si="6">K45*G45</f>
        <v>0</v>
      </c>
      <c r="N45" s="605"/>
      <c r="O45" s="605"/>
      <c r="P45" s="141"/>
      <c r="Q45" s="141"/>
      <c r="R45" s="141"/>
    </row>
    <row r="46" spans="1:18" s="226" customFormat="1">
      <c r="A46" s="110"/>
      <c r="B46" s="9"/>
      <c r="C46" s="141"/>
      <c r="D46" s="32"/>
      <c r="E46" s="285"/>
      <c r="F46" s="285"/>
      <c r="G46" s="413"/>
      <c r="H46" s="445"/>
      <c r="I46" s="282"/>
      <c r="J46" s="414"/>
      <c r="K46" s="411"/>
      <c r="L46" s="415"/>
      <c r="N46" s="605"/>
      <c r="O46" s="141"/>
      <c r="P46" s="141"/>
      <c r="Q46" s="141"/>
      <c r="R46" s="141"/>
    </row>
    <row r="47" spans="1:18" s="226" customFormat="1">
      <c r="A47" s="278" t="s">
        <v>1606</v>
      </c>
      <c r="B47" s="260" t="s">
        <v>155</v>
      </c>
      <c r="C47" s="141"/>
      <c r="D47" s="141"/>
      <c r="E47" s="285"/>
      <c r="F47" s="285"/>
      <c r="G47" s="413"/>
      <c r="H47" s="445"/>
      <c r="I47" s="282"/>
      <c r="J47" s="414"/>
      <c r="K47" s="411"/>
      <c r="L47" s="415"/>
      <c r="N47" s="605"/>
      <c r="O47" s="141"/>
      <c r="P47" s="141"/>
      <c r="Q47" s="141"/>
      <c r="R47" s="141"/>
    </row>
    <row r="48" spans="1:18" s="226" customFormat="1" ht="30">
      <c r="A48" s="565" t="s">
        <v>1607</v>
      </c>
      <c r="B48" s="494" t="s">
        <v>2693</v>
      </c>
      <c r="C48" s="141" t="s">
        <v>138</v>
      </c>
      <c r="D48" s="32" t="s">
        <v>2621</v>
      </c>
      <c r="E48" s="3" t="s">
        <v>3165</v>
      </c>
      <c r="F48" s="285" t="s">
        <v>2615</v>
      </c>
      <c r="G48" s="413"/>
      <c r="H48" s="445">
        <v>13.04</v>
      </c>
      <c r="I48" s="282">
        <f t="shared" si="3"/>
        <v>0</v>
      </c>
      <c r="J48" s="414">
        <f t="shared" si="4"/>
        <v>0</v>
      </c>
      <c r="K48" s="411">
        <f t="shared" si="5"/>
        <v>12.13</v>
      </c>
      <c r="L48" s="415">
        <f t="shared" si="6"/>
        <v>0</v>
      </c>
      <c r="N48" s="605"/>
      <c r="O48" s="605"/>
      <c r="P48" s="141"/>
      <c r="Q48" s="141"/>
      <c r="R48" s="141"/>
    </row>
    <row r="49" spans="1:18" s="226" customFormat="1" ht="30">
      <c r="A49" s="565" t="s">
        <v>1608</v>
      </c>
      <c r="B49" s="494" t="s">
        <v>2694</v>
      </c>
      <c r="C49" s="141" t="s">
        <v>138</v>
      </c>
      <c r="D49" s="32" t="s">
        <v>2621</v>
      </c>
      <c r="E49" s="3" t="s">
        <v>3166</v>
      </c>
      <c r="F49" s="285" t="s">
        <v>2615</v>
      </c>
      <c r="G49" s="413"/>
      <c r="H49" s="445">
        <v>14.36</v>
      </c>
      <c r="I49" s="282">
        <f t="shared" si="3"/>
        <v>0</v>
      </c>
      <c r="J49" s="414">
        <f t="shared" si="4"/>
        <v>0</v>
      </c>
      <c r="K49" s="411">
        <f t="shared" si="5"/>
        <v>13.35</v>
      </c>
      <c r="L49" s="415">
        <f t="shared" si="6"/>
        <v>0</v>
      </c>
      <c r="N49" s="605"/>
      <c r="O49" s="605"/>
      <c r="P49" s="141"/>
      <c r="Q49" s="141"/>
      <c r="R49" s="141"/>
    </row>
    <row r="50" spans="1:18" s="226" customFormat="1">
      <c r="A50" s="227"/>
      <c r="B50" s="494"/>
      <c r="C50" s="141"/>
      <c r="D50" s="141"/>
      <c r="E50" s="285"/>
      <c r="F50" s="285"/>
      <c r="G50" s="413"/>
      <c r="H50" s="445"/>
      <c r="I50" s="282"/>
      <c r="J50" s="414"/>
      <c r="K50" s="411"/>
      <c r="L50" s="415"/>
      <c r="N50" s="605"/>
      <c r="O50" s="141"/>
      <c r="P50" s="141"/>
      <c r="Q50" s="141"/>
      <c r="R50" s="141"/>
    </row>
    <row r="51" spans="1:18" s="226" customFormat="1">
      <c r="A51" s="278" t="s">
        <v>1609</v>
      </c>
      <c r="B51" s="572" t="s">
        <v>732</v>
      </c>
      <c r="C51" s="141"/>
      <c r="D51" s="141"/>
      <c r="E51" s="285"/>
      <c r="F51" s="285"/>
      <c r="G51" s="413"/>
      <c r="H51" s="445"/>
      <c r="I51" s="282"/>
      <c r="J51" s="414"/>
      <c r="K51" s="411"/>
      <c r="L51" s="415"/>
      <c r="N51" s="605"/>
      <c r="O51" s="141"/>
      <c r="P51" s="141"/>
      <c r="Q51" s="141"/>
      <c r="R51" s="141"/>
    </row>
    <row r="52" spans="1:18" s="226" customFormat="1">
      <c r="A52" s="565" t="s">
        <v>1610</v>
      </c>
      <c r="B52" s="494" t="s">
        <v>2695</v>
      </c>
      <c r="C52" s="141" t="s">
        <v>138</v>
      </c>
      <c r="D52" s="228" t="s">
        <v>160</v>
      </c>
      <c r="E52" s="3" t="s">
        <v>3167</v>
      </c>
      <c r="F52" s="285" t="s">
        <v>2615</v>
      </c>
      <c r="G52" s="413"/>
      <c r="H52" s="445">
        <v>88.77</v>
      </c>
      <c r="I52" s="282">
        <f t="shared" si="3"/>
        <v>0</v>
      </c>
      <c r="J52" s="414">
        <f t="shared" si="4"/>
        <v>0</v>
      </c>
      <c r="K52" s="411">
        <f t="shared" si="5"/>
        <v>82.56</v>
      </c>
      <c r="L52" s="415">
        <f t="shared" si="6"/>
        <v>0</v>
      </c>
      <c r="N52" s="605"/>
      <c r="O52" s="605"/>
      <c r="P52" s="141"/>
      <c r="Q52" s="141"/>
      <c r="R52" s="141"/>
    </row>
    <row r="53" spans="1:18" s="226" customFormat="1">
      <c r="A53" s="565" t="s">
        <v>1611</v>
      </c>
      <c r="B53" s="494" t="s">
        <v>2696</v>
      </c>
      <c r="C53" s="141" t="s">
        <v>138</v>
      </c>
      <c r="D53" s="228" t="s">
        <v>160</v>
      </c>
      <c r="E53" s="3" t="s">
        <v>3168</v>
      </c>
      <c r="F53" s="285" t="s">
        <v>2615</v>
      </c>
      <c r="G53" s="413"/>
      <c r="H53" s="445">
        <v>73.98</v>
      </c>
      <c r="I53" s="282">
        <f t="shared" si="3"/>
        <v>0</v>
      </c>
      <c r="J53" s="414">
        <f t="shared" si="4"/>
        <v>0</v>
      </c>
      <c r="K53" s="411">
        <f t="shared" si="5"/>
        <v>68.8</v>
      </c>
      <c r="L53" s="415">
        <f t="shared" si="6"/>
        <v>0</v>
      </c>
      <c r="N53" s="605"/>
      <c r="O53" s="605"/>
      <c r="P53" s="141"/>
      <c r="Q53" s="141"/>
      <c r="R53" s="141"/>
    </row>
    <row r="54" spans="1:18" s="226" customFormat="1">
      <c r="A54" s="565" t="s">
        <v>1612</v>
      </c>
      <c r="B54" s="494" t="s">
        <v>2697</v>
      </c>
      <c r="C54" s="141" t="s">
        <v>138</v>
      </c>
      <c r="D54" s="228" t="s">
        <v>160</v>
      </c>
      <c r="E54" s="3" t="s">
        <v>3169</v>
      </c>
      <c r="F54" s="285" t="s">
        <v>2615</v>
      </c>
      <c r="G54" s="413"/>
      <c r="H54" s="445">
        <v>10.54</v>
      </c>
      <c r="I54" s="282">
        <f t="shared" si="3"/>
        <v>0</v>
      </c>
      <c r="J54" s="414">
        <f t="shared" si="4"/>
        <v>0</v>
      </c>
      <c r="K54" s="411">
        <f t="shared" si="5"/>
        <v>9.8000000000000007</v>
      </c>
      <c r="L54" s="415">
        <f t="shared" si="6"/>
        <v>0</v>
      </c>
      <c r="N54" s="605"/>
      <c r="O54" s="605"/>
      <c r="P54" s="141"/>
      <c r="Q54" s="141"/>
      <c r="R54" s="141"/>
    </row>
    <row r="55" spans="1:18" s="226" customFormat="1">
      <c r="A55" s="565" t="s">
        <v>1613</v>
      </c>
      <c r="B55" s="494" t="s">
        <v>2698</v>
      </c>
      <c r="C55" s="141" t="s">
        <v>138</v>
      </c>
      <c r="D55" s="228" t="s">
        <v>160</v>
      </c>
      <c r="E55" s="3" t="s">
        <v>3170</v>
      </c>
      <c r="F55" s="285" t="s">
        <v>2615</v>
      </c>
      <c r="G55" s="413"/>
      <c r="H55" s="445">
        <v>8.7799999999999994</v>
      </c>
      <c r="I55" s="282">
        <f t="shared" si="3"/>
        <v>0</v>
      </c>
      <c r="J55" s="414">
        <f t="shared" si="4"/>
        <v>0</v>
      </c>
      <c r="K55" s="411">
        <f t="shared" si="5"/>
        <v>8.17</v>
      </c>
      <c r="L55" s="415">
        <f t="shared" si="6"/>
        <v>0</v>
      </c>
      <c r="N55" s="605"/>
      <c r="O55" s="605"/>
      <c r="P55" s="141"/>
      <c r="Q55" s="141"/>
      <c r="R55" s="141"/>
    </row>
    <row r="56" spans="1:18" s="226" customFormat="1">
      <c r="A56" s="565" t="s">
        <v>1614</v>
      </c>
      <c r="B56" s="494" t="s">
        <v>2699</v>
      </c>
      <c r="C56" s="141" t="s">
        <v>138</v>
      </c>
      <c r="D56" s="228" t="s">
        <v>160</v>
      </c>
      <c r="E56" s="3" t="s">
        <v>3171</v>
      </c>
      <c r="F56" s="285" t="s">
        <v>2615</v>
      </c>
      <c r="G56" s="413"/>
      <c r="H56" s="445">
        <v>2.99</v>
      </c>
      <c r="I56" s="282">
        <f t="shared" si="3"/>
        <v>0</v>
      </c>
      <c r="J56" s="414">
        <f t="shared" si="4"/>
        <v>0</v>
      </c>
      <c r="K56" s="411">
        <f t="shared" si="5"/>
        <v>2.78</v>
      </c>
      <c r="L56" s="415">
        <f t="shared" si="6"/>
        <v>0</v>
      </c>
      <c r="N56" s="605"/>
      <c r="O56" s="605"/>
      <c r="P56" s="141"/>
      <c r="Q56" s="141"/>
      <c r="R56" s="141"/>
    </row>
    <row r="57" spans="1:18" s="226" customFormat="1">
      <c r="A57" s="565" t="s">
        <v>1615</v>
      </c>
      <c r="B57" s="494" t="s">
        <v>2700</v>
      </c>
      <c r="C57" s="141" t="s">
        <v>138</v>
      </c>
      <c r="D57" s="228" t="s">
        <v>160</v>
      </c>
      <c r="E57" s="3" t="s">
        <v>3172</v>
      </c>
      <c r="F57" s="285" t="s">
        <v>2615</v>
      </c>
      <c r="G57" s="413"/>
      <c r="H57" s="445">
        <v>2.4900000000000002</v>
      </c>
      <c r="I57" s="282">
        <f t="shared" si="3"/>
        <v>0</v>
      </c>
      <c r="J57" s="414">
        <f t="shared" si="4"/>
        <v>0</v>
      </c>
      <c r="K57" s="411">
        <f t="shared" si="5"/>
        <v>2.3199999999999998</v>
      </c>
      <c r="L57" s="415">
        <f t="shared" si="6"/>
        <v>0</v>
      </c>
      <c r="N57" s="605"/>
      <c r="O57" s="605"/>
      <c r="P57" s="141"/>
      <c r="Q57" s="141"/>
      <c r="R57" s="141"/>
    </row>
    <row r="58" spans="1:18" s="226" customFormat="1" ht="30">
      <c r="A58" s="565" t="s">
        <v>1595</v>
      </c>
      <c r="B58" s="494" t="s">
        <v>2701</v>
      </c>
      <c r="C58" s="141" t="s">
        <v>131</v>
      </c>
      <c r="D58" s="228" t="s">
        <v>160</v>
      </c>
      <c r="E58" s="3" t="s">
        <v>3173</v>
      </c>
      <c r="F58" s="285" t="s">
        <v>2615</v>
      </c>
      <c r="G58" s="413"/>
      <c r="H58" s="142">
        <v>5.48</v>
      </c>
      <c r="I58" s="143">
        <f t="shared" si="3"/>
        <v>0</v>
      </c>
      <c r="J58" s="414">
        <f>L58-I58</f>
        <v>0</v>
      </c>
      <c r="K58" s="411">
        <f>ROUND(H58*93%,2)</f>
        <v>5.0999999999999996</v>
      </c>
      <c r="L58" s="415">
        <f>K58*G58</f>
        <v>0</v>
      </c>
      <c r="N58" s="605"/>
      <c r="O58" s="605"/>
      <c r="P58" s="141"/>
      <c r="Q58" s="141"/>
      <c r="R58" s="141"/>
    </row>
    <row r="59" spans="1:18" s="226" customFormat="1" ht="30">
      <c r="A59" s="565" t="s">
        <v>1616</v>
      </c>
      <c r="B59" s="494" t="s">
        <v>2702</v>
      </c>
      <c r="C59" s="141" t="s">
        <v>138</v>
      </c>
      <c r="D59" s="228" t="s">
        <v>160</v>
      </c>
      <c r="E59" s="3" t="s">
        <v>3174</v>
      </c>
      <c r="F59" s="285" t="s">
        <v>2615</v>
      </c>
      <c r="G59" s="413"/>
      <c r="H59" s="445">
        <v>3.29</v>
      </c>
      <c r="I59" s="282">
        <f t="shared" si="3"/>
        <v>0</v>
      </c>
      <c r="J59" s="414">
        <f t="shared" si="4"/>
        <v>0</v>
      </c>
      <c r="K59" s="411">
        <f t="shared" si="5"/>
        <v>3.06</v>
      </c>
      <c r="L59" s="415">
        <f t="shared" si="6"/>
        <v>0</v>
      </c>
      <c r="N59" s="605"/>
      <c r="O59" s="605"/>
      <c r="P59" s="141"/>
      <c r="Q59" s="141"/>
      <c r="R59" s="141"/>
    </row>
    <row r="60" spans="1:18" s="226" customFormat="1" ht="30">
      <c r="A60" s="565" t="s">
        <v>1617</v>
      </c>
      <c r="B60" s="494" t="s">
        <v>2703</v>
      </c>
      <c r="C60" s="141" t="s">
        <v>138</v>
      </c>
      <c r="D60" s="228" t="s">
        <v>160</v>
      </c>
      <c r="E60" s="3" t="s">
        <v>3175</v>
      </c>
      <c r="F60" s="285" t="s">
        <v>2615</v>
      </c>
      <c r="G60" s="413"/>
      <c r="H60" s="445">
        <v>2.74</v>
      </c>
      <c r="I60" s="282">
        <f t="shared" si="3"/>
        <v>0</v>
      </c>
      <c r="J60" s="414">
        <f t="shared" si="4"/>
        <v>0</v>
      </c>
      <c r="K60" s="411">
        <f t="shared" si="5"/>
        <v>2.5499999999999998</v>
      </c>
      <c r="L60" s="415">
        <f t="shared" si="6"/>
        <v>0</v>
      </c>
      <c r="N60" s="605"/>
      <c r="O60" s="605"/>
      <c r="P60" s="141"/>
      <c r="Q60" s="141"/>
      <c r="R60" s="141"/>
    </row>
    <row r="61" spans="1:18">
      <c r="A61" s="565" t="s">
        <v>1618</v>
      </c>
      <c r="B61" s="573" t="s">
        <v>2704</v>
      </c>
      <c r="C61" s="32" t="s">
        <v>138</v>
      </c>
      <c r="D61" s="228" t="s">
        <v>160</v>
      </c>
      <c r="E61" s="3" t="s">
        <v>3176</v>
      </c>
      <c r="F61" s="285" t="s">
        <v>2615</v>
      </c>
      <c r="G61" s="177"/>
      <c r="H61" s="12">
        <v>7.9</v>
      </c>
      <c r="I61" s="20">
        <f>H61*G61</f>
        <v>0</v>
      </c>
      <c r="J61" s="197">
        <f>-I61</f>
        <v>0</v>
      </c>
      <c r="K61" s="22">
        <f>ROUND(H61*93%,2)</f>
        <v>7.35</v>
      </c>
      <c r="L61" s="212">
        <f>K61*G61</f>
        <v>0</v>
      </c>
      <c r="M61" s="160"/>
    </row>
    <row r="62" spans="1:18">
      <c r="A62" s="565" t="s">
        <v>1619</v>
      </c>
      <c r="B62" s="573" t="s">
        <v>2705</v>
      </c>
      <c r="C62" s="32" t="s">
        <v>138</v>
      </c>
      <c r="D62" s="228" t="s">
        <v>160</v>
      </c>
      <c r="E62" s="3" t="s">
        <v>3177</v>
      </c>
      <c r="F62" s="285" t="s">
        <v>2615</v>
      </c>
      <c r="G62" s="177"/>
      <c r="H62" s="12">
        <v>6.58</v>
      </c>
      <c r="I62" s="20">
        <f>H62*G62</f>
        <v>0</v>
      </c>
      <c r="J62" s="197">
        <f>-I62</f>
        <v>0</v>
      </c>
      <c r="K62" s="22">
        <f>ROUND(H62*93%,2)</f>
        <v>6.12</v>
      </c>
      <c r="L62" s="212">
        <f>K62*G62</f>
        <v>0</v>
      </c>
      <c r="M62" s="160"/>
    </row>
    <row r="63" spans="1:18" s="226" customFormat="1">
      <c r="A63" s="278" t="s">
        <v>1620</v>
      </c>
      <c r="B63" s="260" t="s">
        <v>737</v>
      </c>
      <c r="C63" s="141"/>
      <c r="D63" s="34"/>
      <c r="E63" s="285"/>
      <c r="F63" s="285"/>
      <c r="G63" s="413"/>
      <c r="H63" s="445"/>
      <c r="I63" s="282"/>
      <c r="J63" s="414"/>
      <c r="K63" s="411"/>
      <c r="L63" s="415"/>
      <c r="N63" s="605"/>
      <c r="O63" s="605"/>
      <c r="P63" s="141"/>
      <c r="Q63" s="141"/>
      <c r="R63" s="141"/>
    </row>
    <row r="64" spans="1:18" s="226" customFormat="1">
      <c r="A64" s="561" t="s">
        <v>1621</v>
      </c>
      <c r="B64" s="9" t="s">
        <v>2706</v>
      </c>
      <c r="C64" s="141" t="s">
        <v>138</v>
      </c>
      <c r="D64" s="228" t="s">
        <v>160</v>
      </c>
      <c r="E64" s="3" t="s">
        <v>3178</v>
      </c>
      <c r="F64" s="285" t="s">
        <v>2615</v>
      </c>
      <c r="G64" s="413"/>
      <c r="H64" s="445">
        <v>22.58</v>
      </c>
      <c r="I64" s="282">
        <f>H64*G64</f>
        <v>0</v>
      </c>
      <c r="J64" s="414">
        <f>L64-I64</f>
        <v>0</v>
      </c>
      <c r="K64" s="411">
        <f>ROUND(H64*93%,2)</f>
        <v>21</v>
      </c>
      <c r="L64" s="415">
        <f>K64*G64</f>
        <v>0</v>
      </c>
      <c r="N64" s="605"/>
      <c r="O64" s="605"/>
      <c r="P64" s="141"/>
      <c r="Q64" s="141"/>
      <c r="R64" s="141"/>
    </row>
    <row r="65" spans="1:18" s="226" customFormat="1">
      <c r="A65" s="561" t="s">
        <v>1622</v>
      </c>
      <c r="B65" s="9" t="s">
        <v>2707</v>
      </c>
      <c r="C65" s="141" t="s">
        <v>138</v>
      </c>
      <c r="D65" s="228" t="s">
        <v>160</v>
      </c>
      <c r="E65" s="3" t="s">
        <v>3179</v>
      </c>
      <c r="F65" s="285" t="s">
        <v>2615</v>
      </c>
      <c r="G65" s="413"/>
      <c r="H65" s="445">
        <v>18.809999999999999</v>
      </c>
      <c r="I65" s="282">
        <f>H65*G65</f>
        <v>0</v>
      </c>
      <c r="J65" s="414">
        <f>L65-I65</f>
        <v>0</v>
      </c>
      <c r="K65" s="411">
        <f>ROUND(H65*93%,2)</f>
        <v>17.489999999999998</v>
      </c>
      <c r="L65" s="415">
        <f>K65*G65</f>
        <v>0</v>
      </c>
      <c r="N65" s="605"/>
      <c r="O65" s="605"/>
      <c r="P65" s="141"/>
      <c r="Q65" s="141"/>
      <c r="R65" s="141"/>
    </row>
    <row r="66" spans="1:18">
      <c r="A66" s="110"/>
      <c r="B66" s="9"/>
      <c r="C66" s="32"/>
      <c r="D66" s="32"/>
      <c r="E66" s="32"/>
      <c r="F66" s="32"/>
      <c r="G66" s="409"/>
      <c r="H66" s="12"/>
      <c r="I66" s="12"/>
      <c r="J66" s="410"/>
      <c r="K66" s="416"/>
      <c r="L66" s="417"/>
    </row>
    <row r="67" spans="1:18">
      <c r="A67" s="276" t="s">
        <v>1484</v>
      </c>
      <c r="B67" s="571" t="s">
        <v>161</v>
      </c>
      <c r="C67" s="93"/>
      <c r="D67" s="418"/>
      <c r="E67" s="93"/>
      <c r="F67" s="93"/>
      <c r="G67" s="403"/>
      <c r="H67" s="94"/>
      <c r="I67" s="94"/>
      <c r="J67" s="404"/>
      <c r="K67" s="405"/>
      <c r="L67" s="419"/>
    </row>
    <row r="68" spans="1:18">
      <c r="A68" s="283" t="s">
        <v>1485</v>
      </c>
      <c r="B68" s="574" t="s">
        <v>736</v>
      </c>
      <c r="C68" s="32"/>
      <c r="D68" s="288"/>
      <c r="E68" s="454"/>
      <c r="F68" s="285"/>
      <c r="G68" s="413"/>
      <c r="H68" s="12"/>
      <c r="I68" s="279"/>
      <c r="J68" s="410"/>
      <c r="K68" s="411"/>
      <c r="L68" s="412"/>
    </row>
    <row r="69" spans="1:18">
      <c r="A69" s="564" t="s">
        <v>1487</v>
      </c>
      <c r="B69" s="430" t="s">
        <v>2627</v>
      </c>
      <c r="C69" s="141" t="s">
        <v>122</v>
      </c>
      <c r="D69" s="288" t="s">
        <v>160</v>
      </c>
      <c r="E69" s="3" t="s">
        <v>3180</v>
      </c>
      <c r="F69" s="285" t="s">
        <v>2615</v>
      </c>
      <c r="G69" s="413"/>
      <c r="H69" s="142">
        <v>15876.560000000001</v>
      </c>
      <c r="I69" s="282">
        <f>H69*G69</f>
        <v>0</v>
      </c>
      <c r="J69" s="414">
        <f>L69-I69</f>
        <v>0</v>
      </c>
      <c r="K69" s="411">
        <v>0</v>
      </c>
      <c r="L69" s="415">
        <f>K69*G69</f>
        <v>0</v>
      </c>
      <c r="M69" s="13"/>
      <c r="O69" s="620">
        <f>N69*G69</f>
        <v>0</v>
      </c>
    </row>
    <row r="70" spans="1:18">
      <c r="A70" s="564" t="s">
        <v>1488</v>
      </c>
      <c r="B70" s="430" t="s">
        <v>2628</v>
      </c>
      <c r="C70" s="141" t="s">
        <v>122</v>
      </c>
      <c r="D70" s="288" t="s">
        <v>160</v>
      </c>
      <c r="E70" s="3" t="s">
        <v>3181</v>
      </c>
      <c r="F70" s="285" t="s">
        <v>2615</v>
      </c>
      <c r="G70" s="413"/>
      <c r="H70" s="142">
        <v>16050.27</v>
      </c>
      <c r="I70" s="282">
        <f>H70*G70</f>
        <v>0</v>
      </c>
      <c r="J70" s="414">
        <f>L70-I70</f>
        <v>0</v>
      </c>
      <c r="K70" s="411">
        <v>0</v>
      </c>
      <c r="L70" s="415">
        <f>K70*G70</f>
        <v>0</v>
      </c>
      <c r="M70" s="13"/>
      <c r="O70" s="620">
        <f>N70*G70</f>
        <v>0</v>
      </c>
    </row>
    <row r="71" spans="1:18" ht="30">
      <c r="A71" s="564" t="s">
        <v>1489</v>
      </c>
      <c r="B71" s="430" t="s">
        <v>1747</v>
      </c>
      <c r="C71" s="141" t="s">
        <v>122</v>
      </c>
      <c r="D71" s="288" t="s">
        <v>160</v>
      </c>
      <c r="E71" s="3" t="s">
        <v>3182</v>
      </c>
      <c r="F71" s="285" t="s">
        <v>2615</v>
      </c>
      <c r="G71" s="413"/>
      <c r="H71" s="142">
        <v>17083.490000000002</v>
      </c>
      <c r="I71" s="282">
        <f>H71*G71</f>
        <v>0</v>
      </c>
      <c r="J71" s="414">
        <f>L71-I71</f>
        <v>0</v>
      </c>
      <c r="K71" s="411">
        <v>0</v>
      </c>
      <c r="L71" s="415">
        <f>K71*G71</f>
        <v>0</v>
      </c>
      <c r="O71" s="620">
        <f>N71*G71</f>
        <v>0</v>
      </c>
    </row>
    <row r="72" spans="1:18">
      <c r="A72" s="564" t="s">
        <v>1490</v>
      </c>
      <c r="B72" s="430" t="s">
        <v>1748</v>
      </c>
      <c r="C72" s="141" t="s">
        <v>122</v>
      </c>
      <c r="D72" s="288" t="s">
        <v>160</v>
      </c>
      <c r="E72" s="3" t="s">
        <v>3183</v>
      </c>
      <c r="F72" s="285" t="s">
        <v>2615</v>
      </c>
      <c r="G72" s="413"/>
      <c r="H72" s="142">
        <v>4622.0496052631579</v>
      </c>
      <c r="I72" s="282">
        <f>H72*G72</f>
        <v>0</v>
      </c>
      <c r="J72" s="414">
        <f>L72-I72</f>
        <v>0</v>
      </c>
      <c r="K72" s="411">
        <f>ROUND(H72*93%,2)-ROUND(SUM(697217.66+629866.22+97851.69)/380,2)</f>
        <v>548.68000000000029</v>
      </c>
      <c r="L72" s="415">
        <f>K72*G72</f>
        <v>0</v>
      </c>
    </row>
    <row r="73" spans="1:18">
      <c r="A73" s="287"/>
      <c r="B73" s="442"/>
      <c r="C73" s="141"/>
      <c r="D73" s="288"/>
      <c r="E73" s="285"/>
      <c r="F73" s="285"/>
      <c r="G73" s="413"/>
      <c r="H73" s="142"/>
      <c r="I73" s="282"/>
      <c r="J73" s="414"/>
      <c r="K73" s="411"/>
      <c r="L73" s="415"/>
    </row>
    <row r="74" spans="1:18">
      <c r="A74" s="283" t="s">
        <v>1486</v>
      </c>
      <c r="B74" s="575" t="s">
        <v>275</v>
      </c>
      <c r="C74" s="32"/>
      <c r="D74" s="288"/>
      <c r="E74" s="454"/>
      <c r="F74" s="285"/>
      <c r="G74" s="413"/>
      <c r="H74" s="12"/>
      <c r="I74" s="279"/>
      <c r="J74" s="410"/>
      <c r="K74" s="411"/>
      <c r="L74" s="412"/>
    </row>
    <row r="75" spans="1:18">
      <c r="A75" s="564" t="s">
        <v>1491</v>
      </c>
      <c r="B75" s="430" t="s">
        <v>276</v>
      </c>
      <c r="C75" s="141" t="s">
        <v>122</v>
      </c>
      <c r="D75" s="288" t="s">
        <v>160</v>
      </c>
      <c r="E75" s="3" t="s">
        <v>3184</v>
      </c>
      <c r="F75" s="285" t="s">
        <v>2615</v>
      </c>
      <c r="G75" s="413"/>
      <c r="H75" s="142">
        <v>608.19000000000005</v>
      </c>
      <c r="I75" s="282">
        <f t="shared" ref="I75:I83" si="7">H75*G75</f>
        <v>0</v>
      </c>
      <c r="J75" s="414">
        <f>L75-I75</f>
        <v>0</v>
      </c>
      <c r="K75" s="411">
        <f t="shared" ref="K75:K82" si="8">ROUND(H75*93%,2)</f>
        <v>565.62</v>
      </c>
      <c r="L75" s="415">
        <f t="shared" ref="L75:L83" si="9">K75*G75</f>
        <v>0</v>
      </c>
    </row>
    <row r="76" spans="1:18">
      <c r="A76" s="564" t="s">
        <v>1492</v>
      </c>
      <c r="B76" s="441" t="s">
        <v>738</v>
      </c>
      <c r="C76" s="141" t="s">
        <v>122</v>
      </c>
      <c r="D76" s="288" t="s">
        <v>160</v>
      </c>
      <c r="E76" s="3" t="s">
        <v>3185</v>
      </c>
      <c r="F76" s="285" t="s">
        <v>2615</v>
      </c>
      <c r="G76" s="413"/>
      <c r="H76" s="142">
        <v>252.36</v>
      </c>
      <c r="I76" s="282">
        <f t="shared" si="7"/>
        <v>0</v>
      </c>
      <c r="J76" s="414">
        <f t="shared" ref="J76:J82" si="10">L76-I76</f>
        <v>0</v>
      </c>
      <c r="K76" s="411">
        <f t="shared" si="8"/>
        <v>234.69</v>
      </c>
      <c r="L76" s="415">
        <f t="shared" si="9"/>
        <v>0</v>
      </c>
    </row>
    <row r="77" spans="1:18">
      <c r="A77" s="564" t="s">
        <v>1493</v>
      </c>
      <c r="B77" s="576" t="s">
        <v>739</v>
      </c>
      <c r="C77" s="141" t="s">
        <v>122</v>
      </c>
      <c r="D77" s="288" t="s">
        <v>160</v>
      </c>
      <c r="E77" s="3" t="s">
        <v>3186</v>
      </c>
      <c r="F77" s="285" t="s">
        <v>2615</v>
      </c>
      <c r="G77" s="413"/>
      <c r="H77" s="142">
        <v>659.5</v>
      </c>
      <c r="I77" s="282">
        <f t="shared" si="7"/>
        <v>0</v>
      </c>
      <c r="J77" s="414">
        <f t="shared" si="10"/>
        <v>0</v>
      </c>
      <c r="K77" s="411">
        <f t="shared" si="8"/>
        <v>613.34</v>
      </c>
      <c r="L77" s="415">
        <f t="shared" si="9"/>
        <v>0</v>
      </c>
    </row>
    <row r="78" spans="1:18">
      <c r="A78" s="564" t="s">
        <v>1494</v>
      </c>
      <c r="B78" s="577" t="s">
        <v>740</v>
      </c>
      <c r="C78" s="141" t="s">
        <v>122</v>
      </c>
      <c r="D78" s="288" t="s">
        <v>160</v>
      </c>
      <c r="E78" s="3" t="s">
        <v>3187</v>
      </c>
      <c r="F78" s="285" t="s">
        <v>2615</v>
      </c>
      <c r="G78" s="413"/>
      <c r="H78" s="142">
        <v>33720.43</v>
      </c>
      <c r="I78" s="282">
        <f t="shared" si="7"/>
        <v>0</v>
      </c>
      <c r="J78" s="414">
        <f t="shared" si="10"/>
        <v>0</v>
      </c>
      <c r="K78" s="411">
        <f t="shared" si="8"/>
        <v>31360</v>
      </c>
      <c r="L78" s="415">
        <f t="shared" si="9"/>
        <v>0</v>
      </c>
    </row>
    <row r="79" spans="1:18">
      <c r="A79" s="564" t="s">
        <v>1495</v>
      </c>
      <c r="B79" s="576" t="s">
        <v>741</v>
      </c>
      <c r="C79" s="141" t="s">
        <v>122</v>
      </c>
      <c r="D79" s="288" t="s">
        <v>160</v>
      </c>
      <c r="E79" s="3" t="s">
        <v>3188</v>
      </c>
      <c r="F79" s="285" t="s">
        <v>2615</v>
      </c>
      <c r="G79" s="431"/>
      <c r="H79" s="286">
        <v>1433.69</v>
      </c>
      <c r="I79" s="282">
        <f t="shared" si="7"/>
        <v>0</v>
      </c>
      <c r="J79" s="414">
        <f t="shared" si="10"/>
        <v>0</v>
      </c>
      <c r="K79" s="411">
        <f t="shared" si="8"/>
        <v>1333.33</v>
      </c>
      <c r="L79" s="415">
        <f t="shared" si="9"/>
        <v>0</v>
      </c>
    </row>
    <row r="80" spans="1:18">
      <c r="A80" s="564" t="s">
        <v>1496</v>
      </c>
      <c r="B80" s="576" t="s">
        <v>742</v>
      </c>
      <c r="C80" s="141" t="s">
        <v>122</v>
      </c>
      <c r="D80" s="288" t="s">
        <v>160</v>
      </c>
      <c r="E80" s="3" t="s">
        <v>3189</v>
      </c>
      <c r="F80" s="285" t="s">
        <v>2615</v>
      </c>
      <c r="G80" s="413"/>
      <c r="H80" s="142">
        <v>1003.58</v>
      </c>
      <c r="I80" s="282">
        <f t="shared" si="7"/>
        <v>0</v>
      </c>
      <c r="J80" s="414">
        <f t="shared" si="10"/>
        <v>0</v>
      </c>
      <c r="K80" s="411">
        <f t="shared" si="8"/>
        <v>933.33</v>
      </c>
      <c r="L80" s="415">
        <f t="shared" si="9"/>
        <v>0</v>
      </c>
    </row>
    <row r="81" spans="1:18">
      <c r="A81" s="564" t="s">
        <v>1497</v>
      </c>
      <c r="B81" s="576" t="s">
        <v>426</v>
      </c>
      <c r="C81" s="141" t="s">
        <v>122</v>
      </c>
      <c r="D81" s="288" t="s">
        <v>160</v>
      </c>
      <c r="E81" s="3" t="s">
        <v>3190</v>
      </c>
      <c r="F81" s="285" t="s">
        <v>2615</v>
      </c>
      <c r="G81" s="413"/>
      <c r="H81" s="142">
        <v>716.85</v>
      </c>
      <c r="I81" s="282">
        <f t="shared" si="7"/>
        <v>0</v>
      </c>
      <c r="J81" s="414">
        <f t="shared" si="10"/>
        <v>0</v>
      </c>
      <c r="K81" s="411">
        <f t="shared" si="8"/>
        <v>666.67</v>
      </c>
      <c r="L81" s="415">
        <f t="shared" si="9"/>
        <v>0</v>
      </c>
    </row>
    <row r="82" spans="1:18">
      <c r="A82" s="564" t="s">
        <v>1498</v>
      </c>
      <c r="B82" s="577" t="s">
        <v>427</v>
      </c>
      <c r="C82" s="141" t="s">
        <v>122</v>
      </c>
      <c r="D82" s="288" t="s">
        <v>160</v>
      </c>
      <c r="E82" s="3" t="s">
        <v>3191</v>
      </c>
      <c r="F82" s="285" t="s">
        <v>2615</v>
      </c>
      <c r="G82" s="413"/>
      <c r="H82" s="142">
        <v>2150.54</v>
      </c>
      <c r="I82" s="282">
        <f t="shared" si="7"/>
        <v>0</v>
      </c>
      <c r="J82" s="414">
        <f t="shared" si="10"/>
        <v>0</v>
      </c>
      <c r="K82" s="411">
        <f t="shared" si="8"/>
        <v>2000</v>
      </c>
      <c r="L82" s="415">
        <f t="shared" si="9"/>
        <v>0</v>
      </c>
    </row>
    <row r="83" spans="1:18">
      <c r="A83" s="564" t="s">
        <v>1499</v>
      </c>
      <c r="B83" s="577" t="s">
        <v>744</v>
      </c>
      <c r="C83" s="311" t="s">
        <v>174</v>
      </c>
      <c r="D83" s="288" t="s">
        <v>160</v>
      </c>
      <c r="E83" s="3" t="s">
        <v>3192</v>
      </c>
      <c r="F83" s="312" t="s">
        <v>2615</v>
      </c>
      <c r="G83" s="413"/>
      <c r="H83" s="142">
        <v>1593423.05</v>
      </c>
      <c r="I83" s="282">
        <f t="shared" si="7"/>
        <v>0</v>
      </c>
      <c r="J83" s="414">
        <f>L83-I83</f>
        <v>0</v>
      </c>
      <c r="K83" s="411">
        <v>0</v>
      </c>
      <c r="L83" s="415">
        <f t="shared" si="9"/>
        <v>0</v>
      </c>
      <c r="O83" s="620">
        <f>N83*G83</f>
        <v>0</v>
      </c>
    </row>
    <row r="84" spans="1:18" ht="15.75" thickBot="1">
      <c r="A84" s="114"/>
      <c r="B84" s="578"/>
      <c r="C84" s="41"/>
      <c r="D84" s="41"/>
      <c r="E84" s="41"/>
      <c r="F84" s="41"/>
      <c r="G84" s="420"/>
      <c r="H84" s="85"/>
      <c r="I84" s="85"/>
      <c r="J84" s="421"/>
      <c r="K84" s="422"/>
      <c r="L84" s="423"/>
    </row>
    <row r="85" spans="1:18" ht="15.75" thickBot="1"/>
    <row r="86" spans="1:18" s="267" customFormat="1">
      <c r="A86" s="678" t="s">
        <v>110</v>
      </c>
      <c r="B86" s="679"/>
      <c r="C86" s="679"/>
      <c r="D86" s="679"/>
      <c r="E86" s="679"/>
      <c r="F86" s="679"/>
      <c r="G86" s="679"/>
      <c r="H86" s="680"/>
      <c r="I86" s="690"/>
      <c r="J86" s="289"/>
      <c r="K86" s="680"/>
      <c r="L86" s="681"/>
      <c r="N86" s="606"/>
      <c r="O86" s="606"/>
      <c r="P86" s="606"/>
      <c r="Q86" s="606"/>
      <c r="R86" s="606"/>
    </row>
    <row r="87" spans="1:18" s="280" customFormat="1">
      <c r="A87" s="682" t="s">
        <v>111</v>
      </c>
      <c r="B87" s="683"/>
      <c r="C87" s="683"/>
      <c r="D87" s="683"/>
      <c r="E87" s="683"/>
      <c r="F87" s="683"/>
      <c r="G87" s="683"/>
      <c r="H87" s="684"/>
      <c r="I87" s="684"/>
      <c r="J87" s="290"/>
      <c r="K87" s="685"/>
      <c r="L87" s="686"/>
      <c r="N87" s="607"/>
      <c r="O87" s="607"/>
      <c r="P87" s="607"/>
      <c r="Q87" s="607"/>
      <c r="R87" s="607"/>
    </row>
    <row r="88" spans="1:18" s="280" customFormat="1">
      <c r="A88" s="682" t="s">
        <v>125</v>
      </c>
      <c r="B88" s="683"/>
      <c r="C88" s="683"/>
      <c r="D88" s="683"/>
      <c r="E88" s="683"/>
      <c r="F88" s="683"/>
      <c r="G88" s="683"/>
      <c r="H88" s="684"/>
      <c r="I88" s="684"/>
      <c r="J88" s="290"/>
      <c r="K88" s="685"/>
      <c r="L88" s="686"/>
      <c r="N88" s="607"/>
      <c r="O88" s="607"/>
      <c r="P88" s="607"/>
      <c r="Q88" s="607"/>
      <c r="R88" s="607"/>
    </row>
    <row r="89" spans="1:18" s="267" customFormat="1">
      <c r="A89" s="699" t="s">
        <v>112</v>
      </c>
      <c r="B89" s="700"/>
      <c r="C89" s="700"/>
      <c r="D89" s="700"/>
      <c r="E89" s="700"/>
      <c r="F89" s="700"/>
      <c r="G89" s="700"/>
      <c r="H89" s="707"/>
      <c r="I89" s="707"/>
      <c r="J89" s="291"/>
      <c r="K89" s="692"/>
      <c r="L89" s="693"/>
      <c r="N89" s="606"/>
      <c r="O89" s="606"/>
      <c r="P89" s="606"/>
      <c r="Q89" s="606"/>
      <c r="R89" s="606"/>
    </row>
    <row r="90" spans="1:18">
      <c r="A90" s="629"/>
      <c r="B90" s="630"/>
      <c r="C90" s="630"/>
      <c r="D90" s="630"/>
      <c r="E90" s="630"/>
      <c r="F90" s="630"/>
      <c r="G90" s="630"/>
      <c r="H90" s="630"/>
      <c r="I90" s="630"/>
      <c r="J90" s="630"/>
      <c r="K90" s="630"/>
      <c r="L90" s="631"/>
    </row>
    <row r="91" spans="1:18" s="267" customFormat="1">
      <c r="A91" s="699" t="s">
        <v>113</v>
      </c>
      <c r="B91" s="700"/>
      <c r="C91" s="700"/>
      <c r="D91" s="700"/>
      <c r="E91" s="700"/>
      <c r="F91" s="700"/>
      <c r="G91" s="700"/>
      <c r="H91" s="691"/>
      <c r="I91" s="691"/>
      <c r="J91" s="291"/>
      <c r="K91" s="692"/>
      <c r="L91" s="693"/>
      <c r="N91" s="606"/>
      <c r="O91" s="606"/>
      <c r="P91" s="606"/>
      <c r="Q91" s="606"/>
      <c r="R91" s="606"/>
    </row>
    <row r="92" spans="1:18" s="280" customFormat="1">
      <c r="A92" s="682" t="s">
        <v>111</v>
      </c>
      <c r="B92" s="683"/>
      <c r="C92" s="683"/>
      <c r="D92" s="683"/>
      <c r="E92" s="683"/>
      <c r="F92" s="683"/>
      <c r="G92" s="683"/>
      <c r="H92" s="706"/>
      <c r="I92" s="706"/>
      <c r="J92" s="290"/>
      <c r="K92" s="685"/>
      <c r="L92" s="686"/>
      <c r="N92" s="607"/>
      <c r="O92" s="607"/>
      <c r="P92" s="607"/>
      <c r="Q92" s="607"/>
      <c r="R92" s="607"/>
    </row>
    <row r="93" spans="1:18" s="280" customFormat="1">
      <c r="A93" s="682" t="s">
        <v>125</v>
      </c>
      <c r="B93" s="683"/>
      <c r="C93" s="683"/>
      <c r="D93" s="683"/>
      <c r="E93" s="683"/>
      <c r="F93" s="683"/>
      <c r="G93" s="683"/>
      <c r="H93" s="706"/>
      <c r="I93" s="706"/>
      <c r="J93" s="290"/>
      <c r="K93" s="685"/>
      <c r="L93" s="686"/>
      <c r="N93" s="607"/>
      <c r="O93" s="607"/>
      <c r="P93" s="607"/>
      <c r="Q93" s="607"/>
      <c r="R93" s="607"/>
    </row>
    <row r="94" spans="1:18" s="267" customFormat="1">
      <c r="A94" s="699" t="s">
        <v>114</v>
      </c>
      <c r="B94" s="700"/>
      <c r="C94" s="700"/>
      <c r="D94" s="700"/>
      <c r="E94" s="700"/>
      <c r="F94" s="700"/>
      <c r="G94" s="700"/>
      <c r="H94" s="691"/>
      <c r="I94" s="691"/>
      <c r="J94" s="291"/>
      <c r="K94" s="692"/>
      <c r="L94" s="693"/>
      <c r="N94" s="606"/>
      <c r="O94" s="606"/>
      <c r="P94" s="606"/>
      <c r="Q94" s="606"/>
      <c r="R94" s="606"/>
    </row>
    <row r="95" spans="1:18" ht="15.75" thickBot="1">
      <c r="A95" s="644"/>
      <c r="B95" s="645"/>
      <c r="C95" s="645"/>
      <c r="D95" s="645"/>
      <c r="E95" s="645"/>
      <c r="F95" s="645"/>
      <c r="G95" s="645"/>
      <c r="H95" s="645"/>
      <c r="I95" s="645"/>
      <c r="J95" s="645"/>
      <c r="K95" s="645"/>
      <c r="L95" s="646"/>
    </row>
    <row r="96" spans="1:18" s="267" customFormat="1" ht="15.75" thickBot="1">
      <c r="A96" s="701" t="s">
        <v>115</v>
      </c>
      <c r="B96" s="702"/>
      <c r="C96" s="702"/>
      <c r="D96" s="702"/>
      <c r="E96" s="702"/>
      <c r="F96" s="702"/>
      <c r="G96" s="702"/>
      <c r="H96" s="703"/>
      <c r="I96" s="703"/>
      <c r="J96" s="424"/>
      <c r="K96" s="704"/>
      <c r="L96" s="705"/>
      <c r="N96" s="606"/>
      <c r="O96" s="606"/>
      <c r="P96" s="606"/>
      <c r="Q96" s="606"/>
      <c r="R96" s="606"/>
    </row>
    <row r="98" spans="1:18" s="39" customFormat="1">
      <c r="A98" s="106"/>
      <c r="B98" s="566"/>
      <c r="G98" s="399"/>
      <c r="H98" s="13"/>
      <c r="I98" s="13"/>
      <c r="J98" s="400"/>
      <c r="K98" s="13"/>
      <c r="L98" s="13"/>
      <c r="M98"/>
      <c r="N98" s="605"/>
      <c r="O98" s="605"/>
      <c r="P98" s="605"/>
      <c r="Q98" s="605"/>
      <c r="R98" s="605"/>
    </row>
  </sheetData>
  <mergeCells count="40">
    <mergeCell ref="N9:O9"/>
    <mergeCell ref="P9:P10"/>
    <mergeCell ref="A92:G92"/>
    <mergeCell ref="H92:I92"/>
    <mergeCell ref="K92:L92"/>
    <mergeCell ref="D9:D10"/>
    <mergeCell ref="K88:L88"/>
    <mergeCell ref="A89:G89"/>
    <mergeCell ref="H89:I89"/>
    <mergeCell ref="K89:L89"/>
    <mergeCell ref="A90:L90"/>
    <mergeCell ref="A91:G91"/>
    <mergeCell ref="A95:L95"/>
    <mergeCell ref="A96:G96"/>
    <mergeCell ref="H96:I96"/>
    <mergeCell ref="K96:L96"/>
    <mergeCell ref="A93:G93"/>
    <mergeCell ref="H93:I93"/>
    <mergeCell ref="K93:L93"/>
    <mergeCell ref="A94:G94"/>
    <mergeCell ref="H94:I94"/>
    <mergeCell ref="K94:L94"/>
    <mergeCell ref="H91:I91"/>
    <mergeCell ref="K91:L91"/>
    <mergeCell ref="E9:E10"/>
    <mergeCell ref="G9:G10"/>
    <mergeCell ref="H9:I9"/>
    <mergeCell ref="J9:J10"/>
    <mergeCell ref="A88:G88"/>
    <mergeCell ref="H88:I88"/>
    <mergeCell ref="K9:L9"/>
    <mergeCell ref="A86:G86"/>
    <mergeCell ref="K86:L86"/>
    <mergeCell ref="A87:G87"/>
    <mergeCell ref="H87:I87"/>
    <mergeCell ref="K87:L87"/>
    <mergeCell ref="A9:A10"/>
    <mergeCell ref="B9:C9"/>
    <mergeCell ref="F9:F10"/>
    <mergeCell ref="H86:I86"/>
  </mergeCells>
  <phoneticPr fontId="0" type="noConversion"/>
  <printOptions horizontalCentered="1"/>
  <pageMargins left="0.2" right="0.2" top="0.5" bottom="0.5" header="0.3" footer="0.3"/>
  <pageSetup paperSize="9" scale="55" orientation="landscape" r:id="rId1"/>
  <headerFooter alignWithMargins="0">
    <oddHeader>&amp;L&amp;D&amp;C&amp;A&amp;RCommercial in Confidence</oddHeader>
    <oddFooter>&amp;L&amp;"-,Bold Italic"&amp;UNote:&amp;U &amp;"-,Italic"(1) Brown S/N: Gross Price, (2) Blue S/N: Net Price. For items with only gross price, the relevant incentives will be allocated at purchase to derive net price.&amp;R&amp;P of &amp;N</oddFooter>
  </headerFooter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rgb="FF00B050"/>
  </sheetPr>
  <dimension ref="A1:O142"/>
  <sheetViews>
    <sheetView view="pageBreakPreview" topLeftCell="A76" zoomScale="70" zoomScaleNormal="60" zoomScaleSheetLayoutView="70" workbookViewId="0">
      <selection activeCell="F31" sqref="F31"/>
    </sheetView>
  </sheetViews>
  <sheetFormatPr defaultRowHeight="15"/>
  <cols>
    <col min="1" max="1" width="10.7109375" style="106" customWidth="1"/>
    <col min="2" max="2" width="76.85546875" style="566" customWidth="1"/>
    <col min="3" max="3" width="17.42578125" style="39" customWidth="1"/>
    <col min="4" max="4" width="7.85546875" style="39" customWidth="1"/>
    <col min="5" max="5" width="41" style="39" bestFit="1" customWidth="1"/>
    <col min="6" max="6" width="10.7109375" style="39" customWidth="1"/>
    <col min="7" max="7" width="13" style="174" bestFit="1" customWidth="1"/>
    <col min="8" max="8" width="13" style="13" bestFit="1" customWidth="1"/>
    <col min="9" max="9" width="12.140625" style="13" customWidth="1"/>
    <col min="10" max="10" width="13.140625" style="207" bestFit="1" customWidth="1"/>
    <col min="11" max="12" width="12.5703125" style="13" bestFit="1" customWidth="1"/>
    <col min="13" max="13" width="3.28515625" style="160" customWidth="1"/>
    <col min="14" max="16" width="3.7109375" customWidth="1"/>
  </cols>
  <sheetData>
    <row r="1" spans="1:15">
      <c r="A1" s="266" t="s">
        <v>2285</v>
      </c>
      <c r="K1" s="14"/>
      <c r="L1" s="14"/>
      <c r="M1" s="38"/>
      <c r="N1" s="15"/>
      <c r="O1" s="15"/>
    </row>
    <row r="2" spans="1:15">
      <c r="K2" s="14"/>
      <c r="L2" s="14"/>
      <c r="M2" s="38"/>
      <c r="N2" s="15"/>
      <c r="O2" s="15"/>
    </row>
    <row r="3" spans="1:15">
      <c r="A3" s="107" t="s">
        <v>126</v>
      </c>
      <c r="K3" s="14"/>
      <c r="L3" s="14"/>
      <c r="M3" s="38"/>
      <c r="N3" s="15"/>
      <c r="O3" s="15"/>
    </row>
    <row r="4" spans="1:15" s="314" customFormat="1">
      <c r="A4" s="502"/>
      <c r="B4" s="525"/>
      <c r="C4" s="318"/>
      <c r="D4" s="318"/>
      <c r="E4" s="318"/>
      <c r="F4" s="318"/>
      <c r="G4" s="615"/>
      <c r="H4" s="320"/>
      <c r="I4" s="320"/>
      <c r="J4" s="400"/>
      <c r="K4" s="460"/>
      <c r="L4" s="460"/>
      <c r="M4" s="491"/>
      <c r="N4" s="611"/>
      <c r="O4" s="611"/>
    </row>
    <row r="5" spans="1:15">
      <c r="A5" s="108"/>
      <c r="K5" s="14"/>
      <c r="L5" s="14"/>
      <c r="M5" s="38"/>
      <c r="N5" s="15"/>
      <c r="O5" s="15"/>
    </row>
    <row r="6" spans="1:15" s="1" customFormat="1">
      <c r="A6" s="107" t="s">
        <v>45</v>
      </c>
      <c r="B6" s="579"/>
      <c r="C6" s="40"/>
      <c r="D6" s="40"/>
      <c r="E6" s="40"/>
      <c r="F6" s="40"/>
      <c r="G6" s="175"/>
      <c r="H6" s="30"/>
      <c r="I6" s="30"/>
      <c r="J6" s="230"/>
      <c r="K6" s="16"/>
      <c r="L6" s="16"/>
      <c r="M6" s="159"/>
      <c r="N6" s="17"/>
      <c r="O6" s="17"/>
    </row>
    <row r="7" spans="1:15" s="609" customFormat="1">
      <c r="A7" s="502"/>
      <c r="B7" s="613"/>
      <c r="C7" s="612"/>
      <c r="D7" s="612"/>
      <c r="E7" s="612"/>
      <c r="F7" s="612"/>
      <c r="G7" s="615"/>
      <c r="H7" s="601"/>
      <c r="I7" s="614"/>
      <c r="J7" s="601"/>
      <c r="K7" s="460"/>
      <c r="L7" s="460"/>
      <c r="M7" s="491"/>
      <c r="N7" s="611"/>
      <c r="O7" s="611"/>
    </row>
    <row r="8" spans="1:15" s="1" customFormat="1" ht="15.75" thickBot="1">
      <c r="A8" s="107"/>
      <c r="B8" s="579"/>
      <c r="C8" s="40"/>
      <c r="D8" s="40"/>
      <c r="E8" s="40"/>
      <c r="F8" s="40"/>
      <c r="G8" s="175"/>
      <c r="H8" s="603"/>
      <c r="I8" s="30"/>
      <c r="J8" s="597"/>
      <c r="K8" s="16"/>
      <c r="L8" s="16"/>
      <c r="M8" s="159"/>
      <c r="N8" s="17"/>
      <c r="O8" s="17"/>
    </row>
    <row r="9" spans="1:15" s="1" customFormat="1">
      <c r="A9" s="669" t="s">
        <v>123</v>
      </c>
      <c r="B9" s="664" t="s">
        <v>906</v>
      </c>
      <c r="C9" s="649"/>
      <c r="D9" s="636" t="s">
        <v>142</v>
      </c>
      <c r="E9" s="664" t="s">
        <v>750</v>
      </c>
      <c r="F9" s="649" t="s">
        <v>120</v>
      </c>
      <c r="G9" s="671" t="s">
        <v>46</v>
      </c>
      <c r="H9" s="653" t="s">
        <v>119</v>
      </c>
      <c r="I9" s="653"/>
      <c r="J9" s="658" t="s">
        <v>47</v>
      </c>
      <c r="K9" s="651" t="s">
        <v>118</v>
      </c>
      <c r="L9" s="652"/>
      <c r="M9" s="37"/>
    </row>
    <row r="10" spans="1:15" s="1" customFormat="1" ht="15.75" thickBot="1">
      <c r="A10" s="670"/>
      <c r="B10" s="580" t="s">
        <v>124</v>
      </c>
      <c r="C10" s="42" t="s">
        <v>121</v>
      </c>
      <c r="D10" s="637"/>
      <c r="E10" s="650"/>
      <c r="F10" s="650"/>
      <c r="G10" s="672"/>
      <c r="H10" s="43" t="s">
        <v>117</v>
      </c>
      <c r="I10" s="43" t="s">
        <v>48</v>
      </c>
      <c r="J10" s="659"/>
      <c r="K10" s="44" t="s">
        <v>117</v>
      </c>
      <c r="L10" s="45" t="s">
        <v>48</v>
      </c>
      <c r="M10" s="37"/>
    </row>
    <row r="11" spans="1:15">
      <c r="A11" s="117" t="s">
        <v>1508</v>
      </c>
      <c r="B11" s="581" t="s">
        <v>153</v>
      </c>
      <c r="C11" s="93"/>
      <c r="D11" s="93"/>
      <c r="E11" s="93"/>
      <c r="F11" s="93"/>
      <c r="G11" s="176"/>
      <c r="H11" s="94"/>
      <c r="I11" s="95"/>
      <c r="J11" s="231"/>
      <c r="K11" s="210"/>
      <c r="L11" s="211"/>
    </row>
    <row r="12" spans="1:15">
      <c r="A12" s="31" t="s">
        <v>1509</v>
      </c>
      <c r="B12" s="260" t="s">
        <v>128</v>
      </c>
      <c r="C12" s="32"/>
      <c r="D12" s="34"/>
      <c r="E12" s="32"/>
      <c r="F12" s="32"/>
      <c r="G12" s="177"/>
      <c r="H12" s="12"/>
      <c r="I12" s="20"/>
      <c r="J12" s="197"/>
      <c r="K12" s="22"/>
      <c r="L12" s="212"/>
    </row>
    <row r="13" spans="1:15">
      <c r="A13" s="561" t="s">
        <v>1510</v>
      </c>
      <c r="B13" s="9" t="s">
        <v>2708</v>
      </c>
      <c r="C13" s="32" t="s">
        <v>130</v>
      </c>
      <c r="D13" s="32" t="s">
        <v>160</v>
      </c>
      <c r="E13" s="3" t="s">
        <v>3193</v>
      </c>
      <c r="F13" s="32" t="s">
        <v>129</v>
      </c>
      <c r="G13" s="177"/>
      <c r="H13" s="12">
        <v>215</v>
      </c>
      <c r="I13" s="20">
        <f>H13*G13</f>
        <v>0</v>
      </c>
      <c r="J13" s="197">
        <f>L13-I13</f>
        <v>0</v>
      </c>
      <c r="K13" s="22">
        <f>ROUND(H13*60%*93%,2)</f>
        <v>119.97</v>
      </c>
      <c r="L13" s="212">
        <f>K13*G13</f>
        <v>0</v>
      </c>
    </row>
    <row r="14" spans="1:15">
      <c r="A14" s="561" t="s">
        <v>1511</v>
      </c>
      <c r="B14" s="9" t="s">
        <v>2709</v>
      </c>
      <c r="C14" s="32" t="s">
        <v>130</v>
      </c>
      <c r="D14" s="32" t="s">
        <v>160</v>
      </c>
      <c r="E14" s="3" t="s">
        <v>3194</v>
      </c>
      <c r="F14" s="32" t="s">
        <v>129</v>
      </c>
      <c r="G14" s="177"/>
      <c r="H14" s="12">
        <v>215</v>
      </c>
      <c r="I14" s="20">
        <f>H14*G14</f>
        <v>0</v>
      </c>
      <c r="J14" s="197">
        <f>L14-I14</f>
        <v>0</v>
      </c>
      <c r="K14" s="22">
        <f>ROUND(H14*60%*93%,2)</f>
        <v>119.97</v>
      </c>
      <c r="L14" s="212">
        <f>K14*G14</f>
        <v>0</v>
      </c>
    </row>
    <row r="15" spans="1:15">
      <c r="A15" s="110"/>
      <c r="B15" s="9"/>
      <c r="C15" s="32"/>
      <c r="D15" s="32"/>
      <c r="E15" s="32"/>
      <c r="F15" s="32"/>
      <c r="G15" s="177"/>
      <c r="H15" s="12"/>
      <c r="I15" s="20"/>
      <c r="J15" s="197"/>
      <c r="K15" s="22"/>
      <c r="L15" s="212"/>
    </row>
    <row r="16" spans="1:15">
      <c r="A16" s="113" t="s">
        <v>1512</v>
      </c>
      <c r="B16" s="582" t="s">
        <v>154</v>
      </c>
      <c r="C16" s="50"/>
      <c r="D16" s="50"/>
      <c r="E16" s="50"/>
      <c r="F16" s="50"/>
      <c r="G16" s="178"/>
      <c r="H16" s="51"/>
      <c r="I16" s="96"/>
      <c r="J16" s="232"/>
      <c r="K16" s="213"/>
      <c r="L16" s="214"/>
    </row>
    <row r="17" spans="1:14">
      <c r="A17" s="31" t="s">
        <v>1513</v>
      </c>
      <c r="B17" s="260" t="s">
        <v>132</v>
      </c>
      <c r="C17" s="32"/>
      <c r="D17" s="34"/>
      <c r="E17" s="32"/>
      <c r="F17" s="32"/>
      <c r="G17" s="177"/>
      <c r="H17" s="12"/>
      <c r="I17" s="12"/>
      <c r="J17" s="197"/>
      <c r="K17" s="22"/>
      <c r="L17" s="23"/>
    </row>
    <row r="18" spans="1:14">
      <c r="A18" s="561" t="s">
        <v>1514</v>
      </c>
      <c r="B18" s="9" t="s">
        <v>2710</v>
      </c>
      <c r="C18" s="32" t="s">
        <v>137</v>
      </c>
      <c r="D18" s="32" t="s">
        <v>2621</v>
      </c>
      <c r="E18" s="3" t="s">
        <v>3195</v>
      </c>
      <c r="F18" s="32" t="s">
        <v>127</v>
      </c>
      <c r="G18" s="177"/>
      <c r="H18" s="12">
        <v>3.66</v>
      </c>
      <c r="I18" s="20">
        <f>H18*G18</f>
        <v>0</v>
      </c>
      <c r="J18" s="197">
        <f>L18-I18</f>
        <v>0</v>
      </c>
      <c r="K18" s="22">
        <f>ROUND(H18*60%*93%,2)</f>
        <v>2.04</v>
      </c>
      <c r="L18" s="212">
        <f>K18*G18</f>
        <v>0</v>
      </c>
    </row>
    <row r="19" spans="1:14">
      <c r="A19" s="111"/>
      <c r="B19" s="493"/>
      <c r="C19" s="89"/>
      <c r="D19" s="89"/>
      <c r="E19" s="89"/>
      <c r="F19" s="89"/>
      <c r="G19" s="179"/>
      <c r="H19" s="87"/>
      <c r="I19" s="88"/>
      <c r="J19" s="233"/>
      <c r="K19" s="215"/>
      <c r="L19" s="216"/>
    </row>
    <row r="20" spans="1:14">
      <c r="A20" s="31" t="s">
        <v>1515</v>
      </c>
      <c r="B20" s="260" t="s">
        <v>155</v>
      </c>
      <c r="C20" s="32"/>
      <c r="D20" s="34"/>
      <c r="E20" s="32"/>
      <c r="F20" s="32"/>
      <c r="G20" s="177"/>
      <c r="H20" s="12"/>
      <c r="I20" s="12"/>
      <c r="J20" s="197"/>
      <c r="K20" s="22"/>
      <c r="L20" s="23"/>
    </row>
    <row r="21" spans="1:14">
      <c r="A21" s="561" t="s">
        <v>1516</v>
      </c>
      <c r="B21" s="9" t="s">
        <v>2711</v>
      </c>
      <c r="C21" s="32" t="s">
        <v>131</v>
      </c>
      <c r="D21" s="32" t="s">
        <v>2621</v>
      </c>
      <c r="E21" s="3" t="s">
        <v>3196</v>
      </c>
      <c r="F21" s="32" t="s">
        <v>127</v>
      </c>
      <c r="G21" s="177"/>
      <c r="H21" s="12">
        <v>668.53</v>
      </c>
      <c r="I21" s="20">
        <f>H21*G21</f>
        <v>0</v>
      </c>
      <c r="J21" s="197">
        <f>L21-I21</f>
        <v>0</v>
      </c>
      <c r="K21" s="22">
        <f>ROUND(H21*24%*93%,2)</f>
        <v>149.22</v>
      </c>
      <c r="L21" s="212">
        <f>K21*G21</f>
        <v>0</v>
      </c>
    </row>
    <row r="22" spans="1:14">
      <c r="A22" s="561" t="s">
        <v>1517</v>
      </c>
      <c r="B22" s="9" t="s">
        <v>2712</v>
      </c>
      <c r="C22" s="32" t="s">
        <v>131</v>
      </c>
      <c r="D22" s="32" t="s">
        <v>2621</v>
      </c>
      <c r="E22" s="3" t="s">
        <v>3197</v>
      </c>
      <c r="F22" s="32" t="s">
        <v>127</v>
      </c>
      <c r="G22" s="177"/>
      <c r="H22" s="12">
        <v>1002.8</v>
      </c>
      <c r="I22" s="20">
        <f>H22*G22</f>
        <v>0</v>
      </c>
      <c r="J22" s="197">
        <f>L22-I22</f>
        <v>0</v>
      </c>
      <c r="K22" s="22">
        <f>ROUND(H22*24%*93%,2)</f>
        <v>223.82</v>
      </c>
      <c r="L22" s="212">
        <f>K22*G22</f>
        <v>0</v>
      </c>
    </row>
    <row r="23" spans="1:14">
      <c r="A23" s="110"/>
      <c r="B23" s="9"/>
      <c r="C23" s="32"/>
      <c r="D23" s="32"/>
      <c r="E23" s="32"/>
      <c r="F23" s="32"/>
      <c r="G23" s="177"/>
      <c r="H23" s="12"/>
      <c r="I23" s="12"/>
      <c r="J23" s="197"/>
      <c r="K23" s="22"/>
      <c r="L23" s="23"/>
    </row>
    <row r="24" spans="1:14" s="1" customFormat="1">
      <c r="A24" s="112" t="s">
        <v>1518</v>
      </c>
      <c r="B24" s="583" t="s">
        <v>157</v>
      </c>
      <c r="C24" s="35"/>
      <c r="D24" s="35"/>
      <c r="E24" s="35"/>
      <c r="F24" s="35"/>
      <c r="G24" s="180"/>
      <c r="H24" s="18"/>
      <c r="I24" s="18"/>
      <c r="J24" s="33"/>
      <c r="K24" s="19"/>
      <c r="L24" s="84"/>
      <c r="M24" s="160"/>
      <c r="N24"/>
    </row>
    <row r="25" spans="1:14">
      <c r="A25" s="561" t="s">
        <v>1519</v>
      </c>
      <c r="B25" s="9" t="s">
        <v>2715</v>
      </c>
      <c r="C25" s="32" t="s">
        <v>131</v>
      </c>
      <c r="D25" s="32" t="s">
        <v>160</v>
      </c>
      <c r="E25" s="3" t="s">
        <v>3198</v>
      </c>
      <c r="F25" s="32" t="s">
        <v>127</v>
      </c>
      <c r="G25" s="177"/>
      <c r="H25" s="12">
        <v>18.75</v>
      </c>
      <c r="I25" s="20">
        <f t="shared" ref="I25:I30" si="0">H25*G25</f>
        <v>0</v>
      </c>
      <c r="J25" s="197">
        <f t="shared" ref="J25:J30" si="1">L25-I25</f>
        <v>0</v>
      </c>
      <c r="K25" s="22">
        <f t="shared" ref="K25:K30" si="2">ROUND(H25*24%*93%,2)</f>
        <v>4.1900000000000004</v>
      </c>
      <c r="L25" s="212">
        <f t="shared" ref="L25:L30" si="3">K25*G25</f>
        <v>0</v>
      </c>
    </row>
    <row r="26" spans="1:14">
      <c r="A26" s="561" t="s">
        <v>1520</v>
      </c>
      <c r="B26" s="9" t="s">
        <v>2716</v>
      </c>
      <c r="C26" s="32" t="s">
        <v>131</v>
      </c>
      <c r="D26" s="32" t="s">
        <v>160</v>
      </c>
      <c r="E26" s="3" t="s">
        <v>3199</v>
      </c>
      <c r="F26" s="32" t="s">
        <v>127</v>
      </c>
      <c r="G26" s="177"/>
      <c r="H26" s="12">
        <v>33.450000000000003</v>
      </c>
      <c r="I26" s="20">
        <f t="shared" si="0"/>
        <v>0</v>
      </c>
      <c r="J26" s="197">
        <f t="shared" si="1"/>
        <v>0</v>
      </c>
      <c r="K26" s="22">
        <f t="shared" si="2"/>
        <v>7.47</v>
      </c>
      <c r="L26" s="212">
        <f t="shared" si="3"/>
        <v>0</v>
      </c>
    </row>
    <row r="27" spans="1:14">
      <c r="A27" s="561" t="s">
        <v>1521</v>
      </c>
      <c r="B27" s="9" t="s">
        <v>2717</v>
      </c>
      <c r="C27" s="32" t="s">
        <v>131</v>
      </c>
      <c r="D27" s="32" t="s">
        <v>160</v>
      </c>
      <c r="E27" s="3" t="s">
        <v>3200</v>
      </c>
      <c r="F27" s="32" t="s">
        <v>127</v>
      </c>
      <c r="G27" s="177"/>
      <c r="H27" s="12">
        <v>11.23</v>
      </c>
      <c r="I27" s="20">
        <f t="shared" si="0"/>
        <v>0</v>
      </c>
      <c r="J27" s="197">
        <f t="shared" si="1"/>
        <v>0</v>
      </c>
      <c r="K27" s="22">
        <f t="shared" si="2"/>
        <v>2.5099999999999998</v>
      </c>
      <c r="L27" s="212">
        <f t="shared" si="3"/>
        <v>0</v>
      </c>
    </row>
    <row r="28" spans="1:14">
      <c r="A28" s="561" t="s">
        <v>1522</v>
      </c>
      <c r="B28" s="9" t="s">
        <v>2718</v>
      </c>
      <c r="C28" s="32" t="s">
        <v>131</v>
      </c>
      <c r="D28" s="32" t="s">
        <v>160</v>
      </c>
      <c r="E28" s="3" t="s">
        <v>3201</v>
      </c>
      <c r="F28" s="32" t="s">
        <v>127</v>
      </c>
      <c r="G28" s="177"/>
      <c r="H28" s="12">
        <v>11.23</v>
      </c>
      <c r="I28" s="20">
        <f t="shared" si="0"/>
        <v>0</v>
      </c>
      <c r="J28" s="197">
        <f t="shared" si="1"/>
        <v>0</v>
      </c>
      <c r="K28" s="22">
        <f t="shared" si="2"/>
        <v>2.5099999999999998</v>
      </c>
      <c r="L28" s="212">
        <f t="shared" si="3"/>
        <v>0</v>
      </c>
    </row>
    <row r="29" spans="1:14">
      <c r="A29" s="561" t="s">
        <v>1523</v>
      </c>
      <c r="B29" s="9" t="s">
        <v>2719</v>
      </c>
      <c r="C29" s="32" t="s">
        <v>131</v>
      </c>
      <c r="D29" s="32" t="s">
        <v>160</v>
      </c>
      <c r="E29" s="3" t="s">
        <v>3202</v>
      </c>
      <c r="F29" s="32" t="s">
        <v>127</v>
      </c>
      <c r="G29" s="177"/>
      <c r="H29" s="12">
        <v>25.5</v>
      </c>
      <c r="I29" s="20">
        <f t="shared" si="0"/>
        <v>0</v>
      </c>
      <c r="J29" s="197">
        <f t="shared" si="1"/>
        <v>0</v>
      </c>
      <c r="K29" s="22">
        <f t="shared" si="2"/>
        <v>5.69</v>
      </c>
      <c r="L29" s="212">
        <f t="shared" si="3"/>
        <v>0</v>
      </c>
    </row>
    <row r="30" spans="1:14">
      <c r="A30" s="561" t="s">
        <v>1524</v>
      </c>
      <c r="B30" s="9" t="s">
        <v>2720</v>
      </c>
      <c r="C30" s="32" t="s">
        <v>131</v>
      </c>
      <c r="D30" s="32" t="s">
        <v>160</v>
      </c>
      <c r="E30" s="3" t="s">
        <v>3203</v>
      </c>
      <c r="F30" s="32" t="s">
        <v>127</v>
      </c>
      <c r="G30" s="177"/>
      <c r="H30" s="12">
        <v>1113.17</v>
      </c>
      <c r="I30" s="20">
        <f t="shared" si="0"/>
        <v>0</v>
      </c>
      <c r="J30" s="197">
        <f t="shared" si="1"/>
        <v>0</v>
      </c>
      <c r="K30" s="22">
        <f t="shared" si="2"/>
        <v>248.46</v>
      </c>
      <c r="L30" s="212">
        <f t="shared" si="3"/>
        <v>0</v>
      </c>
    </row>
    <row r="31" spans="1:14">
      <c r="A31" s="31" t="s">
        <v>1525</v>
      </c>
      <c r="B31" s="583" t="s">
        <v>156</v>
      </c>
      <c r="C31" s="32"/>
      <c r="D31" s="34"/>
      <c r="E31" s="32"/>
      <c r="F31" s="32"/>
      <c r="G31" s="177"/>
      <c r="H31" s="12"/>
      <c r="I31" s="12"/>
      <c r="J31" s="197"/>
      <c r="K31" s="22"/>
      <c r="L31" s="23"/>
    </row>
    <row r="32" spans="1:14">
      <c r="A32" s="561" t="s">
        <v>1526</v>
      </c>
      <c r="B32" s="9" t="s">
        <v>2721</v>
      </c>
      <c r="C32" s="32" t="s">
        <v>131</v>
      </c>
      <c r="D32" s="32" t="s">
        <v>160</v>
      </c>
      <c r="E32" s="3" t="s">
        <v>3204</v>
      </c>
      <c r="F32" s="32" t="s">
        <v>127</v>
      </c>
      <c r="G32" s="177"/>
      <c r="H32" s="142">
        <v>24.75</v>
      </c>
      <c r="I32" s="20">
        <f t="shared" ref="I32:I41" si="4">H32*G32</f>
        <v>0</v>
      </c>
      <c r="J32" s="197">
        <f t="shared" ref="J32:J41" si="5">L32-I32</f>
        <v>0</v>
      </c>
      <c r="K32" s="22">
        <f t="shared" ref="K32:K41" si="6">ROUND(H32*24%*93%,2)</f>
        <v>5.52</v>
      </c>
      <c r="L32" s="212">
        <f t="shared" ref="L32:L41" si="7">K32*G32</f>
        <v>0</v>
      </c>
    </row>
    <row r="33" spans="1:15">
      <c r="A33" s="561" t="s">
        <v>1527</v>
      </c>
      <c r="B33" s="9" t="s">
        <v>2722</v>
      </c>
      <c r="C33" s="32" t="s">
        <v>131</v>
      </c>
      <c r="D33" s="32" t="s">
        <v>160</v>
      </c>
      <c r="E33" s="3" t="s">
        <v>3205</v>
      </c>
      <c r="F33" s="32" t="s">
        <v>127</v>
      </c>
      <c r="G33" s="177"/>
      <c r="H33" s="142">
        <v>8.25</v>
      </c>
      <c r="I33" s="20">
        <f t="shared" si="4"/>
        <v>0</v>
      </c>
      <c r="J33" s="197">
        <f t="shared" si="5"/>
        <v>0</v>
      </c>
      <c r="K33" s="22">
        <f t="shared" si="6"/>
        <v>1.84</v>
      </c>
      <c r="L33" s="212">
        <f t="shared" si="7"/>
        <v>0</v>
      </c>
    </row>
    <row r="34" spans="1:15">
      <c r="A34" s="561" t="s">
        <v>1528</v>
      </c>
      <c r="B34" s="9" t="s">
        <v>2723</v>
      </c>
      <c r="C34" s="32" t="s">
        <v>131</v>
      </c>
      <c r="D34" s="32" t="s">
        <v>160</v>
      </c>
      <c r="E34" s="3" t="s">
        <v>3206</v>
      </c>
      <c r="F34" s="32" t="s">
        <v>127</v>
      </c>
      <c r="G34" s="177"/>
      <c r="H34" s="12">
        <v>95.5</v>
      </c>
      <c r="I34" s="20">
        <f t="shared" si="4"/>
        <v>0</v>
      </c>
      <c r="J34" s="197">
        <f t="shared" si="5"/>
        <v>0</v>
      </c>
      <c r="K34" s="22">
        <f t="shared" si="6"/>
        <v>21.32</v>
      </c>
      <c r="L34" s="212">
        <f t="shared" si="7"/>
        <v>0</v>
      </c>
    </row>
    <row r="35" spans="1:15">
      <c r="A35" s="561" t="s">
        <v>1529</v>
      </c>
      <c r="B35" s="9" t="s">
        <v>2724</v>
      </c>
      <c r="C35" s="32" t="s">
        <v>131</v>
      </c>
      <c r="D35" s="32" t="s">
        <v>160</v>
      </c>
      <c r="E35" s="3" t="s">
        <v>3207</v>
      </c>
      <c r="F35" s="32" t="s">
        <v>127</v>
      </c>
      <c r="G35" s="177"/>
      <c r="H35" s="12">
        <v>31.83</v>
      </c>
      <c r="I35" s="20">
        <f t="shared" si="4"/>
        <v>0</v>
      </c>
      <c r="J35" s="197">
        <f t="shared" si="5"/>
        <v>0</v>
      </c>
      <c r="K35" s="22">
        <f t="shared" si="6"/>
        <v>7.1</v>
      </c>
      <c r="L35" s="212">
        <f t="shared" si="7"/>
        <v>0</v>
      </c>
    </row>
    <row r="36" spans="1:15">
      <c r="A36" s="561" t="s">
        <v>1530</v>
      </c>
      <c r="B36" s="9" t="s">
        <v>2725</v>
      </c>
      <c r="C36" s="32" t="s">
        <v>131</v>
      </c>
      <c r="D36" s="32" t="s">
        <v>160</v>
      </c>
      <c r="E36" s="3" t="s">
        <v>3208</v>
      </c>
      <c r="F36" s="32" t="s">
        <v>127</v>
      </c>
      <c r="G36" s="177"/>
      <c r="H36" s="12">
        <v>60.17</v>
      </c>
      <c r="I36" s="20">
        <f t="shared" si="4"/>
        <v>0</v>
      </c>
      <c r="J36" s="197">
        <f t="shared" si="5"/>
        <v>0</v>
      </c>
      <c r="K36" s="22">
        <f t="shared" si="6"/>
        <v>13.43</v>
      </c>
      <c r="L36" s="212">
        <f t="shared" si="7"/>
        <v>0</v>
      </c>
    </row>
    <row r="37" spans="1:15">
      <c r="A37" s="561" t="s">
        <v>1531</v>
      </c>
      <c r="B37" s="9" t="s">
        <v>2726</v>
      </c>
      <c r="C37" s="32" t="s">
        <v>131</v>
      </c>
      <c r="D37" s="32" t="s">
        <v>160</v>
      </c>
      <c r="E37" s="3" t="s">
        <v>3209</v>
      </c>
      <c r="F37" s="32" t="s">
        <v>127</v>
      </c>
      <c r="G37" s="177"/>
      <c r="H37" s="12">
        <v>20.059999999999999</v>
      </c>
      <c r="I37" s="20">
        <f t="shared" si="4"/>
        <v>0</v>
      </c>
      <c r="J37" s="197">
        <f t="shared" si="5"/>
        <v>0</v>
      </c>
      <c r="K37" s="22">
        <f t="shared" si="6"/>
        <v>4.4800000000000004</v>
      </c>
      <c r="L37" s="212">
        <f t="shared" si="7"/>
        <v>0</v>
      </c>
    </row>
    <row r="38" spans="1:15">
      <c r="A38" s="561" t="s">
        <v>1532</v>
      </c>
      <c r="B38" s="9" t="s">
        <v>2727</v>
      </c>
      <c r="C38" s="32" t="s">
        <v>131</v>
      </c>
      <c r="D38" s="32" t="s">
        <v>160</v>
      </c>
      <c r="E38" s="3" t="s">
        <v>3210</v>
      </c>
      <c r="F38" s="32" t="s">
        <v>127</v>
      </c>
      <c r="G38" s="177"/>
      <c r="H38" s="12">
        <v>60.17</v>
      </c>
      <c r="I38" s="20">
        <f t="shared" si="4"/>
        <v>0</v>
      </c>
      <c r="J38" s="197">
        <f t="shared" si="5"/>
        <v>0</v>
      </c>
      <c r="K38" s="22">
        <f t="shared" si="6"/>
        <v>13.43</v>
      </c>
      <c r="L38" s="212">
        <f t="shared" si="7"/>
        <v>0</v>
      </c>
    </row>
    <row r="39" spans="1:15">
      <c r="A39" s="561" t="s">
        <v>1533</v>
      </c>
      <c r="B39" s="9" t="s">
        <v>2728</v>
      </c>
      <c r="C39" s="32" t="s">
        <v>131</v>
      </c>
      <c r="D39" s="32" t="s">
        <v>160</v>
      </c>
      <c r="E39" s="3" t="s">
        <v>3211</v>
      </c>
      <c r="F39" s="32" t="s">
        <v>127</v>
      </c>
      <c r="G39" s="177"/>
      <c r="H39" s="12">
        <v>20.059999999999999</v>
      </c>
      <c r="I39" s="20">
        <f t="shared" si="4"/>
        <v>0</v>
      </c>
      <c r="J39" s="197">
        <f t="shared" si="5"/>
        <v>0</v>
      </c>
      <c r="K39" s="22">
        <f t="shared" si="6"/>
        <v>4.4800000000000004</v>
      </c>
      <c r="L39" s="212">
        <f t="shared" si="7"/>
        <v>0</v>
      </c>
    </row>
    <row r="40" spans="1:15">
      <c r="A40" s="561" t="s">
        <v>1534</v>
      </c>
      <c r="B40" s="9" t="s">
        <v>2729</v>
      </c>
      <c r="C40" s="32" t="s">
        <v>131</v>
      </c>
      <c r="D40" s="32" t="s">
        <v>160</v>
      </c>
      <c r="E40" s="3" t="s">
        <v>3212</v>
      </c>
      <c r="F40" s="32" t="s">
        <v>127</v>
      </c>
      <c r="G40" s="177"/>
      <c r="H40" s="12">
        <v>110</v>
      </c>
      <c r="I40" s="20">
        <f t="shared" si="4"/>
        <v>0</v>
      </c>
      <c r="J40" s="197">
        <f t="shared" si="5"/>
        <v>0</v>
      </c>
      <c r="K40" s="22">
        <f t="shared" si="6"/>
        <v>24.55</v>
      </c>
      <c r="L40" s="212">
        <f t="shared" si="7"/>
        <v>0</v>
      </c>
    </row>
    <row r="41" spans="1:15">
      <c r="A41" s="561" t="s">
        <v>1535</v>
      </c>
      <c r="B41" s="9" t="s">
        <v>2730</v>
      </c>
      <c r="C41" s="32" t="s">
        <v>131</v>
      </c>
      <c r="D41" s="32" t="s">
        <v>160</v>
      </c>
      <c r="E41" s="3" t="s">
        <v>3213</v>
      </c>
      <c r="F41" s="32" t="s">
        <v>127</v>
      </c>
      <c r="G41" s="177"/>
      <c r="H41" s="12">
        <v>37</v>
      </c>
      <c r="I41" s="20">
        <f t="shared" si="4"/>
        <v>0</v>
      </c>
      <c r="J41" s="197">
        <f t="shared" si="5"/>
        <v>0</v>
      </c>
      <c r="K41" s="22">
        <f t="shared" si="6"/>
        <v>8.26</v>
      </c>
      <c r="L41" s="212">
        <f t="shared" si="7"/>
        <v>0</v>
      </c>
    </row>
    <row r="42" spans="1:15" s="226" customFormat="1">
      <c r="A42" s="139" t="s">
        <v>2604</v>
      </c>
      <c r="B42" s="572" t="s">
        <v>177</v>
      </c>
      <c r="C42" s="141"/>
      <c r="D42" s="221"/>
      <c r="E42" s="141"/>
      <c r="F42" s="141"/>
      <c r="G42" s="222"/>
      <c r="H42" s="142"/>
      <c r="I42" s="142"/>
      <c r="J42" s="234"/>
      <c r="K42" s="223"/>
      <c r="L42" s="224"/>
      <c r="M42" s="225"/>
      <c r="N42"/>
    </row>
    <row r="43" spans="1:15" s="226" customFormat="1">
      <c r="A43" s="565" t="s">
        <v>2605</v>
      </c>
      <c r="B43" s="573" t="s">
        <v>2731</v>
      </c>
      <c r="C43" s="141" t="s">
        <v>131</v>
      </c>
      <c r="D43" s="32" t="s">
        <v>160</v>
      </c>
      <c r="E43" s="3" t="s">
        <v>3214</v>
      </c>
      <c r="F43" s="141" t="s">
        <v>127</v>
      </c>
      <c r="G43" s="222"/>
      <c r="H43" s="142">
        <v>802.24</v>
      </c>
      <c r="I43" s="143">
        <f>H43*G43</f>
        <v>0</v>
      </c>
      <c r="J43" s="197">
        <f>-I43</f>
        <v>0</v>
      </c>
      <c r="K43" s="22">
        <f>ROUND(H43*24%*93%,2)</f>
        <v>179.06</v>
      </c>
      <c r="L43" s="212">
        <f>K43*G43</f>
        <v>0</v>
      </c>
      <c r="M43" s="225"/>
      <c r="N43"/>
      <c r="O43"/>
    </row>
    <row r="44" spans="1:15" s="226" customFormat="1">
      <c r="A44" s="565" t="s">
        <v>2606</v>
      </c>
      <c r="B44" s="573" t="s">
        <v>2687</v>
      </c>
      <c r="C44" s="141" t="s">
        <v>131</v>
      </c>
      <c r="D44" s="32" t="s">
        <v>160</v>
      </c>
      <c r="E44" s="3" t="s">
        <v>3215</v>
      </c>
      <c r="F44" s="141" t="s">
        <v>127</v>
      </c>
      <c r="G44" s="222"/>
      <c r="H44" s="142">
        <v>802.24</v>
      </c>
      <c r="I44" s="143">
        <f>H44*G44</f>
        <v>0</v>
      </c>
      <c r="J44" s="197">
        <f>-I44</f>
        <v>0</v>
      </c>
      <c r="K44" s="22">
        <f>ROUND(H44*14.4%*93%,2)</f>
        <v>107.44</v>
      </c>
      <c r="L44" s="212">
        <f>K44*G44</f>
        <v>0</v>
      </c>
      <c r="M44" s="225"/>
      <c r="N44"/>
      <c r="O44"/>
    </row>
    <row r="45" spans="1:15" s="226" customFormat="1">
      <c r="A45" s="565" t="s">
        <v>2607</v>
      </c>
      <c r="B45" s="573" t="s">
        <v>2688</v>
      </c>
      <c r="C45" s="141" t="s">
        <v>131</v>
      </c>
      <c r="D45" s="32" t="s">
        <v>160</v>
      </c>
      <c r="E45" s="3" t="s">
        <v>3216</v>
      </c>
      <c r="F45" s="141" t="s">
        <v>127</v>
      </c>
      <c r="G45" s="222"/>
      <c r="H45" s="142">
        <v>802.24</v>
      </c>
      <c r="I45" s="143">
        <f>H45*G45</f>
        <v>0</v>
      </c>
      <c r="J45" s="197">
        <f>-I45</f>
        <v>0</v>
      </c>
      <c r="K45" s="22">
        <f>ROUND(H45*12%*93%,2)</f>
        <v>89.53</v>
      </c>
      <c r="L45" s="212">
        <f>K45*G45</f>
        <v>0</v>
      </c>
      <c r="M45" s="225"/>
      <c r="N45"/>
      <c r="O45"/>
    </row>
    <row r="46" spans="1:15" s="226" customFormat="1">
      <c r="A46" s="565" t="s">
        <v>2608</v>
      </c>
      <c r="B46" s="573" t="s">
        <v>2732</v>
      </c>
      <c r="C46" s="141" t="s">
        <v>131</v>
      </c>
      <c r="D46" s="32" t="s">
        <v>160</v>
      </c>
      <c r="E46" s="3" t="s">
        <v>3217</v>
      </c>
      <c r="F46" s="141" t="s">
        <v>127</v>
      </c>
      <c r="G46" s="222"/>
      <c r="H46" s="142">
        <v>802.24</v>
      </c>
      <c r="I46" s="143">
        <f>H46*G46</f>
        <v>0</v>
      </c>
      <c r="J46" s="197">
        <f>-I46</f>
        <v>0</v>
      </c>
      <c r="K46" s="22">
        <f>ROUND(H46*12%*93%,2)</f>
        <v>89.53</v>
      </c>
      <c r="L46" s="212">
        <f>K46*G46</f>
        <v>0</v>
      </c>
      <c r="M46" s="225"/>
      <c r="N46"/>
      <c r="O46"/>
    </row>
    <row r="47" spans="1:15">
      <c r="A47" s="31" t="s">
        <v>2609</v>
      </c>
      <c r="B47" s="572" t="s">
        <v>159</v>
      </c>
      <c r="C47" s="32"/>
      <c r="D47" s="90"/>
      <c r="E47" s="32"/>
      <c r="F47" s="32"/>
      <c r="G47" s="177"/>
      <c r="H47" s="12"/>
      <c r="I47" s="12"/>
      <c r="J47" s="197"/>
      <c r="K47" s="22"/>
      <c r="L47" s="23"/>
    </row>
    <row r="48" spans="1:15">
      <c r="A48" s="561" t="s">
        <v>2610</v>
      </c>
      <c r="B48" s="573" t="s">
        <v>2733</v>
      </c>
      <c r="C48" s="32" t="s">
        <v>131</v>
      </c>
      <c r="D48" s="32" t="s">
        <v>160</v>
      </c>
      <c r="E48" s="3" t="s">
        <v>3218</v>
      </c>
      <c r="F48" s="32" t="s">
        <v>127</v>
      </c>
      <c r="G48" s="177"/>
      <c r="H48" s="142">
        <v>802.24</v>
      </c>
      <c r="I48" s="20">
        <f>H48*G48</f>
        <v>0</v>
      </c>
      <c r="J48" s="197">
        <f>-I48</f>
        <v>0</v>
      </c>
      <c r="K48" s="22">
        <f>ROUND(H48*24%*93%,2)</f>
        <v>179.06</v>
      </c>
      <c r="L48" s="212">
        <f>K48*G48</f>
        <v>0</v>
      </c>
    </row>
    <row r="49" spans="1:12">
      <c r="A49" s="561" t="s">
        <v>2611</v>
      </c>
      <c r="B49" s="573" t="s">
        <v>2734</v>
      </c>
      <c r="C49" s="32" t="s">
        <v>131</v>
      </c>
      <c r="D49" s="32" t="s">
        <v>160</v>
      </c>
      <c r="E49" s="3" t="s">
        <v>3219</v>
      </c>
      <c r="F49" s="32" t="s">
        <v>127</v>
      </c>
      <c r="G49" s="177"/>
      <c r="H49" s="142">
        <v>802.24</v>
      </c>
      <c r="I49" s="20">
        <f>H49*G49</f>
        <v>0</v>
      </c>
      <c r="J49" s="197">
        <f>-I49</f>
        <v>0</v>
      </c>
      <c r="K49" s="22">
        <f>ROUND(H49*14.4%*93%,2)</f>
        <v>107.44</v>
      </c>
      <c r="L49" s="212">
        <f>K49*G49</f>
        <v>0</v>
      </c>
    </row>
    <row r="50" spans="1:12">
      <c r="A50" s="561" t="s">
        <v>2612</v>
      </c>
      <c r="B50" s="573" t="s">
        <v>2735</v>
      </c>
      <c r="C50" s="32" t="s">
        <v>131</v>
      </c>
      <c r="D50" s="32" t="s">
        <v>160</v>
      </c>
      <c r="E50" s="3" t="s">
        <v>3220</v>
      </c>
      <c r="F50" s="32" t="s">
        <v>127</v>
      </c>
      <c r="G50" s="177"/>
      <c r="H50" s="142">
        <v>802.24</v>
      </c>
      <c r="I50" s="20">
        <f>H50*G50</f>
        <v>0</v>
      </c>
      <c r="J50" s="197">
        <f>-I50</f>
        <v>0</v>
      </c>
      <c r="K50" s="22">
        <f>ROUND(H50*12%*93%,2)</f>
        <v>89.53</v>
      </c>
      <c r="L50" s="212">
        <f>K50*G50</f>
        <v>0</v>
      </c>
    </row>
    <row r="51" spans="1:12">
      <c r="A51" s="561" t="s">
        <v>2613</v>
      </c>
      <c r="B51" s="573" t="s">
        <v>2736</v>
      </c>
      <c r="C51" s="32" t="s">
        <v>131</v>
      </c>
      <c r="D51" s="32" t="s">
        <v>160</v>
      </c>
      <c r="E51" s="3" t="s">
        <v>3221</v>
      </c>
      <c r="F51" s="32" t="s">
        <v>127</v>
      </c>
      <c r="G51" s="177"/>
      <c r="H51" s="142">
        <v>802.24</v>
      </c>
      <c r="I51" s="20">
        <f>H51*G51</f>
        <v>0</v>
      </c>
      <c r="J51" s="197">
        <f>-I51</f>
        <v>0</v>
      </c>
      <c r="K51" s="22">
        <f>ROUND(H51*12%*93%,2)</f>
        <v>89.53</v>
      </c>
      <c r="L51" s="212">
        <f>K51*G51</f>
        <v>0</v>
      </c>
    </row>
    <row r="52" spans="1:12">
      <c r="A52" s="31" t="s">
        <v>1536</v>
      </c>
      <c r="B52" s="572" t="s">
        <v>158</v>
      </c>
      <c r="C52" s="32"/>
      <c r="D52" s="34"/>
      <c r="E52" s="32"/>
      <c r="F52" s="32"/>
      <c r="G52" s="177"/>
      <c r="H52" s="12"/>
      <c r="I52" s="12"/>
      <c r="J52" s="197"/>
      <c r="K52" s="22"/>
      <c r="L52" s="23"/>
    </row>
    <row r="53" spans="1:12">
      <c r="A53" s="561" t="s">
        <v>1537</v>
      </c>
      <c r="B53" s="9" t="s">
        <v>2737</v>
      </c>
      <c r="C53" s="32" t="s">
        <v>131</v>
      </c>
      <c r="D53" s="32" t="s">
        <v>160</v>
      </c>
      <c r="E53" s="3" t="s">
        <v>3222</v>
      </c>
      <c r="F53" s="32" t="s">
        <v>127</v>
      </c>
      <c r="G53" s="177"/>
      <c r="H53" s="12">
        <v>2292.12</v>
      </c>
      <c r="I53" s="20">
        <f t="shared" ref="I53:I64" si="8">H53*G53</f>
        <v>0</v>
      </c>
      <c r="J53" s="197">
        <f t="shared" ref="J53:J64" si="9">L53-I53</f>
        <v>0</v>
      </c>
      <c r="K53" s="22">
        <f>ROUND(H53*24%*93%,2)</f>
        <v>511.6</v>
      </c>
      <c r="L53" s="212">
        <f t="shared" ref="L53:L64" si="10">K53*G53</f>
        <v>0</v>
      </c>
    </row>
    <row r="54" spans="1:12">
      <c r="A54" s="561" t="s">
        <v>1538</v>
      </c>
      <c r="B54" s="9" t="s">
        <v>2689</v>
      </c>
      <c r="C54" s="32" t="s">
        <v>131</v>
      </c>
      <c r="D54" s="32" t="s">
        <v>160</v>
      </c>
      <c r="E54" s="3" t="s">
        <v>3223</v>
      </c>
      <c r="F54" s="32" t="s">
        <v>127</v>
      </c>
      <c r="G54" s="177"/>
      <c r="H54" s="12">
        <v>2292.12</v>
      </c>
      <c r="I54" s="20">
        <f t="shared" si="8"/>
        <v>0</v>
      </c>
      <c r="J54" s="197">
        <f t="shared" si="9"/>
        <v>0</v>
      </c>
      <c r="K54" s="22">
        <f>ROUND(H54*14.4%*93%,2)</f>
        <v>306.95999999999998</v>
      </c>
      <c r="L54" s="212">
        <f t="shared" si="10"/>
        <v>0</v>
      </c>
    </row>
    <row r="55" spans="1:12">
      <c r="A55" s="561" t="s">
        <v>1539</v>
      </c>
      <c r="B55" s="9" t="s">
        <v>2690</v>
      </c>
      <c r="C55" s="32" t="s">
        <v>131</v>
      </c>
      <c r="D55" s="32" t="s">
        <v>160</v>
      </c>
      <c r="E55" s="3" t="s">
        <v>3224</v>
      </c>
      <c r="F55" s="32" t="s">
        <v>127</v>
      </c>
      <c r="G55" s="177"/>
      <c r="H55" s="12">
        <v>2292.12</v>
      </c>
      <c r="I55" s="20">
        <f t="shared" si="8"/>
        <v>0</v>
      </c>
      <c r="J55" s="197">
        <f t="shared" si="9"/>
        <v>0</v>
      </c>
      <c r="K55" s="22">
        <f>ROUND(H55*12%*93%,2)</f>
        <v>255.8</v>
      </c>
      <c r="L55" s="212">
        <f t="shared" si="10"/>
        <v>0</v>
      </c>
    </row>
    <row r="56" spans="1:12">
      <c r="A56" s="561" t="s">
        <v>1540</v>
      </c>
      <c r="B56" s="9" t="s">
        <v>2738</v>
      </c>
      <c r="C56" s="32" t="s">
        <v>131</v>
      </c>
      <c r="D56" s="32" t="s">
        <v>160</v>
      </c>
      <c r="E56" s="3" t="s">
        <v>3225</v>
      </c>
      <c r="F56" s="32" t="s">
        <v>127</v>
      </c>
      <c r="G56" s="177"/>
      <c r="H56" s="12">
        <v>2292.12</v>
      </c>
      <c r="I56" s="20">
        <f t="shared" si="8"/>
        <v>0</v>
      </c>
      <c r="J56" s="197">
        <f t="shared" si="9"/>
        <v>0</v>
      </c>
      <c r="K56" s="22">
        <f>ROUND(H56*12%*93%,2)</f>
        <v>255.8</v>
      </c>
      <c r="L56" s="212">
        <f t="shared" si="10"/>
        <v>0</v>
      </c>
    </row>
    <row r="57" spans="1:12">
      <c r="A57" s="561" t="s">
        <v>1541</v>
      </c>
      <c r="B57" s="9" t="s">
        <v>2739</v>
      </c>
      <c r="C57" s="32" t="s">
        <v>131</v>
      </c>
      <c r="D57" s="32" t="s">
        <v>160</v>
      </c>
      <c r="E57" s="3" t="s">
        <v>3226</v>
      </c>
      <c r="F57" s="32" t="s">
        <v>127</v>
      </c>
      <c r="G57" s="177"/>
      <c r="H57" s="12">
        <v>1782.76</v>
      </c>
      <c r="I57" s="20">
        <f t="shared" si="8"/>
        <v>0</v>
      </c>
      <c r="J57" s="197">
        <f t="shared" si="9"/>
        <v>0</v>
      </c>
      <c r="K57" s="22">
        <f>ROUND(H57*24%*93%,2)</f>
        <v>397.91</v>
      </c>
      <c r="L57" s="212">
        <f t="shared" si="10"/>
        <v>0</v>
      </c>
    </row>
    <row r="58" spans="1:12">
      <c r="A58" s="561" t="s">
        <v>1542</v>
      </c>
      <c r="B58" s="9" t="s">
        <v>2740</v>
      </c>
      <c r="C58" s="32" t="s">
        <v>131</v>
      </c>
      <c r="D58" s="32" t="s">
        <v>160</v>
      </c>
      <c r="E58" s="3" t="s">
        <v>3227</v>
      </c>
      <c r="F58" s="32" t="s">
        <v>127</v>
      </c>
      <c r="G58" s="177"/>
      <c r="H58" s="12">
        <v>276.33</v>
      </c>
      <c r="I58" s="20">
        <f t="shared" si="8"/>
        <v>0</v>
      </c>
      <c r="J58" s="197">
        <f t="shared" si="9"/>
        <v>0</v>
      </c>
      <c r="K58" s="22">
        <f>ROUND(H58*24%*93%,2)</f>
        <v>61.68</v>
      </c>
      <c r="L58" s="212">
        <f t="shared" si="10"/>
        <v>0</v>
      </c>
    </row>
    <row r="59" spans="1:12">
      <c r="A59" s="561" t="s">
        <v>1543</v>
      </c>
      <c r="B59" s="9" t="s">
        <v>2741</v>
      </c>
      <c r="C59" s="32" t="s">
        <v>131</v>
      </c>
      <c r="D59" s="32" t="s">
        <v>160</v>
      </c>
      <c r="E59" s="3" t="s">
        <v>3228</v>
      </c>
      <c r="F59" s="32" t="s">
        <v>127</v>
      </c>
      <c r="G59" s="177"/>
      <c r="H59" s="12">
        <v>1782.76</v>
      </c>
      <c r="I59" s="20">
        <f t="shared" si="8"/>
        <v>0</v>
      </c>
      <c r="J59" s="197">
        <f t="shared" si="9"/>
        <v>0</v>
      </c>
      <c r="K59" s="22">
        <f>ROUND(H59*14.4%*93%,2)</f>
        <v>238.75</v>
      </c>
      <c r="L59" s="212">
        <f t="shared" si="10"/>
        <v>0</v>
      </c>
    </row>
    <row r="60" spans="1:12">
      <c r="A60" s="561" t="s">
        <v>1544</v>
      </c>
      <c r="B60" s="9" t="s">
        <v>2742</v>
      </c>
      <c r="C60" s="32" t="s">
        <v>131</v>
      </c>
      <c r="D60" s="32" t="s">
        <v>160</v>
      </c>
      <c r="E60" s="3" t="s">
        <v>3229</v>
      </c>
      <c r="F60" s="32" t="s">
        <v>127</v>
      </c>
      <c r="G60" s="177"/>
      <c r="H60" s="12">
        <v>276.33</v>
      </c>
      <c r="I60" s="20">
        <f t="shared" si="8"/>
        <v>0</v>
      </c>
      <c r="J60" s="197">
        <f t="shared" si="9"/>
        <v>0</v>
      </c>
      <c r="K60" s="22">
        <f>ROUND(H60*14.4%*93%,2)</f>
        <v>37.01</v>
      </c>
      <c r="L60" s="212">
        <f t="shared" si="10"/>
        <v>0</v>
      </c>
    </row>
    <row r="61" spans="1:12">
      <c r="A61" s="561" t="s">
        <v>1545</v>
      </c>
      <c r="B61" s="9" t="s">
        <v>2743</v>
      </c>
      <c r="C61" s="32" t="s">
        <v>131</v>
      </c>
      <c r="D61" s="32" t="s">
        <v>160</v>
      </c>
      <c r="E61" s="3" t="s">
        <v>3230</v>
      </c>
      <c r="F61" s="32" t="s">
        <v>127</v>
      </c>
      <c r="G61" s="177"/>
      <c r="H61" s="12">
        <v>1782.76</v>
      </c>
      <c r="I61" s="20">
        <f t="shared" si="8"/>
        <v>0</v>
      </c>
      <c r="J61" s="197">
        <f t="shared" si="9"/>
        <v>0</v>
      </c>
      <c r="K61" s="22">
        <f>ROUND(H61*12%*93%,2)</f>
        <v>198.96</v>
      </c>
      <c r="L61" s="212">
        <f t="shared" si="10"/>
        <v>0</v>
      </c>
    </row>
    <row r="62" spans="1:12">
      <c r="A62" s="561" t="s">
        <v>1546</v>
      </c>
      <c r="B62" s="9" t="s">
        <v>2744</v>
      </c>
      <c r="C62" s="32" t="s">
        <v>131</v>
      </c>
      <c r="D62" s="32" t="s">
        <v>160</v>
      </c>
      <c r="E62" s="3" t="s">
        <v>3231</v>
      </c>
      <c r="F62" s="32" t="s">
        <v>127</v>
      </c>
      <c r="G62" s="177"/>
      <c r="H62" s="12">
        <v>276.33</v>
      </c>
      <c r="I62" s="20">
        <f t="shared" si="8"/>
        <v>0</v>
      </c>
      <c r="J62" s="197">
        <f t="shared" si="9"/>
        <v>0</v>
      </c>
      <c r="K62" s="22">
        <f>ROUND(H62*12%*93%,2)</f>
        <v>30.84</v>
      </c>
      <c r="L62" s="212">
        <f t="shared" si="10"/>
        <v>0</v>
      </c>
    </row>
    <row r="63" spans="1:12">
      <c r="A63" s="561" t="s">
        <v>1547</v>
      </c>
      <c r="B63" s="9" t="s">
        <v>2745</v>
      </c>
      <c r="C63" s="32" t="s">
        <v>131</v>
      </c>
      <c r="D63" s="32" t="s">
        <v>160</v>
      </c>
      <c r="E63" s="3" t="s">
        <v>3232</v>
      </c>
      <c r="F63" s="32" t="s">
        <v>127</v>
      </c>
      <c r="G63" s="177"/>
      <c r="H63" s="12">
        <v>1782.76</v>
      </c>
      <c r="I63" s="20">
        <f t="shared" si="8"/>
        <v>0</v>
      </c>
      <c r="J63" s="197">
        <f t="shared" si="9"/>
        <v>0</v>
      </c>
      <c r="K63" s="223">
        <f>ROUND(H63*12%*93%,2)</f>
        <v>198.96</v>
      </c>
      <c r="L63" s="212">
        <f t="shared" si="10"/>
        <v>0</v>
      </c>
    </row>
    <row r="64" spans="1:12">
      <c r="A64" s="561" t="s">
        <v>1548</v>
      </c>
      <c r="B64" s="9" t="s">
        <v>2746</v>
      </c>
      <c r="C64" s="32" t="s">
        <v>131</v>
      </c>
      <c r="D64" s="32" t="s">
        <v>160</v>
      </c>
      <c r="E64" s="3" t="s">
        <v>3233</v>
      </c>
      <c r="F64" s="32" t="s">
        <v>127</v>
      </c>
      <c r="G64" s="177"/>
      <c r="H64" s="12">
        <v>276.33</v>
      </c>
      <c r="I64" s="20">
        <f t="shared" si="8"/>
        <v>0</v>
      </c>
      <c r="J64" s="197">
        <f t="shared" si="9"/>
        <v>0</v>
      </c>
      <c r="K64" s="223">
        <f>ROUND(H64*12%*93%,2)</f>
        <v>30.84</v>
      </c>
      <c r="L64" s="212">
        <f t="shared" si="10"/>
        <v>0</v>
      </c>
    </row>
    <row r="65" spans="1:15">
      <c r="A65" s="278" t="s">
        <v>1785</v>
      </c>
      <c r="B65" s="553" t="s">
        <v>1788</v>
      </c>
      <c r="C65" s="32"/>
      <c r="D65" s="91"/>
      <c r="E65" s="3"/>
      <c r="F65" s="32"/>
      <c r="G65" s="177"/>
      <c r="H65" s="12"/>
      <c r="I65" s="20"/>
      <c r="J65" s="197"/>
      <c r="K65" s="223"/>
      <c r="L65" s="212"/>
    </row>
    <row r="66" spans="1:15" s="226" customFormat="1">
      <c r="A66" s="565" t="s">
        <v>1786</v>
      </c>
      <c r="B66" s="9" t="s">
        <v>1789</v>
      </c>
      <c r="C66" s="141" t="s">
        <v>131</v>
      </c>
      <c r="D66" s="228" t="s">
        <v>160</v>
      </c>
      <c r="E66" s="3" t="s">
        <v>3234</v>
      </c>
      <c r="F66" s="141" t="s">
        <v>127</v>
      </c>
      <c r="G66" s="222"/>
      <c r="H66" s="142">
        <v>125350</v>
      </c>
      <c r="I66" s="143">
        <f>H66*G66</f>
        <v>0</v>
      </c>
      <c r="J66" s="197">
        <f>-I66</f>
        <v>0</v>
      </c>
      <c r="K66" s="210">
        <v>0</v>
      </c>
      <c r="L66" s="212">
        <f>K66*G66</f>
        <v>0</v>
      </c>
      <c r="M66" s="225"/>
      <c r="N66"/>
      <c r="O66"/>
    </row>
    <row r="67" spans="1:15" s="226" customFormat="1">
      <c r="A67" s="565" t="s">
        <v>1787</v>
      </c>
      <c r="B67" s="573" t="s">
        <v>1790</v>
      </c>
      <c r="C67" s="141" t="s">
        <v>131</v>
      </c>
      <c r="D67" s="228" t="s">
        <v>160</v>
      </c>
      <c r="E67" s="3" t="s">
        <v>3235</v>
      </c>
      <c r="F67" s="141" t="s">
        <v>127</v>
      </c>
      <c r="G67" s="222"/>
      <c r="H67" s="142">
        <v>300840</v>
      </c>
      <c r="I67" s="143">
        <f>H67*G67</f>
        <v>0</v>
      </c>
      <c r="J67" s="197">
        <f>-I67</f>
        <v>0</v>
      </c>
      <c r="K67" s="210">
        <v>0</v>
      </c>
      <c r="L67" s="212">
        <f>K67*G67</f>
        <v>0</v>
      </c>
      <c r="M67" s="225"/>
      <c r="N67"/>
      <c r="O67"/>
    </row>
    <row r="68" spans="1:15">
      <c r="A68" s="110"/>
      <c r="B68" s="9"/>
      <c r="C68" s="32"/>
      <c r="D68" s="32"/>
      <c r="E68" s="32"/>
      <c r="F68" s="32"/>
      <c r="G68" s="177"/>
      <c r="H68" s="12"/>
      <c r="I68" s="20"/>
      <c r="J68" s="197"/>
      <c r="K68" s="22"/>
      <c r="L68" s="23"/>
    </row>
    <row r="69" spans="1:15">
      <c r="A69" s="118" t="s">
        <v>1549</v>
      </c>
      <c r="B69" s="584" t="s">
        <v>2267</v>
      </c>
      <c r="C69" s="75"/>
      <c r="D69" s="75"/>
      <c r="E69" s="75"/>
      <c r="F69" s="75"/>
      <c r="G69" s="181"/>
      <c r="H69" s="76"/>
      <c r="I69" s="120"/>
      <c r="J69" s="235"/>
      <c r="K69" s="217"/>
      <c r="L69" s="218"/>
    </row>
    <row r="70" spans="1:15">
      <c r="A70" s="31" t="s">
        <v>1550</v>
      </c>
      <c r="B70" s="260" t="s">
        <v>132</v>
      </c>
      <c r="C70" s="32"/>
      <c r="D70" s="34"/>
      <c r="E70" s="32"/>
      <c r="F70" s="32"/>
      <c r="G70" s="177"/>
      <c r="H70" s="12"/>
      <c r="I70" s="12"/>
      <c r="J70" s="197"/>
      <c r="K70" s="22"/>
      <c r="L70" s="23"/>
    </row>
    <row r="71" spans="1:15">
      <c r="A71" s="561" t="s">
        <v>1551</v>
      </c>
      <c r="B71" s="9" t="s">
        <v>2779</v>
      </c>
      <c r="C71" s="32" t="s">
        <v>138</v>
      </c>
      <c r="D71" s="32" t="s">
        <v>2621</v>
      </c>
      <c r="E71" s="3" t="s">
        <v>3236</v>
      </c>
      <c r="F71" s="32" t="s">
        <v>2615</v>
      </c>
      <c r="G71" s="177"/>
      <c r="H71" s="12">
        <v>0.15</v>
      </c>
      <c r="I71" s="20">
        <f>H71*G71</f>
        <v>0</v>
      </c>
      <c r="J71" s="197">
        <f>L71-I71</f>
        <v>0</v>
      </c>
      <c r="K71" s="22">
        <f>ROUND(H71*93%,2)</f>
        <v>0.14000000000000001</v>
      </c>
      <c r="L71" s="212">
        <f>K71*G71</f>
        <v>0</v>
      </c>
    </row>
    <row r="72" spans="1:15">
      <c r="A72" s="111"/>
      <c r="B72" s="493"/>
      <c r="C72" s="89"/>
      <c r="D72" s="89"/>
      <c r="E72" s="89"/>
      <c r="F72" s="89"/>
      <c r="G72" s="179"/>
      <c r="H72" s="87"/>
      <c r="I72" s="88"/>
      <c r="J72" s="233"/>
      <c r="K72" s="215"/>
      <c r="L72" s="216"/>
    </row>
    <row r="73" spans="1:15">
      <c r="A73" s="31" t="s">
        <v>1552</v>
      </c>
      <c r="B73" s="260" t="s">
        <v>155</v>
      </c>
      <c r="C73" s="32"/>
      <c r="D73" s="34"/>
      <c r="E73" s="32"/>
      <c r="F73" s="32"/>
      <c r="G73" s="177"/>
      <c r="H73" s="12"/>
      <c r="I73" s="12"/>
      <c r="J73" s="197"/>
      <c r="K73" s="22"/>
      <c r="L73" s="23"/>
    </row>
    <row r="74" spans="1:15" ht="30">
      <c r="A74" s="561" t="s">
        <v>1553</v>
      </c>
      <c r="B74" s="9" t="s">
        <v>2713</v>
      </c>
      <c r="C74" s="32" t="s">
        <v>138</v>
      </c>
      <c r="D74" s="32" t="s">
        <v>2621</v>
      </c>
      <c r="E74" s="3" t="s">
        <v>3237</v>
      </c>
      <c r="F74" s="32" t="s">
        <v>2615</v>
      </c>
      <c r="G74" s="177"/>
      <c r="H74" s="12">
        <v>10.97</v>
      </c>
      <c r="I74" s="20">
        <f>H74*G74</f>
        <v>0</v>
      </c>
      <c r="J74" s="197">
        <f>L74-I74</f>
        <v>0</v>
      </c>
      <c r="K74" s="22">
        <f>ROUND(H74*93%,2)</f>
        <v>10.199999999999999</v>
      </c>
      <c r="L74" s="212">
        <f>K74*G74</f>
        <v>0</v>
      </c>
    </row>
    <row r="75" spans="1:15">
      <c r="A75" s="561" t="s">
        <v>1554</v>
      </c>
      <c r="B75" s="9" t="s">
        <v>2714</v>
      </c>
      <c r="C75" s="32" t="s">
        <v>138</v>
      </c>
      <c r="D75" s="32" t="s">
        <v>2621</v>
      </c>
      <c r="E75" s="3" t="s">
        <v>3238</v>
      </c>
      <c r="F75" s="32" t="s">
        <v>2615</v>
      </c>
      <c r="G75" s="177"/>
      <c r="H75" s="12">
        <v>16.46</v>
      </c>
      <c r="I75" s="20">
        <f>H75*G75</f>
        <v>0</v>
      </c>
      <c r="J75" s="197">
        <f>L75-I75</f>
        <v>0</v>
      </c>
      <c r="K75" s="22">
        <f>ROUND(H75*93%,2)</f>
        <v>15.31</v>
      </c>
      <c r="L75" s="212">
        <f>K75*G75</f>
        <v>0</v>
      </c>
    </row>
    <row r="76" spans="1:15">
      <c r="A76" s="110"/>
      <c r="B76" s="9"/>
      <c r="C76" s="32"/>
      <c r="D76" s="32"/>
      <c r="E76" s="32"/>
      <c r="F76" s="32"/>
      <c r="G76" s="177"/>
      <c r="H76" s="12"/>
      <c r="I76" s="12"/>
      <c r="J76" s="197"/>
      <c r="K76" s="22"/>
      <c r="L76" s="23"/>
    </row>
    <row r="77" spans="1:15" s="1" customFormat="1">
      <c r="A77" s="112" t="s">
        <v>1555</v>
      </c>
      <c r="B77" s="583" t="s">
        <v>157</v>
      </c>
      <c r="C77" s="35"/>
      <c r="D77" s="35"/>
      <c r="E77" s="35"/>
      <c r="F77" s="35"/>
      <c r="G77" s="180"/>
      <c r="H77" s="18"/>
      <c r="I77" s="18"/>
      <c r="J77" s="33"/>
      <c r="K77" s="19"/>
      <c r="L77" s="84"/>
      <c r="M77" s="160"/>
      <c r="N77"/>
    </row>
    <row r="78" spans="1:15">
      <c r="A78" s="561" t="s">
        <v>1556</v>
      </c>
      <c r="B78" s="9" t="s">
        <v>2763</v>
      </c>
      <c r="C78" s="32" t="s">
        <v>138</v>
      </c>
      <c r="D78" s="32" t="s">
        <v>160</v>
      </c>
      <c r="E78" s="3" t="s">
        <v>3239</v>
      </c>
      <c r="F78" s="32" t="s">
        <v>2615</v>
      </c>
      <c r="G78" s="177"/>
      <c r="H78" s="12">
        <v>0.31</v>
      </c>
      <c r="I78" s="20">
        <f t="shared" ref="I78:I83" si="11">H78*G78</f>
        <v>0</v>
      </c>
      <c r="J78" s="197">
        <f t="shared" ref="J78:J110" si="12">L78-I78</f>
        <v>0</v>
      </c>
      <c r="K78" s="22">
        <f>ROUND(H78*93%,2)</f>
        <v>0.28999999999999998</v>
      </c>
      <c r="L78" s="212">
        <f>K78*G78</f>
        <v>0</v>
      </c>
    </row>
    <row r="79" spans="1:15">
      <c r="A79" s="561" t="s">
        <v>1557</v>
      </c>
      <c r="B79" s="9" t="s">
        <v>2764</v>
      </c>
      <c r="C79" s="32" t="s">
        <v>138</v>
      </c>
      <c r="D79" s="32" t="s">
        <v>160</v>
      </c>
      <c r="E79" s="3" t="s">
        <v>3240</v>
      </c>
      <c r="F79" s="32" t="s">
        <v>2615</v>
      </c>
      <c r="G79" s="177"/>
      <c r="H79" s="12">
        <v>0.55000000000000004</v>
      </c>
      <c r="I79" s="20">
        <f t="shared" si="11"/>
        <v>0</v>
      </c>
      <c r="J79" s="197">
        <f t="shared" si="12"/>
        <v>0</v>
      </c>
      <c r="K79" s="22">
        <f t="shared" ref="K79:K94" si="13">ROUND(H79*93%,2)</f>
        <v>0.51</v>
      </c>
      <c r="L79" s="212">
        <f t="shared" ref="L79:L94" si="14">K79*G79</f>
        <v>0</v>
      </c>
    </row>
    <row r="80" spans="1:15">
      <c r="A80" s="561" t="s">
        <v>1558</v>
      </c>
      <c r="B80" s="9" t="s">
        <v>2765</v>
      </c>
      <c r="C80" s="32" t="s">
        <v>138</v>
      </c>
      <c r="D80" s="32" t="s">
        <v>160</v>
      </c>
      <c r="E80" s="3" t="s">
        <v>3241</v>
      </c>
      <c r="F80" s="32" t="s">
        <v>2615</v>
      </c>
      <c r="G80" s="177"/>
      <c r="H80" s="12">
        <v>0.18</v>
      </c>
      <c r="I80" s="20">
        <f t="shared" si="11"/>
        <v>0</v>
      </c>
      <c r="J80" s="197">
        <f t="shared" si="12"/>
        <v>0</v>
      </c>
      <c r="K80" s="22">
        <f t="shared" si="13"/>
        <v>0.17</v>
      </c>
      <c r="L80" s="212">
        <f t="shared" si="14"/>
        <v>0</v>
      </c>
    </row>
    <row r="81" spans="1:12" ht="30" customHeight="1">
      <c r="A81" s="561" t="s">
        <v>1559</v>
      </c>
      <c r="B81" s="9" t="s">
        <v>2766</v>
      </c>
      <c r="C81" s="32" t="s">
        <v>138</v>
      </c>
      <c r="D81" s="32" t="s">
        <v>160</v>
      </c>
      <c r="E81" s="3" t="s">
        <v>3242</v>
      </c>
      <c r="F81" s="32" t="s">
        <v>2615</v>
      </c>
      <c r="G81" s="177"/>
      <c r="H81" s="12">
        <v>0.18</v>
      </c>
      <c r="I81" s="20">
        <f t="shared" si="11"/>
        <v>0</v>
      </c>
      <c r="J81" s="197">
        <f t="shared" si="12"/>
        <v>0</v>
      </c>
      <c r="K81" s="22">
        <f t="shared" si="13"/>
        <v>0.17</v>
      </c>
      <c r="L81" s="212">
        <f t="shared" si="14"/>
        <v>0</v>
      </c>
    </row>
    <row r="82" spans="1:12">
      <c r="A82" s="561" t="s">
        <v>1560</v>
      </c>
      <c r="B82" s="9" t="s">
        <v>2767</v>
      </c>
      <c r="C82" s="32" t="s">
        <v>138</v>
      </c>
      <c r="D82" s="32" t="s">
        <v>160</v>
      </c>
      <c r="E82" s="3" t="s">
        <v>3243</v>
      </c>
      <c r="F82" s="32" t="s">
        <v>2615</v>
      </c>
      <c r="G82" s="177"/>
      <c r="H82" s="12">
        <v>0.42</v>
      </c>
      <c r="I82" s="20">
        <f t="shared" si="11"/>
        <v>0</v>
      </c>
      <c r="J82" s="197">
        <f t="shared" si="12"/>
        <v>0</v>
      </c>
      <c r="K82" s="22">
        <f t="shared" si="13"/>
        <v>0.39</v>
      </c>
      <c r="L82" s="212">
        <f t="shared" si="14"/>
        <v>0</v>
      </c>
    </row>
    <row r="83" spans="1:12">
      <c r="A83" s="561" t="s">
        <v>1561</v>
      </c>
      <c r="B83" s="9" t="s">
        <v>2768</v>
      </c>
      <c r="C83" s="32" t="s">
        <v>138</v>
      </c>
      <c r="D83" s="32" t="s">
        <v>160</v>
      </c>
      <c r="E83" s="3" t="s">
        <v>3244</v>
      </c>
      <c r="F83" s="32" t="s">
        <v>2615</v>
      </c>
      <c r="G83" s="177"/>
      <c r="H83" s="12">
        <v>18.27</v>
      </c>
      <c r="I83" s="20">
        <f t="shared" si="11"/>
        <v>0</v>
      </c>
      <c r="J83" s="197">
        <f t="shared" si="12"/>
        <v>0</v>
      </c>
      <c r="K83" s="22">
        <f t="shared" si="13"/>
        <v>16.989999999999998</v>
      </c>
      <c r="L83" s="212">
        <f t="shared" si="14"/>
        <v>0</v>
      </c>
    </row>
    <row r="84" spans="1:12">
      <c r="A84" s="31" t="s">
        <v>1562</v>
      </c>
      <c r="B84" s="583" t="s">
        <v>156</v>
      </c>
      <c r="C84" s="32"/>
      <c r="D84" s="34"/>
      <c r="E84" s="32"/>
      <c r="F84" s="32"/>
      <c r="G84" s="177"/>
      <c r="H84" s="12"/>
      <c r="I84" s="12"/>
      <c r="J84" s="197"/>
      <c r="K84" s="22"/>
      <c r="L84" s="23"/>
    </row>
    <row r="85" spans="1:12" ht="30">
      <c r="A85" s="561" t="s">
        <v>162</v>
      </c>
      <c r="B85" s="9" t="s">
        <v>2769</v>
      </c>
      <c r="C85" s="32" t="s">
        <v>138</v>
      </c>
      <c r="D85" s="32" t="s">
        <v>160</v>
      </c>
      <c r="E85" s="3" t="s">
        <v>3245</v>
      </c>
      <c r="F85" s="32" t="s">
        <v>2615</v>
      </c>
      <c r="G85" s="177"/>
      <c r="H85" s="12">
        <v>0.41</v>
      </c>
      <c r="I85" s="20">
        <f t="shared" ref="I85:I94" si="15">H85*G85</f>
        <v>0</v>
      </c>
      <c r="J85" s="197">
        <f t="shared" si="12"/>
        <v>0</v>
      </c>
      <c r="K85" s="22">
        <f t="shared" si="13"/>
        <v>0.38</v>
      </c>
      <c r="L85" s="212">
        <f t="shared" si="14"/>
        <v>0</v>
      </c>
    </row>
    <row r="86" spans="1:12" ht="30">
      <c r="A86" s="561" t="s">
        <v>163</v>
      </c>
      <c r="B86" s="9" t="s">
        <v>2770</v>
      </c>
      <c r="C86" s="32" t="s">
        <v>138</v>
      </c>
      <c r="D86" s="32" t="s">
        <v>160</v>
      </c>
      <c r="E86" s="3" t="s">
        <v>3246</v>
      </c>
      <c r="F86" s="32" t="s">
        <v>2615</v>
      </c>
      <c r="G86" s="177"/>
      <c r="H86" s="12">
        <v>0.14000000000000001</v>
      </c>
      <c r="I86" s="20">
        <f t="shared" si="15"/>
        <v>0</v>
      </c>
      <c r="J86" s="197">
        <f t="shared" si="12"/>
        <v>0</v>
      </c>
      <c r="K86" s="22">
        <f t="shared" si="13"/>
        <v>0.13</v>
      </c>
      <c r="L86" s="212">
        <f t="shared" si="14"/>
        <v>0</v>
      </c>
    </row>
    <row r="87" spans="1:12">
      <c r="A87" s="561" t="s">
        <v>164</v>
      </c>
      <c r="B87" s="9" t="s">
        <v>2771</v>
      </c>
      <c r="C87" s="32" t="s">
        <v>138</v>
      </c>
      <c r="D87" s="32" t="s">
        <v>160</v>
      </c>
      <c r="E87" s="3" t="s">
        <v>3247</v>
      </c>
      <c r="F87" s="32" t="s">
        <v>2615</v>
      </c>
      <c r="G87" s="177"/>
      <c r="H87" s="12">
        <v>1.57</v>
      </c>
      <c r="I87" s="20">
        <f t="shared" si="15"/>
        <v>0</v>
      </c>
      <c r="J87" s="197">
        <f t="shared" si="12"/>
        <v>0</v>
      </c>
      <c r="K87" s="22">
        <f t="shared" si="13"/>
        <v>1.46</v>
      </c>
      <c r="L87" s="212">
        <f t="shared" si="14"/>
        <v>0</v>
      </c>
    </row>
    <row r="88" spans="1:12">
      <c r="A88" s="561" t="s">
        <v>165</v>
      </c>
      <c r="B88" s="9" t="s">
        <v>2772</v>
      </c>
      <c r="C88" s="32" t="s">
        <v>138</v>
      </c>
      <c r="D88" s="32" t="s">
        <v>160</v>
      </c>
      <c r="E88" s="3" t="s">
        <v>3248</v>
      </c>
      <c r="F88" s="32" t="s">
        <v>2615</v>
      </c>
      <c r="G88" s="177"/>
      <c r="H88" s="12">
        <v>0.52</v>
      </c>
      <c r="I88" s="20">
        <f t="shared" si="15"/>
        <v>0</v>
      </c>
      <c r="J88" s="197">
        <f t="shared" si="12"/>
        <v>0</v>
      </c>
      <c r="K88" s="22">
        <f t="shared" si="13"/>
        <v>0.48</v>
      </c>
      <c r="L88" s="212">
        <f t="shared" si="14"/>
        <v>0</v>
      </c>
    </row>
    <row r="89" spans="1:12" ht="30">
      <c r="A89" s="561" t="s">
        <v>166</v>
      </c>
      <c r="B89" s="9" t="s">
        <v>2773</v>
      </c>
      <c r="C89" s="32" t="s">
        <v>138</v>
      </c>
      <c r="D89" s="32" t="s">
        <v>160</v>
      </c>
      <c r="E89" s="3" t="s">
        <v>3249</v>
      </c>
      <c r="F89" s="32" t="s">
        <v>2615</v>
      </c>
      <c r="G89" s="177"/>
      <c r="H89" s="12">
        <v>0.99</v>
      </c>
      <c r="I89" s="20">
        <f t="shared" si="15"/>
        <v>0</v>
      </c>
      <c r="J89" s="197">
        <f t="shared" si="12"/>
        <v>0</v>
      </c>
      <c r="K89" s="22">
        <f t="shared" si="13"/>
        <v>0.92</v>
      </c>
      <c r="L89" s="212">
        <f t="shared" si="14"/>
        <v>0</v>
      </c>
    </row>
    <row r="90" spans="1:12" ht="30">
      <c r="A90" s="561" t="s">
        <v>167</v>
      </c>
      <c r="B90" s="9" t="s">
        <v>2774</v>
      </c>
      <c r="C90" s="32" t="s">
        <v>138</v>
      </c>
      <c r="D90" s="32" t="s">
        <v>160</v>
      </c>
      <c r="E90" s="3" t="s">
        <v>3250</v>
      </c>
      <c r="F90" s="32" t="s">
        <v>2615</v>
      </c>
      <c r="G90" s="177"/>
      <c r="H90" s="12">
        <v>0.33</v>
      </c>
      <c r="I90" s="20">
        <f t="shared" si="15"/>
        <v>0</v>
      </c>
      <c r="J90" s="197">
        <f t="shared" si="12"/>
        <v>0</v>
      </c>
      <c r="K90" s="22">
        <f t="shared" si="13"/>
        <v>0.31</v>
      </c>
      <c r="L90" s="212">
        <f t="shared" si="14"/>
        <v>0</v>
      </c>
    </row>
    <row r="91" spans="1:12">
      <c r="A91" s="561" t="s">
        <v>168</v>
      </c>
      <c r="B91" s="9" t="s">
        <v>2775</v>
      </c>
      <c r="C91" s="32" t="s">
        <v>138</v>
      </c>
      <c r="D91" s="32" t="s">
        <v>160</v>
      </c>
      <c r="E91" s="3" t="s">
        <v>3251</v>
      </c>
      <c r="F91" s="32" t="s">
        <v>2615</v>
      </c>
      <c r="G91" s="177"/>
      <c r="H91" s="12">
        <v>0.99</v>
      </c>
      <c r="I91" s="20">
        <f t="shared" si="15"/>
        <v>0</v>
      </c>
      <c r="J91" s="197">
        <f t="shared" si="12"/>
        <v>0</v>
      </c>
      <c r="K91" s="22">
        <f t="shared" si="13"/>
        <v>0.92</v>
      </c>
      <c r="L91" s="212">
        <f t="shared" si="14"/>
        <v>0</v>
      </c>
    </row>
    <row r="92" spans="1:12">
      <c r="A92" s="561" t="s">
        <v>169</v>
      </c>
      <c r="B92" s="9" t="s">
        <v>2776</v>
      </c>
      <c r="C92" s="32" t="s">
        <v>138</v>
      </c>
      <c r="D92" s="32" t="s">
        <v>160</v>
      </c>
      <c r="E92" s="3" t="s">
        <v>3252</v>
      </c>
      <c r="F92" s="32" t="s">
        <v>2615</v>
      </c>
      <c r="G92" s="177"/>
      <c r="H92" s="12">
        <v>0.33</v>
      </c>
      <c r="I92" s="20">
        <f t="shared" si="15"/>
        <v>0</v>
      </c>
      <c r="J92" s="197">
        <f t="shared" si="12"/>
        <v>0</v>
      </c>
      <c r="K92" s="22">
        <f t="shared" si="13"/>
        <v>0.31</v>
      </c>
      <c r="L92" s="212">
        <f t="shared" si="14"/>
        <v>0</v>
      </c>
    </row>
    <row r="93" spans="1:12">
      <c r="A93" s="561" t="s">
        <v>170</v>
      </c>
      <c r="B93" s="9" t="s">
        <v>2777</v>
      </c>
      <c r="C93" s="32" t="s">
        <v>138</v>
      </c>
      <c r="D93" s="32" t="s">
        <v>160</v>
      </c>
      <c r="E93" s="3" t="s">
        <v>3253</v>
      </c>
      <c r="F93" s="32" t="s">
        <v>2615</v>
      </c>
      <c r="G93" s="177"/>
      <c r="H93" s="12">
        <v>1.81</v>
      </c>
      <c r="I93" s="20">
        <f t="shared" si="15"/>
        <v>0</v>
      </c>
      <c r="J93" s="197">
        <f t="shared" si="12"/>
        <v>0</v>
      </c>
      <c r="K93" s="22">
        <f t="shared" si="13"/>
        <v>1.68</v>
      </c>
      <c r="L93" s="212">
        <f t="shared" si="14"/>
        <v>0</v>
      </c>
    </row>
    <row r="94" spans="1:12">
      <c r="A94" s="561" t="s">
        <v>171</v>
      </c>
      <c r="B94" s="9" t="s">
        <v>2778</v>
      </c>
      <c r="C94" s="32" t="s">
        <v>138</v>
      </c>
      <c r="D94" s="32" t="s">
        <v>160</v>
      </c>
      <c r="E94" s="3" t="s">
        <v>3254</v>
      </c>
      <c r="F94" s="32" t="s">
        <v>2615</v>
      </c>
      <c r="G94" s="177"/>
      <c r="H94" s="12">
        <v>0.61</v>
      </c>
      <c r="I94" s="20">
        <f t="shared" si="15"/>
        <v>0</v>
      </c>
      <c r="J94" s="197">
        <f t="shared" si="12"/>
        <v>0</v>
      </c>
      <c r="K94" s="22">
        <f t="shared" si="13"/>
        <v>0.56999999999999995</v>
      </c>
      <c r="L94" s="212">
        <f t="shared" si="14"/>
        <v>0</v>
      </c>
    </row>
    <row r="95" spans="1:12">
      <c r="A95" s="31" t="s">
        <v>1563</v>
      </c>
      <c r="B95" s="572" t="s">
        <v>177</v>
      </c>
      <c r="C95" s="32"/>
      <c r="D95" s="221"/>
      <c r="E95" s="32"/>
      <c r="F95" s="32"/>
      <c r="G95" s="177"/>
      <c r="H95" s="12"/>
      <c r="I95" s="12"/>
      <c r="J95" s="197"/>
      <c r="K95" s="22"/>
      <c r="L95" s="23"/>
    </row>
    <row r="96" spans="1:12">
      <c r="A96" s="561" t="s">
        <v>1564</v>
      </c>
      <c r="B96" s="573" t="s">
        <v>2747</v>
      </c>
      <c r="C96" s="32" t="s">
        <v>138</v>
      </c>
      <c r="D96" s="32" t="s">
        <v>160</v>
      </c>
      <c r="E96" s="3" t="s">
        <v>3255</v>
      </c>
      <c r="F96" s="32" t="s">
        <v>2615</v>
      </c>
      <c r="G96" s="177"/>
      <c r="H96" s="12">
        <v>13.17</v>
      </c>
      <c r="I96" s="20">
        <f>H96*G96</f>
        <v>0</v>
      </c>
      <c r="J96" s="197">
        <f>-I96</f>
        <v>0</v>
      </c>
      <c r="K96" s="22">
        <f>ROUND(H96*93%,2)</f>
        <v>12.25</v>
      </c>
      <c r="L96" s="212">
        <f>K96*G96</f>
        <v>0</v>
      </c>
    </row>
    <row r="97" spans="1:12">
      <c r="A97" s="561" t="s">
        <v>1565</v>
      </c>
      <c r="B97" s="573" t="s">
        <v>2704</v>
      </c>
      <c r="C97" s="32" t="s">
        <v>138</v>
      </c>
      <c r="D97" s="32" t="s">
        <v>160</v>
      </c>
      <c r="E97" s="3" t="s">
        <v>3256</v>
      </c>
      <c r="F97" s="32" t="s">
        <v>2615</v>
      </c>
      <c r="G97" s="177"/>
      <c r="H97" s="12">
        <v>7.9</v>
      </c>
      <c r="I97" s="20">
        <f>H97*G97</f>
        <v>0</v>
      </c>
      <c r="J97" s="197">
        <f>-I97</f>
        <v>0</v>
      </c>
      <c r="K97" s="22">
        <f>ROUND(H97*93%,2)</f>
        <v>7.35</v>
      </c>
      <c r="L97" s="212">
        <f>K97*G97</f>
        <v>0</v>
      </c>
    </row>
    <row r="98" spans="1:12">
      <c r="A98" s="561" t="s">
        <v>1566</v>
      </c>
      <c r="B98" s="573" t="s">
        <v>2705</v>
      </c>
      <c r="C98" s="32" t="s">
        <v>138</v>
      </c>
      <c r="D98" s="32" t="s">
        <v>160</v>
      </c>
      <c r="E98" s="3" t="s">
        <v>3257</v>
      </c>
      <c r="F98" s="32" t="s">
        <v>2615</v>
      </c>
      <c r="G98" s="177"/>
      <c r="H98" s="12">
        <v>6.58</v>
      </c>
      <c r="I98" s="20">
        <f>H98*G98</f>
        <v>0</v>
      </c>
      <c r="J98" s="197">
        <f>-I98</f>
        <v>0</v>
      </c>
      <c r="K98" s="22">
        <f>ROUND(H98*93%,2)</f>
        <v>6.12</v>
      </c>
      <c r="L98" s="212">
        <f>K98*G98</f>
        <v>0</v>
      </c>
    </row>
    <row r="99" spans="1:12">
      <c r="A99" s="561" t="s">
        <v>1566</v>
      </c>
      <c r="B99" s="573" t="s">
        <v>2748</v>
      </c>
      <c r="C99" s="32" t="s">
        <v>138</v>
      </c>
      <c r="D99" s="32" t="s">
        <v>160</v>
      </c>
      <c r="E99" s="3" t="s">
        <v>3258</v>
      </c>
      <c r="F99" s="32" t="s">
        <v>2615</v>
      </c>
      <c r="G99" s="177"/>
      <c r="H99" s="12">
        <v>6.58</v>
      </c>
      <c r="I99" s="20">
        <f>H99*G99</f>
        <v>0</v>
      </c>
      <c r="J99" s="197">
        <f>-I99</f>
        <v>0</v>
      </c>
      <c r="K99" s="22">
        <f>ROUND(H99*93%,2)</f>
        <v>6.12</v>
      </c>
      <c r="L99" s="212">
        <f>K99*G99</f>
        <v>0</v>
      </c>
    </row>
    <row r="100" spans="1:12">
      <c r="A100" s="31" t="s">
        <v>1567</v>
      </c>
      <c r="B100" s="585" t="s">
        <v>159</v>
      </c>
      <c r="C100" s="32"/>
      <c r="D100" s="90"/>
      <c r="E100" s="32"/>
      <c r="F100" s="32"/>
      <c r="G100" s="177"/>
      <c r="H100" s="12"/>
      <c r="I100" s="12"/>
      <c r="J100" s="197"/>
      <c r="K100" s="22"/>
      <c r="L100" s="23"/>
    </row>
    <row r="101" spans="1:12">
      <c r="A101" s="561" t="s">
        <v>1568</v>
      </c>
      <c r="B101" s="586" t="s">
        <v>2749</v>
      </c>
      <c r="C101" s="32" t="s">
        <v>138</v>
      </c>
      <c r="D101" s="32" t="s">
        <v>160</v>
      </c>
      <c r="E101" s="3" t="s">
        <v>3259</v>
      </c>
      <c r="F101" s="32" t="s">
        <v>2615</v>
      </c>
      <c r="G101" s="177"/>
      <c r="H101" s="12">
        <v>13.17</v>
      </c>
      <c r="I101" s="20">
        <f>H101*G101</f>
        <v>0</v>
      </c>
      <c r="J101" s="197">
        <f>-I101</f>
        <v>0</v>
      </c>
      <c r="K101" s="22">
        <f>ROUND(H101*93%,2)</f>
        <v>12.25</v>
      </c>
      <c r="L101" s="212">
        <f>K101*G101</f>
        <v>0</v>
      </c>
    </row>
    <row r="102" spans="1:12">
      <c r="A102" s="561" t="s">
        <v>1569</v>
      </c>
      <c r="B102" s="586" t="s">
        <v>2750</v>
      </c>
      <c r="C102" s="32" t="s">
        <v>138</v>
      </c>
      <c r="D102" s="32" t="s">
        <v>160</v>
      </c>
      <c r="E102" s="3" t="s">
        <v>3260</v>
      </c>
      <c r="F102" s="32" t="s">
        <v>2615</v>
      </c>
      <c r="G102" s="177"/>
      <c r="H102" s="12">
        <v>7.9</v>
      </c>
      <c r="I102" s="20">
        <f>H102*G102</f>
        <v>0</v>
      </c>
      <c r="J102" s="197">
        <f>-I102</f>
        <v>0</v>
      </c>
      <c r="K102" s="22">
        <f>ROUND(H102*93%,2)</f>
        <v>7.35</v>
      </c>
      <c r="L102" s="212">
        <f>K102*G102</f>
        <v>0</v>
      </c>
    </row>
    <row r="103" spans="1:12">
      <c r="A103" s="561" t="s">
        <v>1570</v>
      </c>
      <c r="B103" s="586" t="s">
        <v>2751</v>
      </c>
      <c r="C103" s="32" t="s">
        <v>138</v>
      </c>
      <c r="D103" s="32" t="s">
        <v>160</v>
      </c>
      <c r="E103" s="3" t="s">
        <v>3261</v>
      </c>
      <c r="F103" s="32" t="s">
        <v>2615</v>
      </c>
      <c r="G103" s="177"/>
      <c r="H103" s="12">
        <v>6.58</v>
      </c>
      <c r="I103" s="20">
        <f>H103*G103</f>
        <v>0</v>
      </c>
      <c r="J103" s="197">
        <f>-I103</f>
        <v>0</v>
      </c>
      <c r="K103" s="22">
        <f>ROUND(H103*93%,2)</f>
        <v>6.12</v>
      </c>
      <c r="L103" s="212">
        <f>K103*G103</f>
        <v>0</v>
      </c>
    </row>
    <row r="104" spans="1:12">
      <c r="A104" s="561" t="s">
        <v>1570</v>
      </c>
      <c r="B104" s="586" t="s">
        <v>2752</v>
      </c>
      <c r="C104" s="32" t="s">
        <v>138</v>
      </c>
      <c r="D104" s="32" t="s">
        <v>160</v>
      </c>
      <c r="E104" s="3" t="s">
        <v>3262</v>
      </c>
      <c r="F104" s="32" t="s">
        <v>2615</v>
      </c>
      <c r="G104" s="177"/>
      <c r="H104" s="12">
        <v>6.58</v>
      </c>
      <c r="I104" s="20">
        <f>H104*G104</f>
        <v>0</v>
      </c>
      <c r="J104" s="197">
        <f>-I104</f>
        <v>0</v>
      </c>
      <c r="K104" s="22">
        <f>ROUND(H104*93%,2)</f>
        <v>6.12</v>
      </c>
      <c r="L104" s="212">
        <f>K104*G104</f>
        <v>0</v>
      </c>
    </row>
    <row r="105" spans="1:12">
      <c r="A105" s="31" t="s">
        <v>1571</v>
      </c>
      <c r="B105" s="260" t="s">
        <v>158</v>
      </c>
      <c r="C105" s="32"/>
      <c r="D105" s="34"/>
      <c r="E105" s="32"/>
      <c r="F105" s="32"/>
      <c r="G105" s="177"/>
      <c r="H105" s="12"/>
      <c r="I105" s="12"/>
      <c r="J105" s="197"/>
      <c r="K105" s="22"/>
      <c r="L105" s="23"/>
    </row>
    <row r="106" spans="1:12">
      <c r="A106" s="561" t="s">
        <v>1572</v>
      </c>
      <c r="B106" s="9" t="s">
        <v>2753</v>
      </c>
      <c r="C106" s="32" t="s">
        <v>138</v>
      </c>
      <c r="D106" s="32" t="s">
        <v>160</v>
      </c>
      <c r="E106" s="3" t="s">
        <v>3263</v>
      </c>
      <c r="F106" s="32" t="s">
        <v>2615</v>
      </c>
      <c r="G106" s="177"/>
      <c r="H106" s="12">
        <v>37.630000000000003</v>
      </c>
      <c r="I106" s="20">
        <f t="shared" ref="I106:I117" si="16">H106*G106</f>
        <v>0</v>
      </c>
      <c r="J106" s="197">
        <f>L106-I106</f>
        <v>0</v>
      </c>
      <c r="K106" s="22">
        <f t="shared" ref="K106:K117" si="17">ROUND(H106*93%,2)</f>
        <v>35</v>
      </c>
      <c r="L106" s="212">
        <f t="shared" ref="L106:L117" si="18">K106*G106</f>
        <v>0</v>
      </c>
    </row>
    <row r="107" spans="1:12">
      <c r="A107" s="561" t="s">
        <v>1573</v>
      </c>
      <c r="B107" s="9" t="s">
        <v>2706</v>
      </c>
      <c r="C107" s="32" t="s">
        <v>138</v>
      </c>
      <c r="D107" s="32" t="s">
        <v>160</v>
      </c>
      <c r="E107" s="3" t="s">
        <v>3264</v>
      </c>
      <c r="F107" s="32" t="s">
        <v>2615</v>
      </c>
      <c r="G107" s="177"/>
      <c r="H107" s="12">
        <v>22.58</v>
      </c>
      <c r="I107" s="20">
        <f t="shared" si="16"/>
        <v>0</v>
      </c>
      <c r="J107" s="197">
        <f t="shared" si="12"/>
        <v>0</v>
      </c>
      <c r="K107" s="22">
        <f t="shared" si="17"/>
        <v>21</v>
      </c>
      <c r="L107" s="212">
        <f t="shared" si="18"/>
        <v>0</v>
      </c>
    </row>
    <row r="108" spans="1:12">
      <c r="A108" s="561" t="s">
        <v>1574</v>
      </c>
      <c r="B108" s="9" t="s">
        <v>2707</v>
      </c>
      <c r="C108" s="32" t="s">
        <v>138</v>
      </c>
      <c r="D108" s="32" t="s">
        <v>160</v>
      </c>
      <c r="E108" s="3" t="s">
        <v>3265</v>
      </c>
      <c r="F108" s="32" t="s">
        <v>2615</v>
      </c>
      <c r="G108" s="177"/>
      <c r="H108" s="12">
        <v>18.809999999999999</v>
      </c>
      <c r="I108" s="20">
        <f t="shared" si="16"/>
        <v>0</v>
      </c>
      <c r="J108" s="197">
        <f t="shared" si="12"/>
        <v>0</v>
      </c>
      <c r="K108" s="22">
        <f t="shared" si="17"/>
        <v>17.489999999999998</v>
      </c>
      <c r="L108" s="212">
        <f t="shared" si="18"/>
        <v>0</v>
      </c>
    </row>
    <row r="109" spans="1:12">
      <c r="A109" s="561" t="s">
        <v>1575</v>
      </c>
      <c r="B109" s="9" t="s">
        <v>2754</v>
      </c>
      <c r="C109" s="32" t="s">
        <v>138</v>
      </c>
      <c r="D109" s="32" t="s">
        <v>160</v>
      </c>
      <c r="E109" s="3" t="s">
        <v>3266</v>
      </c>
      <c r="F109" s="32" t="s">
        <v>2615</v>
      </c>
      <c r="G109" s="177"/>
      <c r="H109" s="12">
        <v>18.809999999999999</v>
      </c>
      <c r="I109" s="20">
        <f t="shared" si="16"/>
        <v>0</v>
      </c>
      <c r="J109" s="197">
        <f t="shared" si="12"/>
        <v>0</v>
      </c>
      <c r="K109" s="22">
        <f t="shared" si="17"/>
        <v>17.489999999999998</v>
      </c>
      <c r="L109" s="212">
        <f t="shared" si="18"/>
        <v>0</v>
      </c>
    </row>
    <row r="110" spans="1:12">
      <c r="A110" s="561" t="s">
        <v>1576</v>
      </c>
      <c r="B110" s="9" t="s">
        <v>2755</v>
      </c>
      <c r="C110" s="32" t="s">
        <v>138</v>
      </c>
      <c r="D110" s="32" t="s">
        <v>160</v>
      </c>
      <c r="E110" s="3" t="s">
        <v>3267</v>
      </c>
      <c r="F110" s="32" t="s">
        <v>2615</v>
      </c>
      <c r="G110" s="177"/>
      <c r="H110" s="12">
        <v>29.27</v>
      </c>
      <c r="I110" s="20">
        <f t="shared" si="16"/>
        <v>0</v>
      </c>
      <c r="J110" s="197">
        <f t="shared" si="12"/>
        <v>0</v>
      </c>
      <c r="K110" s="22">
        <f t="shared" si="17"/>
        <v>27.22</v>
      </c>
      <c r="L110" s="212">
        <f t="shared" si="18"/>
        <v>0</v>
      </c>
    </row>
    <row r="111" spans="1:12">
      <c r="A111" s="561" t="s">
        <v>1577</v>
      </c>
      <c r="B111" s="9" t="s">
        <v>2756</v>
      </c>
      <c r="C111" s="32" t="s">
        <v>138</v>
      </c>
      <c r="D111" s="32" t="s">
        <v>160</v>
      </c>
      <c r="E111" s="3" t="s">
        <v>3268</v>
      </c>
      <c r="F111" s="32" t="s">
        <v>2615</v>
      </c>
      <c r="G111" s="177"/>
      <c r="H111" s="12">
        <v>4.54</v>
      </c>
      <c r="I111" s="20">
        <f t="shared" si="16"/>
        <v>0</v>
      </c>
      <c r="J111" s="197">
        <f t="shared" ref="J111:J117" si="19">L111-I111</f>
        <v>0</v>
      </c>
      <c r="K111" s="22">
        <f t="shared" si="17"/>
        <v>4.22</v>
      </c>
      <c r="L111" s="212">
        <f t="shared" si="18"/>
        <v>0</v>
      </c>
    </row>
    <row r="112" spans="1:12">
      <c r="A112" s="561" t="s">
        <v>1578</v>
      </c>
      <c r="B112" s="9" t="s">
        <v>2757</v>
      </c>
      <c r="C112" s="32" t="s">
        <v>138</v>
      </c>
      <c r="D112" s="32" t="s">
        <v>160</v>
      </c>
      <c r="E112" s="3" t="s">
        <v>3269</v>
      </c>
      <c r="F112" s="32" t="s">
        <v>2615</v>
      </c>
      <c r="G112" s="177"/>
      <c r="H112" s="12">
        <v>17.559999999999999</v>
      </c>
      <c r="I112" s="20">
        <f t="shared" si="16"/>
        <v>0</v>
      </c>
      <c r="J112" s="197">
        <f t="shared" si="19"/>
        <v>0</v>
      </c>
      <c r="K112" s="22">
        <f t="shared" si="17"/>
        <v>16.329999999999998</v>
      </c>
      <c r="L112" s="212">
        <f t="shared" si="18"/>
        <v>0</v>
      </c>
    </row>
    <row r="113" spans="1:15">
      <c r="A113" s="561" t="s">
        <v>1579</v>
      </c>
      <c r="B113" s="9" t="s">
        <v>2758</v>
      </c>
      <c r="C113" s="32" t="s">
        <v>138</v>
      </c>
      <c r="D113" s="32" t="s">
        <v>160</v>
      </c>
      <c r="E113" s="3" t="s">
        <v>3270</v>
      </c>
      <c r="F113" s="32" t="s">
        <v>2615</v>
      </c>
      <c r="G113" s="177"/>
      <c r="H113" s="12">
        <v>2.72</v>
      </c>
      <c r="I113" s="20">
        <f t="shared" si="16"/>
        <v>0</v>
      </c>
      <c r="J113" s="197">
        <f t="shared" si="19"/>
        <v>0</v>
      </c>
      <c r="K113" s="22">
        <f t="shared" si="17"/>
        <v>2.5299999999999998</v>
      </c>
      <c r="L113" s="212">
        <f t="shared" si="18"/>
        <v>0</v>
      </c>
    </row>
    <row r="114" spans="1:15">
      <c r="A114" s="561" t="s">
        <v>1580</v>
      </c>
      <c r="B114" s="9" t="s">
        <v>2759</v>
      </c>
      <c r="C114" s="32" t="s">
        <v>138</v>
      </c>
      <c r="D114" s="32" t="s">
        <v>160</v>
      </c>
      <c r="E114" s="3" t="s">
        <v>3271</v>
      </c>
      <c r="F114" s="32" t="s">
        <v>2615</v>
      </c>
      <c r="G114" s="177"/>
      <c r="H114" s="12">
        <v>14.63</v>
      </c>
      <c r="I114" s="20">
        <f t="shared" si="16"/>
        <v>0</v>
      </c>
      <c r="J114" s="197">
        <f t="shared" si="19"/>
        <v>0</v>
      </c>
      <c r="K114" s="22">
        <f t="shared" si="17"/>
        <v>13.61</v>
      </c>
      <c r="L114" s="212">
        <f t="shared" si="18"/>
        <v>0</v>
      </c>
    </row>
    <row r="115" spans="1:15">
      <c r="A115" s="561" t="s">
        <v>1581</v>
      </c>
      <c r="B115" s="9" t="s">
        <v>2760</v>
      </c>
      <c r="C115" s="32" t="s">
        <v>138</v>
      </c>
      <c r="D115" s="32" t="s">
        <v>160</v>
      </c>
      <c r="E115" s="3" t="s">
        <v>3272</v>
      </c>
      <c r="F115" s="32" t="s">
        <v>2615</v>
      </c>
      <c r="G115" s="177"/>
      <c r="H115" s="12">
        <v>2.27</v>
      </c>
      <c r="I115" s="20">
        <f t="shared" si="16"/>
        <v>0</v>
      </c>
      <c r="J115" s="197">
        <f t="shared" si="19"/>
        <v>0</v>
      </c>
      <c r="K115" s="22">
        <f t="shared" si="17"/>
        <v>2.11</v>
      </c>
      <c r="L115" s="212">
        <f t="shared" si="18"/>
        <v>0</v>
      </c>
    </row>
    <row r="116" spans="1:15">
      <c r="A116" s="561" t="s">
        <v>1582</v>
      </c>
      <c r="B116" s="9" t="s">
        <v>2761</v>
      </c>
      <c r="C116" s="32" t="s">
        <v>138</v>
      </c>
      <c r="D116" s="32" t="s">
        <v>160</v>
      </c>
      <c r="E116" s="3" t="s">
        <v>3273</v>
      </c>
      <c r="F116" s="32" t="s">
        <v>2615</v>
      </c>
      <c r="G116" s="177"/>
      <c r="H116" s="12">
        <v>14.63</v>
      </c>
      <c r="I116" s="20">
        <f t="shared" si="16"/>
        <v>0</v>
      </c>
      <c r="J116" s="197">
        <f t="shared" si="19"/>
        <v>0</v>
      </c>
      <c r="K116" s="22">
        <f t="shared" si="17"/>
        <v>13.61</v>
      </c>
      <c r="L116" s="212">
        <f t="shared" si="18"/>
        <v>0</v>
      </c>
    </row>
    <row r="117" spans="1:15">
      <c r="A117" s="561" t="s">
        <v>1583</v>
      </c>
      <c r="B117" s="9" t="s">
        <v>2762</v>
      </c>
      <c r="C117" s="32" t="s">
        <v>138</v>
      </c>
      <c r="D117" s="32" t="s">
        <v>160</v>
      </c>
      <c r="E117" s="3" t="s">
        <v>3274</v>
      </c>
      <c r="F117" s="32" t="s">
        <v>2615</v>
      </c>
      <c r="G117" s="177"/>
      <c r="H117" s="12">
        <v>2.27</v>
      </c>
      <c r="I117" s="20">
        <f t="shared" si="16"/>
        <v>0</v>
      </c>
      <c r="J117" s="197">
        <f t="shared" si="19"/>
        <v>0</v>
      </c>
      <c r="K117" s="22">
        <f t="shared" si="17"/>
        <v>2.11</v>
      </c>
      <c r="L117" s="212">
        <f t="shared" si="18"/>
        <v>0</v>
      </c>
    </row>
    <row r="118" spans="1:15">
      <c r="A118" s="278" t="s">
        <v>1791</v>
      </c>
      <c r="B118" s="553" t="s">
        <v>1788</v>
      </c>
      <c r="C118" s="32"/>
      <c r="D118" s="91"/>
      <c r="E118" s="3"/>
      <c r="F118" s="32"/>
      <c r="G118" s="177"/>
      <c r="H118" s="12"/>
      <c r="I118" s="20"/>
      <c r="J118" s="197"/>
      <c r="K118" s="223"/>
      <c r="L118" s="212"/>
    </row>
    <row r="119" spans="1:15" s="226" customFormat="1">
      <c r="A119" s="565" t="s">
        <v>1792</v>
      </c>
      <c r="B119" s="9" t="s">
        <v>2275</v>
      </c>
      <c r="C119" s="32" t="s">
        <v>138</v>
      </c>
      <c r="D119" s="228" t="s">
        <v>160</v>
      </c>
      <c r="E119" s="3" t="s">
        <v>3275</v>
      </c>
      <c r="F119" s="32" t="s">
        <v>2615</v>
      </c>
      <c r="G119" s="222"/>
      <c r="H119" s="142">
        <v>2057.6999999999998</v>
      </c>
      <c r="I119" s="143">
        <f>H119*G119</f>
        <v>0</v>
      </c>
      <c r="J119" s="197">
        <f>-I119</f>
        <v>0</v>
      </c>
      <c r="K119" s="210">
        <v>0</v>
      </c>
      <c r="L119" s="212">
        <f>K119*G119</f>
        <v>0</v>
      </c>
      <c r="M119" s="225"/>
      <c r="N119"/>
      <c r="O119"/>
    </row>
    <row r="120" spans="1:15" s="226" customFormat="1">
      <c r="A120" s="565" t="s">
        <v>1793</v>
      </c>
      <c r="B120" s="573" t="s">
        <v>2276</v>
      </c>
      <c r="C120" s="32" t="s">
        <v>138</v>
      </c>
      <c r="D120" s="228" t="s">
        <v>160</v>
      </c>
      <c r="E120" s="3" t="s">
        <v>3276</v>
      </c>
      <c r="F120" s="32" t="s">
        <v>2615</v>
      </c>
      <c r="G120" s="222"/>
      <c r="H120" s="142">
        <v>3457.05</v>
      </c>
      <c r="I120" s="143">
        <f>H120*G120</f>
        <v>0</v>
      </c>
      <c r="J120" s="197">
        <f>-I120</f>
        <v>0</v>
      </c>
      <c r="K120" s="210">
        <v>0</v>
      </c>
      <c r="L120" s="212">
        <f>K120*G120</f>
        <v>0</v>
      </c>
      <c r="M120" s="225"/>
      <c r="N120"/>
      <c r="O120"/>
    </row>
    <row r="121" spans="1:15">
      <c r="A121" s="110"/>
      <c r="B121" s="9"/>
      <c r="C121" s="32"/>
      <c r="D121" s="32"/>
      <c r="E121" s="32"/>
      <c r="F121" s="32"/>
      <c r="G121" s="177"/>
      <c r="H121" s="12"/>
      <c r="I121" s="12"/>
      <c r="J121" s="197"/>
      <c r="K121" s="22"/>
      <c r="L121" s="23"/>
    </row>
    <row r="122" spans="1:15">
      <c r="A122" s="109" t="s">
        <v>1584</v>
      </c>
      <c r="B122" s="587" t="s">
        <v>161</v>
      </c>
      <c r="C122" s="52"/>
      <c r="D122" s="55"/>
      <c r="E122" s="52"/>
      <c r="F122" s="52"/>
      <c r="G122" s="182"/>
      <c r="H122" s="53"/>
      <c r="I122" s="53"/>
      <c r="J122" s="236"/>
      <c r="K122" s="219"/>
      <c r="L122" s="220"/>
    </row>
    <row r="123" spans="1:15" ht="60">
      <c r="A123" s="561" t="s">
        <v>1585</v>
      </c>
      <c r="B123" s="9" t="s">
        <v>134</v>
      </c>
      <c r="C123" s="32" t="s">
        <v>122</v>
      </c>
      <c r="D123" s="49" t="s">
        <v>160</v>
      </c>
      <c r="E123" s="3" t="s">
        <v>3277</v>
      </c>
      <c r="F123" s="32" t="s">
        <v>2615</v>
      </c>
      <c r="G123" s="177"/>
      <c r="H123" s="12">
        <v>181182</v>
      </c>
      <c r="I123" s="20">
        <f>H123*G123</f>
        <v>0</v>
      </c>
      <c r="J123" s="197">
        <f>L123-I123</f>
        <v>0</v>
      </c>
      <c r="K123" s="22">
        <f>ROUND(H123*93%,2)</f>
        <v>168499.26</v>
      </c>
      <c r="L123" s="212">
        <f>K123*G123</f>
        <v>0</v>
      </c>
    </row>
    <row r="124" spans="1:15" ht="60">
      <c r="A124" s="561" t="s">
        <v>1586</v>
      </c>
      <c r="B124" s="9" t="s">
        <v>135</v>
      </c>
      <c r="C124" s="32" t="s">
        <v>122</v>
      </c>
      <c r="D124" s="49" t="s">
        <v>160</v>
      </c>
      <c r="E124" s="3" t="s">
        <v>3278</v>
      </c>
      <c r="F124" s="32" t="s">
        <v>2615</v>
      </c>
      <c r="G124" s="177"/>
      <c r="H124" s="12">
        <v>266016</v>
      </c>
      <c r="I124" s="20">
        <f>H124*G124</f>
        <v>0</v>
      </c>
      <c r="J124" s="197">
        <f>-I124</f>
        <v>0</v>
      </c>
      <c r="K124" s="210">
        <v>0</v>
      </c>
      <c r="L124" s="212">
        <f>K124*G124</f>
        <v>0</v>
      </c>
    </row>
    <row r="125" spans="1:15">
      <c r="A125" s="561" t="s">
        <v>1587</v>
      </c>
      <c r="B125" s="9" t="s">
        <v>108</v>
      </c>
      <c r="C125" s="32" t="s">
        <v>122</v>
      </c>
      <c r="D125" s="49" t="s">
        <v>160</v>
      </c>
      <c r="E125" s="3" t="s">
        <v>3279</v>
      </c>
      <c r="F125" s="32" t="s">
        <v>2615</v>
      </c>
      <c r="G125" s="177"/>
      <c r="H125" s="12">
        <v>238</v>
      </c>
      <c r="I125" s="20">
        <f>H125*G125</f>
        <v>0</v>
      </c>
      <c r="J125" s="197">
        <f>L125-I125</f>
        <v>0</v>
      </c>
      <c r="K125" s="22">
        <f>ROUND(H125*93%,2)</f>
        <v>221.34</v>
      </c>
      <c r="L125" s="212">
        <f>K125*G125</f>
        <v>0</v>
      </c>
    </row>
    <row r="126" spans="1:15">
      <c r="A126" s="561" t="s">
        <v>1588</v>
      </c>
      <c r="B126" s="9" t="s">
        <v>109</v>
      </c>
      <c r="C126" s="32" t="s">
        <v>122</v>
      </c>
      <c r="D126" s="49" t="s">
        <v>160</v>
      </c>
      <c r="E126" s="3" t="s">
        <v>3280</v>
      </c>
      <c r="F126" s="32" t="s">
        <v>2615</v>
      </c>
      <c r="G126" s="177"/>
      <c r="H126" s="12">
        <v>205.33</v>
      </c>
      <c r="I126" s="20">
        <f>H126*G126</f>
        <v>0</v>
      </c>
      <c r="J126" s="197">
        <f>L126-I126</f>
        <v>0</v>
      </c>
      <c r="K126" s="22">
        <f>ROUND(H126*93%,2)</f>
        <v>190.96</v>
      </c>
      <c r="L126" s="212">
        <f>K126*G126</f>
        <v>0</v>
      </c>
    </row>
    <row r="127" spans="1:15">
      <c r="A127" s="561" t="s">
        <v>1589</v>
      </c>
      <c r="B127" s="9" t="s">
        <v>136</v>
      </c>
      <c r="C127" s="32" t="s">
        <v>122</v>
      </c>
      <c r="D127" s="32" t="s">
        <v>160</v>
      </c>
      <c r="E127" s="3" t="s">
        <v>3281</v>
      </c>
      <c r="F127" s="32" t="s">
        <v>2615</v>
      </c>
      <c r="G127" s="177"/>
      <c r="H127" s="12">
        <v>117445.23</v>
      </c>
      <c r="I127" s="20">
        <f>H127*G127</f>
        <v>0</v>
      </c>
      <c r="J127" s="197">
        <f>-I127</f>
        <v>0</v>
      </c>
      <c r="K127" s="210">
        <v>0</v>
      </c>
      <c r="L127" s="212">
        <f>K127*G127</f>
        <v>0</v>
      </c>
    </row>
    <row r="128" spans="1:15" ht="15.75" thickBot="1">
      <c r="A128" s="114"/>
      <c r="B128" s="588"/>
      <c r="C128" s="41"/>
      <c r="D128" s="41"/>
      <c r="E128" s="41"/>
      <c r="F128" s="41"/>
      <c r="G128" s="183"/>
      <c r="H128" s="85"/>
      <c r="I128" s="85"/>
      <c r="J128" s="206"/>
      <c r="K128" s="26"/>
      <c r="L128" s="27"/>
    </row>
    <row r="129" spans="1:13" ht="15.75" thickBot="1"/>
    <row r="130" spans="1:13" s="1" customFormat="1">
      <c r="A130" s="660" t="s">
        <v>110</v>
      </c>
      <c r="B130" s="661"/>
      <c r="C130" s="661"/>
      <c r="D130" s="661"/>
      <c r="E130" s="661"/>
      <c r="F130" s="661"/>
      <c r="G130" s="661"/>
      <c r="H130" s="654"/>
      <c r="I130" s="666"/>
      <c r="J130" s="28"/>
      <c r="K130" s="654"/>
      <c r="L130" s="655"/>
      <c r="M130" s="37"/>
    </row>
    <row r="131" spans="1:13" s="5" customFormat="1">
      <c r="A131" s="634" t="s">
        <v>111</v>
      </c>
      <c r="B131" s="635"/>
      <c r="C131" s="635"/>
      <c r="D131" s="635"/>
      <c r="E131" s="635"/>
      <c r="F131" s="635"/>
      <c r="G131" s="635"/>
      <c r="H131" s="667"/>
      <c r="I131" s="667"/>
      <c r="J131" s="21"/>
      <c r="K131" s="625"/>
      <c r="L131" s="626"/>
      <c r="M131" s="38"/>
    </row>
    <row r="132" spans="1:13" s="5" customFormat="1">
      <c r="A132" s="634" t="s">
        <v>125</v>
      </c>
      <c r="B132" s="635"/>
      <c r="C132" s="635"/>
      <c r="D132" s="635"/>
      <c r="E132" s="635"/>
      <c r="F132" s="635"/>
      <c r="G132" s="635"/>
      <c r="H132" s="667"/>
      <c r="I132" s="667"/>
      <c r="J132" s="21"/>
      <c r="K132" s="625"/>
      <c r="L132" s="626"/>
      <c r="M132" s="38"/>
    </row>
    <row r="133" spans="1:13" s="1" customFormat="1">
      <c r="A133" s="632" t="s">
        <v>112</v>
      </c>
      <c r="B133" s="633"/>
      <c r="C133" s="633"/>
      <c r="D133" s="633"/>
      <c r="E133" s="633"/>
      <c r="F133" s="633"/>
      <c r="G133" s="633"/>
      <c r="H133" s="668"/>
      <c r="I133" s="668"/>
      <c r="J133" s="29"/>
      <c r="K133" s="627"/>
      <c r="L133" s="628"/>
      <c r="M133" s="37"/>
    </row>
    <row r="134" spans="1:13">
      <c r="A134" s="629"/>
      <c r="B134" s="630"/>
      <c r="C134" s="630"/>
      <c r="D134" s="630"/>
      <c r="E134" s="630"/>
      <c r="F134" s="630"/>
      <c r="G134" s="630"/>
      <c r="H134" s="630"/>
      <c r="I134" s="630"/>
      <c r="J134" s="630"/>
      <c r="K134" s="630"/>
      <c r="L134" s="631"/>
    </row>
    <row r="135" spans="1:13" s="1" customFormat="1">
      <c r="A135" s="632" t="s">
        <v>113</v>
      </c>
      <c r="B135" s="633"/>
      <c r="C135" s="633"/>
      <c r="D135" s="633"/>
      <c r="E135" s="633"/>
      <c r="F135" s="633"/>
      <c r="G135" s="633"/>
      <c r="H135" s="624"/>
      <c r="I135" s="624"/>
      <c r="J135" s="29"/>
      <c r="K135" s="627"/>
      <c r="L135" s="628"/>
      <c r="M135" s="37"/>
    </row>
    <row r="136" spans="1:13" s="5" customFormat="1">
      <c r="A136" s="634" t="s">
        <v>111</v>
      </c>
      <c r="B136" s="635"/>
      <c r="C136" s="635"/>
      <c r="D136" s="635"/>
      <c r="E136" s="635"/>
      <c r="F136" s="635"/>
      <c r="G136" s="635"/>
      <c r="H136" s="623"/>
      <c r="I136" s="623"/>
      <c r="J136" s="21"/>
      <c r="K136" s="625"/>
      <c r="L136" s="626"/>
      <c r="M136" s="38"/>
    </row>
    <row r="137" spans="1:13" s="5" customFormat="1">
      <c r="A137" s="634" t="s">
        <v>125</v>
      </c>
      <c r="B137" s="635"/>
      <c r="C137" s="635"/>
      <c r="D137" s="635"/>
      <c r="E137" s="635"/>
      <c r="F137" s="635"/>
      <c r="G137" s="635"/>
      <c r="H137" s="623"/>
      <c r="I137" s="623"/>
      <c r="J137" s="21"/>
      <c r="K137" s="625"/>
      <c r="L137" s="626"/>
      <c r="M137" s="38"/>
    </row>
    <row r="138" spans="1:13" s="1" customFormat="1">
      <c r="A138" s="632" t="s">
        <v>114</v>
      </c>
      <c r="B138" s="633"/>
      <c r="C138" s="633"/>
      <c r="D138" s="633"/>
      <c r="E138" s="633"/>
      <c r="F138" s="633"/>
      <c r="G138" s="633"/>
      <c r="H138" s="624"/>
      <c r="I138" s="624"/>
      <c r="J138" s="29"/>
      <c r="K138" s="627"/>
      <c r="L138" s="628"/>
      <c r="M138" s="37"/>
    </row>
    <row r="139" spans="1:13" ht="15.75" thickBot="1">
      <c r="A139" s="673"/>
      <c r="B139" s="674"/>
      <c r="C139" s="674"/>
      <c r="D139" s="674"/>
      <c r="E139" s="674"/>
      <c r="F139" s="674"/>
      <c r="G139" s="674"/>
      <c r="H139" s="674"/>
      <c r="I139" s="674"/>
      <c r="J139" s="674"/>
      <c r="K139" s="674"/>
      <c r="L139" s="675"/>
    </row>
    <row r="140" spans="1:13" s="1" customFormat="1" ht="15.75" thickBot="1">
      <c r="A140" s="647" t="s">
        <v>115</v>
      </c>
      <c r="B140" s="648"/>
      <c r="C140" s="648"/>
      <c r="D140" s="648"/>
      <c r="E140" s="648"/>
      <c r="F140" s="648"/>
      <c r="G140" s="648"/>
      <c r="H140" s="665"/>
      <c r="I140" s="665"/>
      <c r="J140" s="237"/>
      <c r="K140" s="642"/>
      <c r="L140" s="643"/>
      <c r="M140" s="158"/>
    </row>
    <row r="142" spans="1:13">
      <c r="J142" s="400"/>
    </row>
  </sheetData>
  <mergeCells count="38">
    <mergeCell ref="K9:L9"/>
    <mergeCell ref="A9:A10"/>
    <mergeCell ref="B9:C9"/>
    <mergeCell ref="F9:F10"/>
    <mergeCell ref="G9:G10"/>
    <mergeCell ref="H9:I9"/>
    <mergeCell ref="J9:J10"/>
    <mergeCell ref="E9:E10"/>
    <mergeCell ref="D9:D10"/>
    <mergeCell ref="A130:G130"/>
    <mergeCell ref="H130:I130"/>
    <mergeCell ref="K130:L130"/>
    <mergeCell ref="A131:G131"/>
    <mergeCell ref="H131:I131"/>
    <mergeCell ref="K131:L131"/>
    <mergeCell ref="A132:G132"/>
    <mergeCell ref="H132:I132"/>
    <mergeCell ref="K132:L132"/>
    <mergeCell ref="A133:G133"/>
    <mergeCell ref="H133:I133"/>
    <mergeCell ref="K133:L133"/>
    <mergeCell ref="A134:L134"/>
    <mergeCell ref="A135:G135"/>
    <mergeCell ref="H135:I135"/>
    <mergeCell ref="K135:L135"/>
    <mergeCell ref="A136:G136"/>
    <mergeCell ref="H136:I136"/>
    <mergeCell ref="K136:L136"/>
    <mergeCell ref="A139:L139"/>
    <mergeCell ref="A140:G140"/>
    <mergeCell ref="H140:I140"/>
    <mergeCell ref="K140:L140"/>
    <mergeCell ref="A137:G137"/>
    <mergeCell ref="H137:I137"/>
    <mergeCell ref="K137:L137"/>
    <mergeCell ref="A138:G138"/>
    <mergeCell ref="H138:I138"/>
    <mergeCell ref="K138:L138"/>
  </mergeCells>
  <phoneticPr fontId="0" type="noConversion"/>
  <printOptions horizontalCentered="1"/>
  <pageMargins left="0.2" right="0.2" top="0.5" bottom="0.5" header="0.3" footer="0.3"/>
  <pageSetup paperSize="9" scale="55" orientation="landscape" r:id="rId1"/>
  <headerFooter alignWithMargins="0">
    <oddHeader>&amp;L&amp;D&amp;C&amp;A&amp;RCommercial in Confidence</oddHeader>
    <oddFooter>&amp;L&amp;"-,Bold Italic"&amp;UNote:&amp;U &amp;"-,Italic"(1) Brown S/N: Gross Price, (2) Blue S/N: Net Price. For items with only gross price, the relevant incentives will be allocated at purchase to derive net price.&amp;R&amp;P of &amp;N</oddFooter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00B050"/>
  </sheetPr>
  <dimension ref="A1:P405"/>
  <sheetViews>
    <sheetView view="pageBreakPreview" topLeftCell="A247" zoomScale="70" zoomScaleNormal="90" zoomScaleSheetLayoutView="70" workbookViewId="0">
      <selection activeCell="F31" sqref="F31"/>
    </sheetView>
  </sheetViews>
  <sheetFormatPr defaultRowHeight="15"/>
  <cols>
    <col min="1" max="1" width="11.85546875" style="317" customWidth="1"/>
    <col min="2" max="2" width="96" style="314" bestFit="1" customWidth="1"/>
    <col min="3" max="3" width="17.42578125" style="318" customWidth="1"/>
    <col min="4" max="4" width="6.7109375" style="318" bestFit="1" customWidth="1"/>
    <col min="5" max="5" width="42" style="318" bestFit="1" customWidth="1"/>
    <col min="6" max="6" width="10.7109375" style="318" bestFit="1" customWidth="1"/>
    <col min="7" max="7" width="13" style="319" bestFit="1" customWidth="1"/>
    <col min="8" max="8" width="14.85546875" style="320" bestFit="1" customWidth="1"/>
    <col min="9" max="9" width="13.140625" style="320" bestFit="1" customWidth="1"/>
    <col min="10" max="10" width="12.140625" style="207" bestFit="1" customWidth="1"/>
    <col min="11" max="11" width="11.7109375" style="320" bestFit="1" customWidth="1"/>
    <col min="12" max="12" width="12.140625" style="320" customWidth="1"/>
    <col min="13" max="13" width="4.5703125" style="314" customWidth="1"/>
    <col min="14" max="14" width="40.5703125" style="314" bestFit="1" customWidth="1"/>
    <col min="15" max="15" width="3.85546875" style="314" bestFit="1" customWidth="1"/>
    <col min="16" max="16" width="11.28515625" style="314" bestFit="1" customWidth="1"/>
    <col min="17" max="16384" width="9.140625" style="314"/>
  </cols>
  <sheetData>
    <row r="1" spans="1:16">
      <c r="A1" s="502" t="s">
        <v>2284</v>
      </c>
      <c r="K1" s="321"/>
      <c r="L1" s="321"/>
      <c r="M1" s="322"/>
    </row>
    <row r="2" spans="1:16">
      <c r="K2" s="321"/>
      <c r="L2" s="321"/>
      <c r="M2" s="322"/>
    </row>
    <row r="3" spans="1:16">
      <c r="A3" s="323" t="s">
        <v>126</v>
      </c>
      <c r="K3" s="321"/>
      <c r="L3" s="321"/>
      <c r="M3" s="322"/>
    </row>
    <row r="4" spans="1:16">
      <c r="A4" s="502"/>
      <c r="G4" s="399"/>
      <c r="J4" s="400"/>
      <c r="K4" s="263"/>
      <c r="L4" s="263"/>
      <c r="M4" s="264"/>
    </row>
    <row r="5" spans="1:16">
      <c r="A5" s="324"/>
      <c r="K5" s="321"/>
      <c r="L5" s="321"/>
      <c r="M5" s="322"/>
    </row>
    <row r="6" spans="1:16" s="325" customFormat="1">
      <c r="A6" s="323" t="s">
        <v>45</v>
      </c>
      <c r="C6" s="326"/>
      <c r="D6" s="326"/>
      <c r="E6" s="326"/>
      <c r="F6" s="326"/>
      <c r="G6" s="327"/>
      <c r="H6" s="328"/>
      <c r="I6" s="328"/>
      <c r="J6" s="230"/>
      <c r="K6" s="329"/>
      <c r="L6" s="329"/>
      <c r="M6" s="330"/>
    </row>
    <row r="7" spans="1:16" s="609" customFormat="1">
      <c r="A7" s="502"/>
      <c r="C7" s="612"/>
      <c r="D7" s="612"/>
      <c r="E7" s="612"/>
      <c r="F7" s="612"/>
      <c r="G7" s="399"/>
      <c r="H7" s="601"/>
      <c r="I7" s="614"/>
      <c r="J7" s="601"/>
      <c r="K7" s="263"/>
      <c r="L7" s="263"/>
      <c r="M7" s="264"/>
    </row>
    <row r="8" spans="1:16" s="325" customFormat="1" ht="15.75" thickBot="1">
      <c r="A8" s="323"/>
      <c r="C8" s="326"/>
      <c r="D8" s="326"/>
      <c r="E8" s="326"/>
      <c r="F8" s="326"/>
      <c r="G8" s="327"/>
      <c r="H8" s="602"/>
      <c r="I8" s="328"/>
      <c r="J8" s="596"/>
      <c r="K8" s="329"/>
      <c r="L8" s="329"/>
      <c r="M8" s="330"/>
    </row>
    <row r="9" spans="1:16" s="325" customFormat="1">
      <c r="A9" s="719" t="s">
        <v>123</v>
      </c>
      <c r="B9" s="664" t="s">
        <v>906</v>
      </c>
      <c r="C9" s="721"/>
      <c r="D9" s="745" t="s">
        <v>142</v>
      </c>
      <c r="E9" s="664" t="s">
        <v>750</v>
      </c>
      <c r="F9" s="721" t="s">
        <v>120</v>
      </c>
      <c r="G9" s="727" t="s">
        <v>46</v>
      </c>
      <c r="H9" s="729" t="s">
        <v>119</v>
      </c>
      <c r="I9" s="729"/>
      <c r="J9" s="730" t="s">
        <v>47</v>
      </c>
      <c r="K9" s="651" t="s">
        <v>118</v>
      </c>
      <c r="L9" s="652"/>
    </row>
    <row r="10" spans="1:16" s="325" customFormat="1" ht="15.75" thickBot="1">
      <c r="A10" s="720"/>
      <c r="B10" s="331" t="s">
        <v>124</v>
      </c>
      <c r="C10" s="331" t="s">
        <v>121</v>
      </c>
      <c r="D10" s="746"/>
      <c r="E10" s="650"/>
      <c r="F10" s="722"/>
      <c r="G10" s="728"/>
      <c r="H10" s="332" t="s">
        <v>117</v>
      </c>
      <c r="I10" s="332" t="s">
        <v>48</v>
      </c>
      <c r="J10" s="731"/>
      <c r="K10" s="333" t="s">
        <v>117</v>
      </c>
      <c r="L10" s="334" t="s">
        <v>48</v>
      </c>
    </row>
    <row r="11" spans="1:16">
      <c r="A11" s="335" t="s">
        <v>915</v>
      </c>
      <c r="B11" s="336" t="s">
        <v>153</v>
      </c>
      <c r="C11" s="337"/>
      <c r="D11" s="337"/>
      <c r="E11" s="337"/>
      <c r="F11" s="337"/>
      <c r="G11" s="338"/>
      <c r="H11" s="339"/>
      <c r="I11" s="340"/>
      <c r="J11" s="231"/>
      <c r="K11" s="210"/>
      <c r="L11" s="341"/>
    </row>
    <row r="12" spans="1:16">
      <c r="A12" s="342" t="s">
        <v>916</v>
      </c>
      <c r="B12" s="342" t="s">
        <v>297</v>
      </c>
      <c r="C12" s="311"/>
      <c r="D12" s="425"/>
      <c r="E12" s="311"/>
      <c r="F12" s="311"/>
      <c r="G12" s="343"/>
      <c r="H12" s="313"/>
      <c r="I12" s="344"/>
      <c r="J12" s="197"/>
      <c r="K12" s="22"/>
      <c r="L12" s="345"/>
    </row>
    <row r="13" spans="1:16">
      <c r="A13" s="561" t="s">
        <v>917</v>
      </c>
      <c r="B13" s="346" t="s">
        <v>298</v>
      </c>
      <c r="C13" s="311" t="s">
        <v>199</v>
      </c>
      <c r="D13" s="311" t="s">
        <v>2675</v>
      </c>
      <c r="E13" s="3" t="s">
        <v>3282</v>
      </c>
      <c r="F13" s="311" t="s">
        <v>129</v>
      </c>
      <c r="G13" s="409"/>
      <c r="H13" s="313">
        <v>30036.27</v>
      </c>
      <c r="I13" s="344">
        <f>H13*G13</f>
        <v>0</v>
      </c>
      <c r="J13" s="197">
        <f>L13-I13</f>
        <v>0</v>
      </c>
      <c r="K13" s="22">
        <f>ROUND(H13*60%*93%,2)</f>
        <v>16760.240000000002</v>
      </c>
      <c r="L13" s="345">
        <f>K13*G13</f>
        <v>0</v>
      </c>
      <c r="N13"/>
      <c r="O13"/>
      <c r="P13" s="320"/>
    </row>
    <row r="14" spans="1:16">
      <c r="A14" s="561" t="s">
        <v>918</v>
      </c>
      <c r="B14" s="346" t="s">
        <v>299</v>
      </c>
      <c r="C14" s="311" t="s">
        <v>199</v>
      </c>
      <c r="D14" s="311" t="s">
        <v>2675</v>
      </c>
      <c r="E14" s="3" t="s">
        <v>3283</v>
      </c>
      <c r="F14" s="311" t="s">
        <v>129</v>
      </c>
      <c r="G14" s="343"/>
      <c r="H14" s="313">
        <v>36313.129999999997</v>
      </c>
      <c r="I14" s="344">
        <f>H14*G14</f>
        <v>0</v>
      </c>
      <c r="J14" s="197">
        <f>L14-I14</f>
        <v>0</v>
      </c>
      <c r="K14" s="22">
        <f>ROUND(H14*60%*93%,2)</f>
        <v>20262.73</v>
      </c>
      <c r="L14" s="345">
        <f>K14*G14</f>
        <v>0</v>
      </c>
      <c r="N14"/>
      <c r="O14"/>
      <c r="P14" s="320"/>
    </row>
    <row r="15" spans="1:16">
      <c r="A15" s="561" t="s">
        <v>919</v>
      </c>
      <c r="B15" s="346" t="s">
        <v>300</v>
      </c>
      <c r="C15" s="311" t="s">
        <v>199</v>
      </c>
      <c r="D15" s="311" t="s">
        <v>2675</v>
      </c>
      <c r="E15" s="3" t="s">
        <v>3284</v>
      </c>
      <c r="F15" s="311" t="s">
        <v>129</v>
      </c>
      <c r="G15" s="343"/>
      <c r="H15" s="313">
        <v>40943.24</v>
      </c>
      <c r="I15" s="344">
        <f>H15*G15</f>
        <v>0</v>
      </c>
      <c r="J15" s="197">
        <f>L15-I15</f>
        <v>0</v>
      </c>
      <c r="K15" s="22">
        <f>ROUND(H15*60%*93%,2)</f>
        <v>22846.33</v>
      </c>
      <c r="L15" s="345">
        <f>K15*G15</f>
        <v>0</v>
      </c>
      <c r="N15"/>
      <c r="O15"/>
      <c r="P15" s="320"/>
    </row>
    <row r="16" spans="1:16">
      <c r="A16" s="561"/>
      <c r="B16" s="346"/>
      <c r="C16" s="311"/>
      <c r="D16" s="311"/>
      <c r="E16" s="311"/>
      <c r="F16" s="311"/>
      <c r="G16" s="343"/>
      <c r="H16" s="313"/>
      <c r="I16" s="344"/>
      <c r="J16" s="197"/>
      <c r="K16" s="22"/>
      <c r="L16" s="345"/>
      <c r="N16" s="466"/>
      <c r="P16" s="320"/>
    </row>
    <row r="17" spans="1:16">
      <c r="A17" s="561" t="s">
        <v>920</v>
      </c>
      <c r="B17" s="346" t="s">
        <v>301</v>
      </c>
      <c r="C17" s="311" t="s">
        <v>199</v>
      </c>
      <c r="D17" s="311" t="s">
        <v>2675</v>
      </c>
      <c r="E17" s="3" t="s">
        <v>3285</v>
      </c>
      <c r="F17" s="311" t="s">
        <v>129</v>
      </c>
      <c r="G17" s="343"/>
      <c r="H17" s="313">
        <v>30332.560000000001</v>
      </c>
      <c r="I17" s="344">
        <f>H17*G17</f>
        <v>0</v>
      </c>
      <c r="J17" s="197">
        <f>L17-I17</f>
        <v>0</v>
      </c>
      <c r="K17" s="22">
        <f>ROUND(H17*60%*93%,2)</f>
        <v>16925.57</v>
      </c>
      <c r="L17" s="345">
        <f>K17*G17</f>
        <v>0</v>
      </c>
      <c r="N17"/>
      <c r="O17"/>
      <c r="P17" s="320"/>
    </row>
    <row r="18" spans="1:16">
      <c r="A18" s="561" t="s">
        <v>921</v>
      </c>
      <c r="B18" s="346" t="s">
        <v>302</v>
      </c>
      <c r="C18" s="311" t="s">
        <v>199</v>
      </c>
      <c r="D18" s="311" t="s">
        <v>2675</v>
      </c>
      <c r="E18" s="3" t="s">
        <v>3286</v>
      </c>
      <c r="F18" s="311" t="s">
        <v>129</v>
      </c>
      <c r="G18" s="343"/>
      <c r="H18" s="313">
        <v>37998.080000000002</v>
      </c>
      <c r="I18" s="344">
        <f>H18*G18</f>
        <v>0</v>
      </c>
      <c r="J18" s="197">
        <f>L18-I18</f>
        <v>0</v>
      </c>
      <c r="K18" s="22">
        <f>ROUND(H18*60%*93%,2)</f>
        <v>21202.93</v>
      </c>
      <c r="L18" s="345">
        <f>K18*G18</f>
        <v>0</v>
      </c>
      <c r="N18"/>
      <c r="O18"/>
      <c r="P18" s="320"/>
    </row>
    <row r="19" spans="1:16">
      <c r="A19" s="561" t="s">
        <v>922</v>
      </c>
      <c r="B19" s="346" t="s">
        <v>303</v>
      </c>
      <c r="C19" s="311" t="s">
        <v>199</v>
      </c>
      <c r="D19" s="311" t="s">
        <v>2675</v>
      </c>
      <c r="E19" s="3" t="s">
        <v>3287</v>
      </c>
      <c r="F19" s="311" t="s">
        <v>129</v>
      </c>
      <c r="G19" s="343"/>
      <c r="H19" s="313">
        <v>41520.300000000003</v>
      </c>
      <c r="I19" s="344">
        <f>H19*G19</f>
        <v>0</v>
      </c>
      <c r="J19" s="197">
        <f>L19-I19</f>
        <v>0</v>
      </c>
      <c r="K19" s="22">
        <f>ROUND(H19*60%*93%,2)</f>
        <v>23168.33</v>
      </c>
      <c r="L19" s="345">
        <f>K19*G19</f>
        <v>0</v>
      </c>
      <c r="N19"/>
      <c r="O19"/>
      <c r="P19" s="320"/>
    </row>
    <row r="20" spans="1:16">
      <c r="A20" s="561"/>
      <c r="B20" s="346"/>
      <c r="C20" s="311"/>
      <c r="D20" s="311"/>
      <c r="E20" s="311"/>
      <c r="F20" s="311"/>
      <c r="G20" s="343"/>
      <c r="H20" s="313"/>
      <c r="I20" s="344"/>
      <c r="J20" s="197"/>
      <c r="K20" s="22"/>
      <c r="L20" s="345"/>
      <c r="N20" s="466"/>
      <c r="P20" s="320"/>
    </row>
    <row r="21" spans="1:16">
      <c r="A21" s="561" t="s">
        <v>923</v>
      </c>
      <c r="B21" s="346" t="s">
        <v>304</v>
      </c>
      <c r="C21" s="311" t="s">
        <v>199</v>
      </c>
      <c r="D21" s="311" t="s">
        <v>2675</v>
      </c>
      <c r="E21" s="3" t="s">
        <v>3288</v>
      </c>
      <c r="F21" s="311" t="s">
        <v>129</v>
      </c>
      <c r="G21" s="343"/>
      <c r="H21" s="313">
        <v>36624.97</v>
      </c>
      <c r="I21" s="344">
        <f>H21*G21</f>
        <v>0</v>
      </c>
      <c r="J21" s="197">
        <f>L21-I21</f>
        <v>0</v>
      </c>
      <c r="K21" s="22">
        <f>ROUND(H21*60%*93%,2)</f>
        <v>20436.73</v>
      </c>
      <c r="L21" s="345">
        <f>K21*G21</f>
        <v>0</v>
      </c>
      <c r="N21"/>
      <c r="O21"/>
      <c r="P21" s="320"/>
    </row>
    <row r="22" spans="1:16">
      <c r="A22" s="561" t="s">
        <v>924</v>
      </c>
      <c r="B22" s="346" t="s">
        <v>305</v>
      </c>
      <c r="C22" s="311" t="s">
        <v>199</v>
      </c>
      <c r="D22" s="311" t="s">
        <v>2675</v>
      </c>
      <c r="E22" s="3" t="s">
        <v>3289</v>
      </c>
      <c r="F22" s="311" t="s">
        <v>129</v>
      </c>
      <c r="G22" s="343"/>
      <c r="H22" s="313">
        <v>45523.02</v>
      </c>
      <c r="I22" s="344">
        <f>H22*G22</f>
        <v>0</v>
      </c>
      <c r="J22" s="197">
        <f>L22-I22</f>
        <v>0</v>
      </c>
      <c r="K22" s="22">
        <f>ROUND(H22*60%*93%,2)</f>
        <v>25401.85</v>
      </c>
      <c r="L22" s="345">
        <f>K22*G22</f>
        <v>0</v>
      </c>
      <c r="N22"/>
      <c r="O22"/>
      <c r="P22" s="320"/>
    </row>
    <row r="23" spans="1:16">
      <c r="A23" s="561" t="s">
        <v>925</v>
      </c>
      <c r="B23" s="346" t="s">
        <v>306</v>
      </c>
      <c r="C23" s="311" t="s">
        <v>199</v>
      </c>
      <c r="D23" s="311" t="s">
        <v>2675</v>
      </c>
      <c r="E23" s="3" t="s">
        <v>3290</v>
      </c>
      <c r="F23" s="311" t="s">
        <v>129</v>
      </c>
      <c r="G23" s="343"/>
      <c r="H23" s="313">
        <v>54421.07</v>
      </c>
      <c r="I23" s="344">
        <f>H23*G23</f>
        <v>0</v>
      </c>
      <c r="J23" s="197">
        <f>L23-I23</f>
        <v>0</v>
      </c>
      <c r="K23" s="22">
        <f>ROUND(H23*60%*93%,2)</f>
        <v>30366.959999999999</v>
      </c>
      <c r="L23" s="345">
        <f>K23*G23</f>
        <v>0</v>
      </c>
      <c r="N23"/>
      <c r="O23"/>
      <c r="P23" s="320"/>
    </row>
    <row r="24" spans="1:16">
      <c r="A24" s="561"/>
      <c r="B24" s="346"/>
      <c r="C24" s="311"/>
      <c r="D24" s="311"/>
      <c r="E24" s="311"/>
      <c r="F24" s="311"/>
      <c r="G24" s="343"/>
      <c r="H24" s="313"/>
      <c r="I24" s="344"/>
      <c r="J24" s="197"/>
      <c r="K24" s="22"/>
      <c r="L24" s="345"/>
      <c r="N24" s="466"/>
      <c r="P24" s="320"/>
    </row>
    <row r="25" spans="1:16">
      <c r="A25" s="561" t="s">
        <v>926</v>
      </c>
      <c r="B25" s="346" t="s">
        <v>307</v>
      </c>
      <c r="C25" s="311" t="s">
        <v>199</v>
      </c>
      <c r="D25" s="311" t="s">
        <v>2675</v>
      </c>
      <c r="E25" s="3" t="s">
        <v>3291</v>
      </c>
      <c r="F25" s="311" t="s">
        <v>129</v>
      </c>
      <c r="G25" s="343"/>
      <c r="H25" s="313">
        <v>37834.43</v>
      </c>
      <c r="I25" s="344">
        <f>H25*G25</f>
        <v>0</v>
      </c>
      <c r="J25" s="197">
        <f>L25-I25</f>
        <v>0</v>
      </c>
      <c r="K25" s="22">
        <f>ROUND(H25*60%*93%,2)</f>
        <v>21111.61</v>
      </c>
      <c r="L25" s="345">
        <f>K25*G25</f>
        <v>0</v>
      </c>
      <c r="N25"/>
      <c r="O25"/>
      <c r="P25" s="320"/>
    </row>
    <row r="26" spans="1:16">
      <c r="A26" s="561" t="s">
        <v>927</v>
      </c>
      <c r="B26" s="346" t="s">
        <v>308</v>
      </c>
      <c r="C26" s="311" t="s">
        <v>199</v>
      </c>
      <c r="D26" s="311" t="s">
        <v>2675</v>
      </c>
      <c r="E26" s="3" t="s">
        <v>3292</v>
      </c>
      <c r="F26" s="311" t="s">
        <v>129</v>
      </c>
      <c r="G26" s="343"/>
      <c r="H26" s="313">
        <v>47713.61</v>
      </c>
      <c r="I26" s="344">
        <f>H26*G26</f>
        <v>0</v>
      </c>
      <c r="J26" s="197">
        <f>L26-I26</f>
        <v>0</v>
      </c>
      <c r="K26" s="22">
        <f>ROUND(H26*60%*93%,2)</f>
        <v>26624.19</v>
      </c>
      <c r="L26" s="345">
        <f>K26*G26</f>
        <v>0</v>
      </c>
      <c r="N26"/>
      <c r="O26"/>
      <c r="P26" s="320"/>
    </row>
    <row r="27" spans="1:16">
      <c r="A27" s="561" t="s">
        <v>928</v>
      </c>
      <c r="B27" s="346" t="s">
        <v>309</v>
      </c>
      <c r="C27" s="311" t="s">
        <v>199</v>
      </c>
      <c r="D27" s="311" t="s">
        <v>2675</v>
      </c>
      <c r="E27" s="3" t="s">
        <v>3293</v>
      </c>
      <c r="F27" s="311" t="s">
        <v>129</v>
      </c>
      <c r="G27" s="343"/>
      <c r="H27" s="313">
        <v>57592.79</v>
      </c>
      <c r="I27" s="344">
        <f>H27*G27</f>
        <v>0</v>
      </c>
      <c r="J27" s="197">
        <f>L27-I27</f>
        <v>0</v>
      </c>
      <c r="K27" s="22">
        <f>ROUND(H27*60%*93%,2)</f>
        <v>32136.78</v>
      </c>
      <c r="L27" s="345">
        <f>K27*G27</f>
        <v>0</v>
      </c>
      <c r="N27"/>
      <c r="O27"/>
      <c r="P27" s="320"/>
    </row>
    <row r="28" spans="1:16">
      <c r="A28" s="255"/>
      <c r="B28" s="346"/>
      <c r="C28" s="311"/>
      <c r="D28" s="311"/>
      <c r="E28" s="311"/>
      <c r="F28" s="311"/>
      <c r="G28" s="343"/>
      <c r="H28" s="313"/>
      <c r="I28" s="344"/>
      <c r="J28" s="197"/>
      <c r="K28" s="22"/>
      <c r="L28" s="345"/>
      <c r="N28" s="466"/>
      <c r="P28" s="320"/>
    </row>
    <row r="29" spans="1:16">
      <c r="A29" s="342" t="s">
        <v>929</v>
      </c>
      <c r="B29" s="342" t="s">
        <v>310</v>
      </c>
      <c r="C29" s="311"/>
      <c r="D29" s="311"/>
      <c r="E29" s="311"/>
      <c r="F29" s="311"/>
      <c r="G29" s="343"/>
      <c r="H29" s="313"/>
      <c r="I29" s="344"/>
      <c r="J29" s="197"/>
      <c r="K29" s="22"/>
      <c r="L29" s="345"/>
      <c r="N29" s="466"/>
      <c r="P29" s="320"/>
    </row>
    <row r="30" spans="1:16">
      <c r="A30" s="561" t="s">
        <v>930</v>
      </c>
      <c r="B30" s="346" t="s">
        <v>311</v>
      </c>
      <c r="C30" s="311" t="s">
        <v>199</v>
      </c>
      <c r="D30" s="311" t="s">
        <v>2675</v>
      </c>
      <c r="E30" s="3" t="s">
        <v>3294</v>
      </c>
      <c r="F30" s="311" t="s">
        <v>129</v>
      </c>
      <c r="G30" s="343"/>
      <c r="H30" s="313">
        <v>7665.52</v>
      </c>
      <c r="I30" s="344">
        <f>H30*G30</f>
        <v>0</v>
      </c>
      <c r="J30" s="197">
        <f>L30-I30</f>
        <v>0</v>
      </c>
      <c r="K30" s="22">
        <f>ROUND(H30*60%*93%,2)</f>
        <v>4277.3599999999997</v>
      </c>
      <c r="L30" s="345">
        <f>K30*G30</f>
        <v>0</v>
      </c>
      <c r="N30"/>
      <c r="O30"/>
      <c r="P30" s="320"/>
    </row>
    <row r="31" spans="1:16">
      <c r="A31" s="561" t="s">
        <v>931</v>
      </c>
      <c r="B31" s="346" t="s">
        <v>312</v>
      </c>
      <c r="C31" s="311" t="s">
        <v>199</v>
      </c>
      <c r="D31" s="311" t="s">
        <v>2675</v>
      </c>
      <c r="E31" s="3" t="s">
        <v>3295</v>
      </c>
      <c r="F31" s="311" t="s">
        <v>129</v>
      </c>
      <c r="G31" s="343"/>
      <c r="H31" s="313">
        <v>25449.61</v>
      </c>
      <c r="I31" s="344">
        <f>H31*G31</f>
        <v>0</v>
      </c>
      <c r="J31" s="197">
        <f>L31-I31</f>
        <v>0</v>
      </c>
      <c r="K31" s="22">
        <f>ROUND(H31*60%*93%,2)</f>
        <v>14200.88</v>
      </c>
      <c r="L31" s="345">
        <f>K31*G31</f>
        <v>0</v>
      </c>
      <c r="N31"/>
      <c r="O31"/>
      <c r="P31" s="320"/>
    </row>
    <row r="32" spans="1:16">
      <c r="A32" s="561" t="s">
        <v>932</v>
      </c>
      <c r="B32" s="346" t="s">
        <v>313</v>
      </c>
      <c r="C32" s="311" t="s">
        <v>199</v>
      </c>
      <c r="D32" s="311" t="s">
        <v>2675</v>
      </c>
      <c r="E32" s="3" t="s">
        <v>3296</v>
      </c>
      <c r="F32" s="311" t="s">
        <v>129</v>
      </c>
      <c r="G32" s="343"/>
      <c r="H32" s="313">
        <v>28971.83</v>
      </c>
      <c r="I32" s="344">
        <f>H32*G32</f>
        <v>0</v>
      </c>
      <c r="J32" s="197">
        <f>L32-I32</f>
        <v>0</v>
      </c>
      <c r="K32" s="22">
        <f>ROUND(H32*60%*93%,2)</f>
        <v>16166.28</v>
      </c>
      <c r="L32" s="345">
        <f>K32*G32</f>
        <v>0</v>
      </c>
      <c r="N32"/>
      <c r="O32"/>
      <c r="P32" s="320"/>
    </row>
    <row r="33" spans="1:16">
      <c r="A33" s="561"/>
      <c r="B33" s="346"/>
      <c r="C33" s="311"/>
      <c r="D33" s="311"/>
      <c r="E33" s="311"/>
      <c r="F33" s="311"/>
      <c r="G33" s="343"/>
      <c r="H33" s="313"/>
      <c r="I33" s="344"/>
      <c r="J33" s="197"/>
      <c r="K33" s="22"/>
      <c r="L33" s="345"/>
      <c r="N33" s="466"/>
      <c r="P33" s="320"/>
    </row>
    <row r="34" spans="1:16">
      <c r="A34" s="561" t="s">
        <v>933</v>
      </c>
      <c r="B34" s="346" t="s">
        <v>314</v>
      </c>
      <c r="C34" s="311" t="s">
        <v>199</v>
      </c>
      <c r="D34" s="311" t="s">
        <v>2675</v>
      </c>
      <c r="E34" s="3" t="s">
        <v>3297</v>
      </c>
      <c r="F34" s="311" t="s">
        <v>129</v>
      </c>
      <c r="G34" s="343"/>
      <c r="H34" s="313">
        <v>8257.25</v>
      </c>
      <c r="I34" s="344">
        <f>H34*G34</f>
        <v>0</v>
      </c>
      <c r="J34" s="197">
        <f>L34-I34</f>
        <v>0</v>
      </c>
      <c r="K34" s="22">
        <f>ROUND(H34*60%*93%,2)</f>
        <v>4607.55</v>
      </c>
      <c r="L34" s="345">
        <f>K34*G34</f>
        <v>0</v>
      </c>
      <c r="N34"/>
      <c r="O34"/>
      <c r="P34" s="320"/>
    </row>
    <row r="35" spans="1:16">
      <c r="A35" s="561" t="s">
        <v>934</v>
      </c>
      <c r="B35" s="346" t="s">
        <v>315</v>
      </c>
      <c r="C35" s="311" t="s">
        <v>199</v>
      </c>
      <c r="D35" s="311" t="s">
        <v>2675</v>
      </c>
      <c r="E35" s="3" t="s">
        <v>3298</v>
      </c>
      <c r="F35" s="311" t="s">
        <v>129</v>
      </c>
      <c r="G35" s="343"/>
      <c r="H35" s="313">
        <v>24652.69</v>
      </c>
      <c r="I35" s="344">
        <f>H35*G35</f>
        <v>0</v>
      </c>
      <c r="J35" s="197">
        <f>L35-I35</f>
        <v>0</v>
      </c>
      <c r="K35" s="22">
        <f>ROUND(H35*60%*93%,2)</f>
        <v>13756.2</v>
      </c>
      <c r="L35" s="345">
        <f>K35*G35</f>
        <v>0</v>
      </c>
      <c r="N35"/>
      <c r="O35"/>
      <c r="P35" s="320"/>
    </row>
    <row r="36" spans="1:16">
      <c r="A36" s="561" t="s">
        <v>935</v>
      </c>
      <c r="B36" s="346" t="s">
        <v>316</v>
      </c>
      <c r="C36" s="311" t="s">
        <v>199</v>
      </c>
      <c r="D36" s="311" t="s">
        <v>2675</v>
      </c>
      <c r="E36" s="3" t="s">
        <v>3299</v>
      </c>
      <c r="F36" s="311" t="s">
        <v>129</v>
      </c>
      <c r="G36" s="343"/>
      <c r="H36" s="313">
        <v>29282.81</v>
      </c>
      <c r="I36" s="344">
        <f>H36*G36</f>
        <v>0</v>
      </c>
      <c r="J36" s="197">
        <f>L36-I36</f>
        <v>0</v>
      </c>
      <c r="K36" s="22">
        <f>ROUND(H36*60%*93%,2)</f>
        <v>16339.81</v>
      </c>
      <c r="L36" s="345">
        <f>K36*G36</f>
        <v>0</v>
      </c>
      <c r="N36"/>
      <c r="O36"/>
      <c r="P36" s="320"/>
    </row>
    <row r="37" spans="1:16">
      <c r="A37" s="561"/>
      <c r="B37" s="346"/>
      <c r="C37" s="311"/>
      <c r="D37" s="311"/>
      <c r="E37" s="311"/>
      <c r="F37" s="311"/>
      <c r="G37" s="343"/>
      <c r="H37" s="313"/>
      <c r="I37" s="344"/>
      <c r="J37" s="197"/>
      <c r="K37" s="22"/>
      <c r="L37" s="345"/>
      <c r="N37" s="466"/>
      <c r="P37" s="320"/>
    </row>
    <row r="38" spans="1:16" s="348" customFormat="1">
      <c r="A38" s="561" t="s">
        <v>936</v>
      </c>
      <c r="B38" s="92" t="s">
        <v>317</v>
      </c>
      <c r="C38" s="91" t="s">
        <v>199</v>
      </c>
      <c r="D38" s="91" t="s">
        <v>2675</v>
      </c>
      <c r="E38" s="3" t="s">
        <v>3300</v>
      </c>
      <c r="F38" s="91" t="s">
        <v>129</v>
      </c>
      <c r="G38" s="343"/>
      <c r="H38" s="313">
        <v>25285.97</v>
      </c>
      <c r="I38" s="347">
        <f>H38*G38</f>
        <v>0</v>
      </c>
      <c r="J38" s="197">
        <f>L38-I38</f>
        <v>0</v>
      </c>
      <c r="K38" s="22">
        <f>ROUND(H38*60%*93%,2)</f>
        <v>14109.57</v>
      </c>
      <c r="L38" s="345">
        <f>K38*G38</f>
        <v>0</v>
      </c>
      <c r="N38"/>
      <c r="O38"/>
      <c r="P38" s="320"/>
    </row>
    <row r="39" spans="1:16" s="348" customFormat="1">
      <c r="A39" s="563"/>
      <c r="B39" s="92"/>
      <c r="C39" s="91"/>
      <c r="D39" s="91"/>
      <c r="E39" s="91"/>
      <c r="F39" s="91"/>
      <c r="G39" s="343"/>
      <c r="H39" s="209"/>
      <c r="I39" s="347"/>
      <c r="J39" s="197"/>
      <c r="K39" s="22"/>
      <c r="L39" s="345"/>
      <c r="N39" s="466"/>
      <c r="P39" s="320"/>
    </row>
    <row r="40" spans="1:16" s="348" customFormat="1">
      <c r="A40" s="561" t="s">
        <v>937</v>
      </c>
      <c r="B40" s="92" t="s">
        <v>318</v>
      </c>
      <c r="C40" s="91" t="s">
        <v>199</v>
      </c>
      <c r="D40" s="91" t="s">
        <v>2675</v>
      </c>
      <c r="E40" s="3" t="s">
        <v>3301</v>
      </c>
      <c r="F40" s="91" t="s">
        <v>129</v>
      </c>
      <c r="G40" s="343"/>
      <c r="H40" s="313">
        <v>24964.54</v>
      </c>
      <c r="I40" s="347">
        <f>H40*G40</f>
        <v>0</v>
      </c>
      <c r="J40" s="197">
        <f>L40-I40</f>
        <v>0</v>
      </c>
      <c r="K40" s="22">
        <f>ROUND(H40*60%*93%,2)</f>
        <v>13930.21</v>
      </c>
      <c r="L40" s="345">
        <f>K40*G40</f>
        <v>0</v>
      </c>
      <c r="N40"/>
      <c r="O40"/>
      <c r="P40" s="320"/>
    </row>
    <row r="41" spans="1:16">
      <c r="A41" s="255"/>
      <c r="B41" s="346"/>
      <c r="C41" s="311"/>
      <c r="D41" s="311"/>
      <c r="E41" s="311"/>
      <c r="F41" s="311"/>
      <c r="G41" s="343"/>
      <c r="H41" s="313"/>
      <c r="I41" s="344"/>
      <c r="J41" s="197"/>
      <c r="K41" s="22"/>
      <c r="L41" s="345"/>
      <c r="N41" s="466"/>
      <c r="P41" s="320"/>
    </row>
    <row r="42" spans="1:16">
      <c r="A42" s="349" t="s">
        <v>938</v>
      </c>
      <c r="B42" s="349" t="s">
        <v>319</v>
      </c>
      <c r="C42" s="311"/>
      <c r="D42" s="311"/>
      <c r="E42" s="311"/>
      <c r="F42" s="311"/>
      <c r="G42" s="343"/>
      <c r="H42" s="313"/>
      <c r="I42" s="344"/>
      <c r="J42" s="197"/>
      <c r="K42" s="22"/>
      <c r="L42" s="345"/>
      <c r="N42" s="466"/>
      <c r="P42" s="320"/>
    </row>
    <row r="43" spans="1:16">
      <c r="A43" s="561" t="s">
        <v>939</v>
      </c>
      <c r="B43" s="346" t="s">
        <v>320</v>
      </c>
      <c r="C43" s="311" t="s">
        <v>199</v>
      </c>
      <c r="D43" s="311" t="s">
        <v>2675</v>
      </c>
      <c r="E43" s="3" t="s">
        <v>3302</v>
      </c>
      <c r="F43" s="311" t="s">
        <v>129</v>
      </c>
      <c r="G43" s="343"/>
      <c r="H43" s="313">
        <v>35905.24</v>
      </c>
      <c r="I43" s="344">
        <f t="shared" ref="I43:I49" si="0">H43*G43</f>
        <v>0</v>
      </c>
      <c r="J43" s="197">
        <f t="shared" ref="J43:J49" si="1">L43-I43</f>
        <v>0</v>
      </c>
      <c r="K43" s="22">
        <f t="shared" ref="K43:K49" si="2">ROUND(H43*60%*93%,2)</f>
        <v>20035.12</v>
      </c>
      <c r="L43" s="345">
        <f t="shared" ref="L43:L49" si="3">K43*G43</f>
        <v>0</v>
      </c>
      <c r="N43"/>
      <c r="O43"/>
      <c r="P43" s="320"/>
    </row>
    <row r="44" spans="1:16">
      <c r="A44" s="561" t="s">
        <v>940</v>
      </c>
      <c r="B44" s="346" t="s">
        <v>321</v>
      </c>
      <c r="C44" s="311" t="s">
        <v>199</v>
      </c>
      <c r="D44" s="311" t="s">
        <v>2675</v>
      </c>
      <c r="E44" s="3" t="s">
        <v>3303</v>
      </c>
      <c r="F44" s="311" t="s">
        <v>129</v>
      </c>
      <c r="G44" s="343"/>
      <c r="H44" s="313">
        <v>42182.11</v>
      </c>
      <c r="I44" s="344">
        <f t="shared" si="0"/>
        <v>0</v>
      </c>
      <c r="J44" s="197">
        <f t="shared" si="1"/>
        <v>0</v>
      </c>
      <c r="K44" s="22">
        <f t="shared" si="2"/>
        <v>23537.62</v>
      </c>
      <c r="L44" s="345">
        <f t="shared" si="3"/>
        <v>0</v>
      </c>
      <c r="N44"/>
      <c r="O44"/>
      <c r="P44" s="320"/>
    </row>
    <row r="45" spans="1:16">
      <c r="A45" s="561" t="s">
        <v>941</v>
      </c>
      <c r="B45" s="346" t="s">
        <v>322</v>
      </c>
      <c r="C45" s="311" t="s">
        <v>199</v>
      </c>
      <c r="D45" s="311" t="s">
        <v>2675</v>
      </c>
      <c r="E45" s="3" t="s">
        <v>3304</v>
      </c>
      <c r="F45" s="311" t="s">
        <v>129</v>
      </c>
      <c r="G45" s="343"/>
      <c r="H45" s="313">
        <v>47125.99</v>
      </c>
      <c r="I45" s="344">
        <f t="shared" si="0"/>
        <v>0</v>
      </c>
      <c r="J45" s="197">
        <f t="shared" si="1"/>
        <v>0</v>
      </c>
      <c r="K45" s="22">
        <f t="shared" si="2"/>
        <v>26296.3</v>
      </c>
      <c r="L45" s="345">
        <f t="shared" si="3"/>
        <v>0</v>
      </c>
      <c r="N45"/>
      <c r="O45"/>
      <c r="P45" s="320"/>
    </row>
    <row r="46" spans="1:16">
      <c r="A46" s="561"/>
      <c r="B46" s="346"/>
      <c r="C46" s="311"/>
      <c r="D46" s="311"/>
      <c r="E46" s="311"/>
      <c r="F46" s="311"/>
      <c r="G46" s="343"/>
      <c r="H46" s="313"/>
      <c r="I46" s="344"/>
      <c r="J46" s="197"/>
      <c r="K46" s="22"/>
      <c r="L46" s="345"/>
      <c r="N46" s="466"/>
      <c r="P46" s="320"/>
    </row>
    <row r="47" spans="1:16">
      <c r="A47" s="561" t="s">
        <v>942</v>
      </c>
      <c r="B47" s="346" t="s">
        <v>323</v>
      </c>
      <c r="C47" s="311" t="s">
        <v>199</v>
      </c>
      <c r="D47" s="311" t="s">
        <v>2675</v>
      </c>
      <c r="E47" s="3" t="s">
        <v>3305</v>
      </c>
      <c r="F47" s="311" t="s">
        <v>129</v>
      </c>
      <c r="G47" s="343"/>
      <c r="H47" s="313">
        <v>36055.89</v>
      </c>
      <c r="I47" s="344">
        <f t="shared" si="0"/>
        <v>0</v>
      </c>
      <c r="J47" s="197">
        <f t="shared" si="1"/>
        <v>0</v>
      </c>
      <c r="K47" s="22">
        <f t="shared" si="2"/>
        <v>20119.189999999999</v>
      </c>
      <c r="L47" s="345">
        <f t="shared" si="3"/>
        <v>0</v>
      </c>
      <c r="N47"/>
      <c r="O47"/>
      <c r="P47" s="320"/>
    </row>
    <row r="48" spans="1:16">
      <c r="A48" s="561" t="s">
        <v>943</v>
      </c>
      <c r="B48" s="346" t="s">
        <v>324</v>
      </c>
      <c r="C48" s="311" t="s">
        <v>199</v>
      </c>
      <c r="D48" s="311" t="s">
        <v>2675</v>
      </c>
      <c r="E48" s="3" t="s">
        <v>3306</v>
      </c>
      <c r="F48" s="311" t="s">
        <v>129</v>
      </c>
      <c r="G48" s="343"/>
      <c r="H48" s="313">
        <v>43721.4</v>
      </c>
      <c r="I48" s="344">
        <f t="shared" si="0"/>
        <v>0</v>
      </c>
      <c r="J48" s="197">
        <f t="shared" si="1"/>
        <v>0</v>
      </c>
      <c r="K48" s="22">
        <f t="shared" si="2"/>
        <v>24396.54</v>
      </c>
      <c r="L48" s="345">
        <f t="shared" si="3"/>
        <v>0</v>
      </c>
      <c r="N48"/>
      <c r="O48"/>
      <c r="P48" s="320"/>
    </row>
    <row r="49" spans="1:16">
      <c r="A49" s="561" t="s">
        <v>944</v>
      </c>
      <c r="B49" s="346" t="s">
        <v>325</v>
      </c>
      <c r="C49" s="311" t="s">
        <v>199</v>
      </c>
      <c r="D49" s="311" t="s">
        <v>2675</v>
      </c>
      <c r="E49" s="3" t="s">
        <v>3307</v>
      </c>
      <c r="F49" s="311" t="s">
        <v>129</v>
      </c>
      <c r="G49" s="343"/>
      <c r="H49" s="313">
        <v>47557.39</v>
      </c>
      <c r="I49" s="344">
        <f t="shared" si="0"/>
        <v>0</v>
      </c>
      <c r="J49" s="197">
        <f t="shared" si="1"/>
        <v>0</v>
      </c>
      <c r="K49" s="22">
        <f t="shared" si="2"/>
        <v>26537.02</v>
      </c>
      <c r="L49" s="345">
        <f t="shared" si="3"/>
        <v>0</v>
      </c>
      <c r="N49"/>
      <c r="O49"/>
      <c r="P49" s="320"/>
    </row>
    <row r="50" spans="1:16">
      <c r="A50" s="561"/>
      <c r="B50" s="346"/>
      <c r="C50" s="311"/>
      <c r="D50" s="311"/>
      <c r="E50" s="311"/>
      <c r="F50" s="311"/>
      <c r="G50" s="343"/>
      <c r="H50" s="313"/>
      <c r="I50" s="344"/>
      <c r="J50" s="197"/>
      <c r="K50" s="22"/>
      <c r="L50" s="345"/>
      <c r="N50" s="466"/>
      <c r="P50" s="320"/>
    </row>
    <row r="51" spans="1:16">
      <c r="A51" s="561" t="s">
        <v>945</v>
      </c>
      <c r="B51" s="346" t="s">
        <v>326</v>
      </c>
      <c r="C51" s="311" t="s">
        <v>199</v>
      </c>
      <c r="D51" s="311" t="s">
        <v>2675</v>
      </c>
      <c r="E51" s="3" t="s">
        <v>3308</v>
      </c>
      <c r="F51" s="311" t="s">
        <v>129</v>
      </c>
      <c r="G51" s="343"/>
      <c r="H51" s="313">
        <v>42493.95</v>
      </c>
      <c r="I51" s="344">
        <f t="shared" ref="I51:I57" si="4">H51*G51</f>
        <v>0</v>
      </c>
      <c r="J51" s="197">
        <f t="shared" ref="J51:J57" si="5">L51-I51</f>
        <v>0</v>
      </c>
      <c r="K51" s="22">
        <f t="shared" ref="K51:K57" si="6">ROUND(H51*60%*93%,2)</f>
        <v>23711.62</v>
      </c>
      <c r="L51" s="345">
        <f t="shared" ref="L51:L57" si="7">K51*G51</f>
        <v>0</v>
      </c>
      <c r="N51"/>
      <c r="O51"/>
      <c r="P51" s="320"/>
    </row>
    <row r="52" spans="1:16">
      <c r="A52" s="561" t="s">
        <v>946</v>
      </c>
      <c r="B52" s="346" t="s">
        <v>327</v>
      </c>
      <c r="C52" s="311" t="s">
        <v>199</v>
      </c>
      <c r="D52" s="311" t="s">
        <v>2675</v>
      </c>
      <c r="E52" s="3" t="s">
        <v>3309</v>
      </c>
      <c r="F52" s="311" t="s">
        <v>129</v>
      </c>
      <c r="G52" s="343"/>
      <c r="H52" s="313">
        <v>51705.77</v>
      </c>
      <c r="I52" s="344">
        <f t="shared" si="4"/>
        <v>0</v>
      </c>
      <c r="J52" s="197">
        <f t="shared" si="5"/>
        <v>0</v>
      </c>
      <c r="K52" s="22">
        <f t="shared" si="6"/>
        <v>28851.82</v>
      </c>
      <c r="L52" s="345">
        <f t="shared" si="7"/>
        <v>0</v>
      </c>
      <c r="N52"/>
      <c r="O52"/>
      <c r="P52" s="320"/>
    </row>
    <row r="53" spans="1:16">
      <c r="A53" s="561" t="s">
        <v>947</v>
      </c>
      <c r="B53" s="346" t="s">
        <v>328</v>
      </c>
      <c r="C53" s="311" t="s">
        <v>199</v>
      </c>
      <c r="D53" s="311" t="s">
        <v>2675</v>
      </c>
      <c r="E53" s="3" t="s">
        <v>3310</v>
      </c>
      <c r="F53" s="311" t="s">
        <v>129</v>
      </c>
      <c r="G53" s="343"/>
      <c r="H53" s="313">
        <v>60917.58</v>
      </c>
      <c r="I53" s="344">
        <f t="shared" si="4"/>
        <v>0</v>
      </c>
      <c r="J53" s="197">
        <f t="shared" si="5"/>
        <v>0</v>
      </c>
      <c r="K53" s="22">
        <f t="shared" si="6"/>
        <v>33992.01</v>
      </c>
      <c r="L53" s="345">
        <f t="shared" si="7"/>
        <v>0</v>
      </c>
      <c r="N53"/>
      <c r="O53"/>
      <c r="P53" s="320"/>
    </row>
    <row r="54" spans="1:16">
      <c r="A54" s="561"/>
      <c r="B54" s="346"/>
      <c r="C54" s="311"/>
      <c r="D54" s="311"/>
      <c r="E54" s="311"/>
      <c r="F54" s="311"/>
      <c r="G54" s="343"/>
      <c r="H54" s="313"/>
      <c r="I54" s="344"/>
      <c r="J54" s="197"/>
      <c r="K54" s="22"/>
      <c r="L54" s="345"/>
      <c r="N54" s="466"/>
      <c r="P54" s="320"/>
    </row>
    <row r="55" spans="1:16">
      <c r="A55" s="561" t="s">
        <v>948</v>
      </c>
      <c r="B55" s="346" t="s">
        <v>329</v>
      </c>
      <c r="C55" s="311" t="s">
        <v>199</v>
      </c>
      <c r="D55" s="311" t="s">
        <v>2675</v>
      </c>
      <c r="E55" s="3" t="s">
        <v>3311</v>
      </c>
      <c r="F55" s="311" t="s">
        <v>129</v>
      </c>
      <c r="G55" s="343"/>
      <c r="H55" s="313">
        <v>43557.760000000002</v>
      </c>
      <c r="I55" s="344">
        <f t="shared" si="4"/>
        <v>0</v>
      </c>
      <c r="J55" s="197">
        <f t="shared" si="5"/>
        <v>0</v>
      </c>
      <c r="K55" s="22">
        <f t="shared" si="6"/>
        <v>24305.23</v>
      </c>
      <c r="L55" s="345">
        <f t="shared" si="7"/>
        <v>0</v>
      </c>
      <c r="N55"/>
      <c r="O55"/>
      <c r="P55" s="320"/>
    </row>
    <row r="56" spans="1:16">
      <c r="A56" s="561" t="s">
        <v>949</v>
      </c>
      <c r="B56" s="346" t="s">
        <v>330</v>
      </c>
      <c r="C56" s="311" t="s">
        <v>199</v>
      </c>
      <c r="D56" s="311" t="s">
        <v>2675</v>
      </c>
      <c r="E56" s="3" t="s">
        <v>3312</v>
      </c>
      <c r="F56" s="311" t="s">
        <v>129</v>
      </c>
      <c r="G56" s="343"/>
      <c r="H56" s="313">
        <v>53750.7</v>
      </c>
      <c r="I56" s="344">
        <f t="shared" si="4"/>
        <v>0</v>
      </c>
      <c r="J56" s="197">
        <f t="shared" si="5"/>
        <v>0</v>
      </c>
      <c r="K56" s="22">
        <f t="shared" si="6"/>
        <v>29992.89</v>
      </c>
      <c r="L56" s="345">
        <f t="shared" si="7"/>
        <v>0</v>
      </c>
      <c r="N56"/>
      <c r="O56"/>
      <c r="P56" s="320"/>
    </row>
    <row r="57" spans="1:16">
      <c r="A57" s="561" t="s">
        <v>950</v>
      </c>
      <c r="B57" s="346" t="s">
        <v>331</v>
      </c>
      <c r="C57" s="311" t="s">
        <v>199</v>
      </c>
      <c r="D57" s="311" t="s">
        <v>2675</v>
      </c>
      <c r="E57" s="3" t="s">
        <v>3313</v>
      </c>
      <c r="F57" s="311" t="s">
        <v>129</v>
      </c>
      <c r="G57" s="343"/>
      <c r="H57" s="313">
        <v>63943.65</v>
      </c>
      <c r="I57" s="344">
        <f t="shared" si="4"/>
        <v>0</v>
      </c>
      <c r="J57" s="197">
        <f t="shared" si="5"/>
        <v>0</v>
      </c>
      <c r="K57" s="22">
        <f t="shared" si="6"/>
        <v>35680.559999999998</v>
      </c>
      <c r="L57" s="345">
        <f t="shared" si="7"/>
        <v>0</v>
      </c>
      <c r="N57"/>
      <c r="O57"/>
      <c r="P57" s="320"/>
    </row>
    <row r="58" spans="1:16">
      <c r="A58" s="255"/>
      <c r="B58" s="346"/>
      <c r="C58" s="311"/>
      <c r="D58" s="311"/>
      <c r="E58" s="311"/>
      <c r="F58" s="311"/>
      <c r="G58" s="343"/>
      <c r="H58" s="313"/>
      <c r="I58" s="344"/>
      <c r="J58" s="197"/>
      <c r="K58" s="22"/>
      <c r="L58" s="345"/>
      <c r="N58" s="466"/>
      <c r="P58" s="320"/>
    </row>
    <row r="59" spans="1:16">
      <c r="A59" s="349" t="s">
        <v>951</v>
      </c>
      <c r="B59" s="349" t="s">
        <v>332</v>
      </c>
      <c r="C59" s="311"/>
      <c r="D59" s="311"/>
      <c r="E59" s="311"/>
      <c r="F59" s="311"/>
      <c r="G59" s="343"/>
      <c r="H59" s="313"/>
      <c r="I59" s="344"/>
      <c r="J59" s="197"/>
      <c r="K59" s="22"/>
      <c r="L59" s="345"/>
      <c r="N59" s="466"/>
      <c r="P59" s="320"/>
    </row>
    <row r="60" spans="1:16">
      <c r="A60" s="561" t="s">
        <v>952</v>
      </c>
      <c r="B60" s="346" t="s">
        <v>333</v>
      </c>
      <c r="C60" s="311" t="s">
        <v>199</v>
      </c>
      <c r="D60" s="311" t="s">
        <v>2675</v>
      </c>
      <c r="E60" s="3" t="s">
        <v>3314</v>
      </c>
      <c r="F60" s="311" t="s">
        <v>129</v>
      </c>
      <c r="G60" s="343"/>
      <c r="H60" s="313">
        <v>7665.52</v>
      </c>
      <c r="I60" s="344">
        <f t="shared" ref="I60:I123" si="8">H60*G60</f>
        <v>0</v>
      </c>
      <c r="J60" s="197">
        <f t="shared" ref="J60:J123" si="9">L60-I60</f>
        <v>0</v>
      </c>
      <c r="K60" s="22">
        <f t="shared" ref="K60:K123" si="10">ROUND(H60*60%*93%,2)</f>
        <v>4277.3599999999997</v>
      </c>
      <c r="L60" s="345">
        <f t="shared" ref="L60:L123" si="11">K60*G60</f>
        <v>0</v>
      </c>
      <c r="N60"/>
      <c r="O60"/>
      <c r="P60" s="320"/>
    </row>
    <row r="61" spans="1:16">
      <c r="A61" s="561" t="s">
        <v>953</v>
      </c>
      <c r="B61" s="346" t="s">
        <v>334</v>
      </c>
      <c r="C61" s="311" t="s">
        <v>199</v>
      </c>
      <c r="D61" s="311" t="s">
        <v>2675</v>
      </c>
      <c r="E61" s="3" t="s">
        <v>3315</v>
      </c>
      <c r="F61" s="311" t="s">
        <v>129</v>
      </c>
      <c r="G61" s="343"/>
      <c r="H61" s="313">
        <v>25449.61</v>
      </c>
      <c r="I61" s="344">
        <f t="shared" si="8"/>
        <v>0</v>
      </c>
      <c r="J61" s="197">
        <f t="shared" si="9"/>
        <v>0</v>
      </c>
      <c r="K61" s="22">
        <f t="shared" si="10"/>
        <v>14200.88</v>
      </c>
      <c r="L61" s="345">
        <f t="shared" si="11"/>
        <v>0</v>
      </c>
      <c r="N61"/>
      <c r="O61"/>
      <c r="P61" s="320"/>
    </row>
    <row r="62" spans="1:16">
      <c r="A62" s="561" t="s">
        <v>954</v>
      </c>
      <c r="B62" s="346" t="s">
        <v>335</v>
      </c>
      <c r="C62" s="311" t="s">
        <v>199</v>
      </c>
      <c r="D62" s="311" t="s">
        <v>2675</v>
      </c>
      <c r="E62" s="3" t="s">
        <v>3316</v>
      </c>
      <c r="F62" s="311" t="s">
        <v>129</v>
      </c>
      <c r="G62" s="343"/>
      <c r="H62" s="313">
        <v>28971.83</v>
      </c>
      <c r="I62" s="344">
        <f t="shared" si="8"/>
        <v>0</v>
      </c>
      <c r="J62" s="197">
        <f t="shared" si="9"/>
        <v>0</v>
      </c>
      <c r="K62" s="22">
        <f t="shared" si="10"/>
        <v>16166.28</v>
      </c>
      <c r="L62" s="345">
        <f t="shared" si="11"/>
        <v>0</v>
      </c>
      <c r="N62"/>
      <c r="O62"/>
      <c r="P62" s="320"/>
    </row>
    <row r="63" spans="1:16">
      <c r="A63" s="561"/>
      <c r="B63" s="346"/>
      <c r="C63" s="311"/>
      <c r="D63" s="311"/>
      <c r="E63" s="311"/>
      <c r="F63" s="311"/>
      <c r="G63" s="343"/>
      <c r="H63" s="313"/>
      <c r="I63" s="344"/>
      <c r="J63" s="197"/>
      <c r="K63" s="22"/>
      <c r="L63" s="345"/>
      <c r="N63" s="466"/>
      <c r="P63" s="320"/>
    </row>
    <row r="64" spans="1:16">
      <c r="A64" s="561" t="s">
        <v>955</v>
      </c>
      <c r="B64" s="346" t="s">
        <v>336</v>
      </c>
      <c r="C64" s="311" t="s">
        <v>199</v>
      </c>
      <c r="D64" s="311" t="s">
        <v>2675</v>
      </c>
      <c r="E64" s="3" t="s">
        <v>3317</v>
      </c>
      <c r="F64" s="311" t="s">
        <v>129</v>
      </c>
      <c r="G64" s="343"/>
      <c r="H64" s="313">
        <v>8257.25</v>
      </c>
      <c r="I64" s="344">
        <f t="shared" si="8"/>
        <v>0</v>
      </c>
      <c r="J64" s="197">
        <f t="shared" si="9"/>
        <v>0</v>
      </c>
      <c r="K64" s="22">
        <f t="shared" si="10"/>
        <v>4607.55</v>
      </c>
      <c r="L64" s="345">
        <f t="shared" si="11"/>
        <v>0</v>
      </c>
      <c r="N64"/>
      <c r="O64"/>
      <c r="P64" s="320"/>
    </row>
    <row r="65" spans="1:16">
      <c r="A65" s="561" t="s">
        <v>956</v>
      </c>
      <c r="B65" s="346" t="s">
        <v>337</v>
      </c>
      <c r="C65" s="311" t="s">
        <v>199</v>
      </c>
      <c r="D65" s="311" t="s">
        <v>2675</v>
      </c>
      <c r="E65" s="3" t="s">
        <v>3318</v>
      </c>
      <c r="F65" s="311" t="s">
        <v>129</v>
      </c>
      <c r="G65" s="343"/>
      <c r="H65" s="313">
        <v>24652.69</v>
      </c>
      <c r="I65" s="344">
        <f t="shared" si="8"/>
        <v>0</v>
      </c>
      <c r="J65" s="197">
        <f t="shared" si="9"/>
        <v>0</v>
      </c>
      <c r="K65" s="22">
        <f t="shared" si="10"/>
        <v>13756.2</v>
      </c>
      <c r="L65" s="345">
        <f t="shared" si="11"/>
        <v>0</v>
      </c>
      <c r="N65"/>
      <c r="O65"/>
      <c r="P65" s="320"/>
    </row>
    <row r="66" spans="1:16">
      <c r="A66" s="561" t="s">
        <v>957</v>
      </c>
      <c r="B66" s="346" t="s">
        <v>338</v>
      </c>
      <c r="C66" s="311" t="s">
        <v>199</v>
      </c>
      <c r="D66" s="311" t="s">
        <v>2675</v>
      </c>
      <c r="E66" s="3" t="s">
        <v>3319</v>
      </c>
      <c r="F66" s="311" t="s">
        <v>129</v>
      </c>
      <c r="G66" s="343"/>
      <c r="H66" s="313">
        <v>29282.81</v>
      </c>
      <c r="I66" s="344">
        <f t="shared" si="8"/>
        <v>0</v>
      </c>
      <c r="J66" s="197">
        <f t="shared" si="9"/>
        <v>0</v>
      </c>
      <c r="K66" s="22">
        <f t="shared" si="10"/>
        <v>16339.81</v>
      </c>
      <c r="L66" s="345">
        <f t="shared" si="11"/>
        <v>0</v>
      </c>
      <c r="N66"/>
      <c r="O66"/>
      <c r="P66" s="320"/>
    </row>
    <row r="67" spans="1:16">
      <c r="A67" s="561"/>
      <c r="B67" s="346"/>
      <c r="C67" s="311"/>
      <c r="D67" s="311"/>
      <c r="E67" s="311"/>
      <c r="F67" s="311"/>
      <c r="G67" s="343"/>
      <c r="H67" s="313"/>
      <c r="I67" s="344"/>
      <c r="J67" s="197"/>
      <c r="K67" s="22"/>
      <c r="L67" s="345"/>
      <c r="N67" s="466"/>
      <c r="P67" s="320"/>
    </row>
    <row r="68" spans="1:16">
      <c r="A68" s="561" t="s">
        <v>958</v>
      </c>
      <c r="B68" s="346" t="s">
        <v>339</v>
      </c>
      <c r="C68" s="311" t="s">
        <v>199</v>
      </c>
      <c r="D68" s="311" t="s">
        <v>2675</v>
      </c>
      <c r="E68" s="3" t="s">
        <v>3320</v>
      </c>
      <c r="F68" s="311" t="s">
        <v>129</v>
      </c>
      <c r="G68" s="343"/>
      <c r="H68" s="313">
        <v>24480.26</v>
      </c>
      <c r="I68" s="344">
        <f t="shared" si="8"/>
        <v>0</v>
      </c>
      <c r="J68" s="197">
        <f t="shared" si="9"/>
        <v>0</v>
      </c>
      <c r="K68" s="22">
        <f t="shared" si="10"/>
        <v>13659.99</v>
      </c>
      <c r="L68" s="345">
        <f t="shared" si="11"/>
        <v>0</v>
      </c>
      <c r="N68"/>
      <c r="O68"/>
      <c r="P68" s="320"/>
    </row>
    <row r="69" spans="1:16">
      <c r="A69" s="561" t="s">
        <v>959</v>
      </c>
      <c r="B69" s="346" t="s">
        <v>340</v>
      </c>
      <c r="C69" s="311" t="s">
        <v>199</v>
      </c>
      <c r="D69" s="311" t="s">
        <v>2675</v>
      </c>
      <c r="E69" s="3" t="s">
        <v>3321</v>
      </c>
      <c r="F69" s="311" t="s">
        <v>129</v>
      </c>
      <c r="G69" s="343"/>
      <c r="H69" s="313">
        <v>38413.050000000003</v>
      </c>
      <c r="I69" s="344">
        <f t="shared" si="8"/>
        <v>0</v>
      </c>
      <c r="J69" s="197">
        <f t="shared" si="9"/>
        <v>0</v>
      </c>
      <c r="K69" s="22">
        <f>ROUND(H69*60%*93%,2)</f>
        <v>21434.48</v>
      </c>
      <c r="L69" s="345">
        <f t="shared" si="11"/>
        <v>0</v>
      </c>
      <c r="N69"/>
      <c r="O69"/>
      <c r="P69" s="320"/>
    </row>
    <row r="70" spans="1:16">
      <c r="A70" s="561" t="s">
        <v>960</v>
      </c>
      <c r="B70" s="346" t="s">
        <v>341</v>
      </c>
      <c r="C70" s="311" t="s">
        <v>199</v>
      </c>
      <c r="D70" s="311" t="s">
        <v>2675</v>
      </c>
      <c r="E70" s="3" t="s">
        <v>3322</v>
      </c>
      <c r="F70" s="311" t="s">
        <v>129</v>
      </c>
      <c r="G70" s="343"/>
      <c r="H70" s="313">
        <v>48292.23</v>
      </c>
      <c r="I70" s="344">
        <f t="shared" si="8"/>
        <v>0</v>
      </c>
      <c r="J70" s="197">
        <f t="shared" si="9"/>
        <v>0</v>
      </c>
      <c r="K70" s="22">
        <f t="shared" si="10"/>
        <v>26947.06</v>
      </c>
      <c r="L70" s="345">
        <f t="shared" si="11"/>
        <v>0</v>
      </c>
      <c r="N70"/>
      <c r="O70"/>
      <c r="P70" s="320"/>
    </row>
    <row r="71" spans="1:16">
      <c r="A71" s="561"/>
      <c r="B71" s="346"/>
      <c r="C71" s="311"/>
      <c r="D71" s="311"/>
      <c r="E71" s="311"/>
      <c r="F71" s="311"/>
      <c r="G71" s="343"/>
      <c r="H71" s="313"/>
      <c r="I71" s="344"/>
      <c r="J71" s="197"/>
      <c r="K71" s="22"/>
      <c r="L71" s="345"/>
      <c r="N71" s="466"/>
      <c r="P71" s="320"/>
    </row>
    <row r="72" spans="1:16">
      <c r="A72" s="561" t="s">
        <v>961</v>
      </c>
      <c r="B72" s="346" t="s">
        <v>342</v>
      </c>
      <c r="C72" s="311" t="s">
        <v>199</v>
      </c>
      <c r="D72" s="311" t="s">
        <v>2675</v>
      </c>
      <c r="E72" s="3" t="s">
        <v>3323</v>
      </c>
      <c r="F72" s="311" t="s">
        <v>129</v>
      </c>
      <c r="G72" s="343"/>
      <c r="H72" s="313">
        <v>26167.759999999998</v>
      </c>
      <c r="I72" s="344">
        <f t="shared" si="8"/>
        <v>0</v>
      </c>
      <c r="J72" s="197">
        <f t="shared" si="9"/>
        <v>0</v>
      </c>
      <c r="K72" s="22">
        <f t="shared" si="10"/>
        <v>14601.61</v>
      </c>
      <c r="L72" s="345">
        <f t="shared" si="11"/>
        <v>0</v>
      </c>
      <c r="N72"/>
      <c r="O72"/>
      <c r="P72" s="320"/>
    </row>
    <row r="73" spans="1:16">
      <c r="A73" s="561" t="s">
        <v>962</v>
      </c>
      <c r="B73" s="346" t="s">
        <v>343</v>
      </c>
      <c r="C73" s="311" t="s">
        <v>199</v>
      </c>
      <c r="D73" s="311" t="s">
        <v>2675</v>
      </c>
      <c r="E73" s="3" t="s">
        <v>3324</v>
      </c>
      <c r="F73" s="311" t="s">
        <v>129</v>
      </c>
      <c r="G73" s="343"/>
      <c r="H73" s="313">
        <v>37110.49</v>
      </c>
      <c r="I73" s="344">
        <f t="shared" si="8"/>
        <v>0</v>
      </c>
      <c r="J73" s="197">
        <f t="shared" si="9"/>
        <v>0</v>
      </c>
      <c r="K73" s="22">
        <f t="shared" si="10"/>
        <v>20707.650000000001</v>
      </c>
      <c r="L73" s="345">
        <f t="shared" si="11"/>
        <v>0</v>
      </c>
      <c r="N73"/>
      <c r="O73"/>
      <c r="P73" s="320"/>
    </row>
    <row r="74" spans="1:16">
      <c r="A74" s="561" t="s">
        <v>963</v>
      </c>
      <c r="B74" s="346" t="s">
        <v>344</v>
      </c>
      <c r="C74" s="311" t="s">
        <v>199</v>
      </c>
      <c r="D74" s="311" t="s">
        <v>2675</v>
      </c>
      <c r="E74" s="3" t="s">
        <v>3325</v>
      </c>
      <c r="F74" s="311" t="s">
        <v>129</v>
      </c>
      <c r="G74" s="343"/>
      <c r="H74" s="313">
        <v>46008.54</v>
      </c>
      <c r="I74" s="344">
        <f t="shared" si="8"/>
        <v>0</v>
      </c>
      <c r="J74" s="197">
        <f t="shared" si="9"/>
        <v>0</v>
      </c>
      <c r="K74" s="22">
        <f t="shared" si="10"/>
        <v>25672.77</v>
      </c>
      <c r="L74" s="345">
        <f t="shared" si="11"/>
        <v>0</v>
      </c>
      <c r="N74"/>
      <c r="O74"/>
      <c r="P74" s="320"/>
    </row>
    <row r="75" spans="1:16">
      <c r="A75" s="255"/>
      <c r="B75" s="346"/>
      <c r="C75" s="311"/>
      <c r="D75" s="311"/>
      <c r="E75" s="311"/>
      <c r="F75" s="311"/>
      <c r="G75" s="343"/>
      <c r="H75" s="313"/>
      <c r="I75" s="344"/>
      <c r="J75" s="197"/>
      <c r="K75" s="22"/>
      <c r="L75" s="345"/>
      <c r="N75" s="466"/>
      <c r="P75" s="320"/>
    </row>
    <row r="76" spans="1:16">
      <c r="A76" s="350" t="s">
        <v>964</v>
      </c>
      <c r="B76" s="350" t="s">
        <v>345</v>
      </c>
      <c r="C76" s="311"/>
      <c r="D76" s="311"/>
      <c r="E76" s="311"/>
      <c r="F76" s="311"/>
      <c r="G76" s="343"/>
      <c r="H76" s="313"/>
      <c r="I76" s="344"/>
      <c r="J76" s="197"/>
      <c r="K76" s="22"/>
      <c r="L76" s="345"/>
      <c r="N76" s="466"/>
      <c r="P76" s="320"/>
    </row>
    <row r="77" spans="1:16">
      <c r="A77" s="561" t="s">
        <v>965</v>
      </c>
      <c r="B77" s="346" t="s">
        <v>346</v>
      </c>
      <c r="C77" s="311" t="s">
        <v>199</v>
      </c>
      <c r="D77" s="311" t="s">
        <v>2675</v>
      </c>
      <c r="E77" s="3" t="s">
        <v>3326</v>
      </c>
      <c r="F77" s="311" t="s">
        <v>129</v>
      </c>
      <c r="G77" s="343"/>
      <c r="H77" s="313">
        <v>23991.84</v>
      </c>
      <c r="I77" s="344">
        <f t="shared" si="8"/>
        <v>0</v>
      </c>
      <c r="J77" s="197">
        <f t="shared" si="9"/>
        <v>0</v>
      </c>
      <c r="K77" s="22">
        <f t="shared" si="10"/>
        <v>13387.45</v>
      </c>
      <c r="L77" s="345">
        <f t="shared" si="11"/>
        <v>0</v>
      </c>
      <c r="N77"/>
      <c r="O77"/>
      <c r="P77" s="320"/>
    </row>
    <row r="78" spans="1:16">
      <c r="A78" s="561" t="s">
        <v>966</v>
      </c>
      <c r="B78" s="346" t="s">
        <v>347</v>
      </c>
      <c r="C78" s="311" t="s">
        <v>199</v>
      </c>
      <c r="D78" s="311" t="s">
        <v>2675</v>
      </c>
      <c r="E78" s="3" t="s">
        <v>3327</v>
      </c>
      <c r="F78" s="311" t="s">
        <v>129</v>
      </c>
      <c r="G78" s="343"/>
      <c r="H78" s="313">
        <v>30268.7</v>
      </c>
      <c r="I78" s="344">
        <f t="shared" si="8"/>
        <v>0</v>
      </c>
      <c r="J78" s="197">
        <f t="shared" si="9"/>
        <v>0</v>
      </c>
      <c r="K78" s="22">
        <f t="shared" si="10"/>
        <v>16889.93</v>
      </c>
      <c r="L78" s="345">
        <f t="shared" si="11"/>
        <v>0</v>
      </c>
      <c r="N78"/>
      <c r="O78"/>
      <c r="P78" s="320"/>
    </row>
    <row r="79" spans="1:16">
      <c r="A79" s="561" t="s">
        <v>967</v>
      </c>
      <c r="B79" s="346" t="s">
        <v>348</v>
      </c>
      <c r="C79" s="311" t="s">
        <v>199</v>
      </c>
      <c r="D79" s="311" t="s">
        <v>2675</v>
      </c>
      <c r="E79" s="3" t="s">
        <v>3328</v>
      </c>
      <c r="F79" s="311" t="s">
        <v>129</v>
      </c>
      <c r="G79" s="343"/>
      <c r="H79" s="313">
        <v>35212.58</v>
      </c>
      <c r="I79" s="344">
        <f t="shared" si="8"/>
        <v>0</v>
      </c>
      <c r="J79" s="197">
        <f t="shared" si="9"/>
        <v>0</v>
      </c>
      <c r="K79" s="22">
        <f t="shared" si="10"/>
        <v>19648.62</v>
      </c>
      <c r="L79" s="345">
        <f t="shared" si="11"/>
        <v>0</v>
      </c>
      <c r="N79"/>
      <c r="O79"/>
      <c r="P79" s="320"/>
    </row>
    <row r="80" spans="1:16">
      <c r="A80" s="561"/>
      <c r="B80" s="346"/>
      <c r="C80" s="311"/>
      <c r="D80" s="311"/>
      <c r="E80" s="311"/>
      <c r="F80" s="311"/>
      <c r="G80" s="343"/>
      <c r="H80" s="313"/>
      <c r="I80" s="344"/>
      <c r="J80" s="197"/>
      <c r="K80" s="22"/>
      <c r="L80" s="345"/>
      <c r="N80" s="466"/>
      <c r="P80" s="320"/>
    </row>
    <row r="81" spans="1:16">
      <c r="A81" s="561" t="s">
        <v>968</v>
      </c>
      <c r="B81" s="346" t="s">
        <v>349</v>
      </c>
      <c r="C81" s="311" t="s">
        <v>199</v>
      </c>
      <c r="D81" s="311" t="s">
        <v>2675</v>
      </c>
      <c r="E81" s="3" t="s">
        <v>3329</v>
      </c>
      <c r="F81" s="311" t="s">
        <v>129</v>
      </c>
      <c r="G81" s="343"/>
      <c r="H81" s="313">
        <v>24277.24</v>
      </c>
      <c r="I81" s="344">
        <f t="shared" si="8"/>
        <v>0</v>
      </c>
      <c r="J81" s="197">
        <f t="shared" si="9"/>
        <v>0</v>
      </c>
      <c r="K81" s="22">
        <f t="shared" si="10"/>
        <v>13546.7</v>
      </c>
      <c r="L81" s="345">
        <f t="shared" si="11"/>
        <v>0</v>
      </c>
      <c r="N81"/>
      <c r="O81"/>
      <c r="P81" s="320"/>
    </row>
    <row r="82" spans="1:16">
      <c r="A82" s="561" t="s">
        <v>969</v>
      </c>
      <c r="B82" s="346" t="s">
        <v>350</v>
      </c>
      <c r="C82" s="311" t="s">
        <v>199</v>
      </c>
      <c r="D82" s="311" t="s">
        <v>2675</v>
      </c>
      <c r="E82" s="3" t="s">
        <v>3330</v>
      </c>
      <c r="F82" s="311" t="s">
        <v>129</v>
      </c>
      <c r="G82" s="343"/>
      <c r="H82" s="313">
        <v>32643.13</v>
      </c>
      <c r="I82" s="344">
        <f t="shared" si="8"/>
        <v>0</v>
      </c>
      <c r="J82" s="197">
        <f t="shared" si="9"/>
        <v>0</v>
      </c>
      <c r="K82" s="22">
        <f t="shared" si="10"/>
        <v>18214.87</v>
      </c>
      <c r="L82" s="345">
        <f t="shared" si="11"/>
        <v>0</v>
      </c>
      <c r="N82"/>
      <c r="O82"/>
      <c r="P82" s="320"/>
    </row>
    <row r="83" spans="1:16">
      <c r="A83" s="561" t="s">
        <v>970</v>
      </c>
      <c r="B83" s="346" t="s">
        <v>351</v>
      </c>
      <c r="C83" s="311" t="s">
        <v>199</v>
      </c>
      <c r="D83" s="311" t="s">
        <v>2675</v>
      </c>
      <c r="E83" s="3" t="s">
        <v>3331</v>
      </c>
      <c r="F83" s="311" t="s">
        <v>129</v>
      </c>
      <c r="G83" s="343"/>
      <c r="H83" s="313">
        <v>37179.49</v>
      </c>
      <c r="I83" s="344">
        <f t="shared" si="8"/>
        <v>0</v>
      </c>
      <c r="J83" s="197">
        <f t="shared" si="9"/>
        <v>0</v>
      </c>
      <c r="K83" s="22">
        <f t="shared" si="10"/>
        <v>20746.16</v>
      </c>
      <c r="L83" s="345">
        <f t="shared" si="11"/>
        <v>0</v>
      </c>
      <c r="N83"/>
      <c r="O83"/>
      <c r="P83" s="320"/>
    </row>
    <row r="84" spans="1:16">
      <c r="A84" s="561"/>
      <c r="B84" s="346"/>
      <c r="C84" s="311"/>
      <c r="D84" s="311"/>
      <c r="E84" s="311"/>
      <c r="F84" s="311"/>
      <c r="G84" s="343"/>
      <c r="H84" s="313"/>
      <c r="I84" s="344"/>
      <c r="J84" s="197"/>
      <c r="K84" s="22"/>
      <c r="L84" s="345"/>
      <c r="N84" s="466"/>
      <c r="P84" s="320"/>
    </row>
    <row r="85" spans="1:16">
      <c r="A85" s="561" t="s">
        <v>971</v>
      </c>
      <c r="B85" s="346" t="s">
        <v>352</v>
      </c>
      <c r="C85" s="311" t="s">
        <v>199</v>
      </c>
      <c r="D85" s="311" t="s">
        <v>2675</v>
      </c>
      <c r="E85" s="3" t="s">
        <v>3332</v>
      </c>
      <c r="F85" s="311" t="s">
        <v>129</v>
      </c>
      <c r="G85" s="343"/>
      <c r="H85" s="313">
        <v>30580.54</v>
      </c>
      <c r="I85" s="344">
        <f t="shared" si="8"/>
        <v>0</v>
      </c>
      <c r="J85" s="197">
        <f t="shared" si="9"/>
        <v>0</v>
      </c>
      <c r="K85" s="22">
        <f t="shared" si="10"/>
        <v>17063.939999999999</v>
      </c>
      <c r="L85" s="345">
        <f t="shared" si="11"/>
        <v>0</v>
      </c>
      <c r="N85"/>
      <c r="O85"/>
      <c r="P85" s="320"/>
    </row>
    <row r="86" spans="1:16">
      <c r="A86" s="561" t="s">
        <v>972</v>
      </c>
      <c r="B86" s="346" t="s">
        <v>353</v>
      </c>
      <c r="C86" s="311" t="s">
        <v>199</v>
      </c>
      <c r="D86" s="311" t="s">
        <v>2675</v>
      </c>
      <c r="E86" s="3" t="s">
        <v>3333</v>
      </c>
      <c r="F86" s="311" t="s">
        <v>129</v>
      </c>
      <c r="G86" s="343"/>
      <c r="H86" s="313">
        <v>39792.36</v>
      </c>
      <c r="I86" s="344">
        <f t="shared" si="8"/>
        <v>0</v>
      </c>
      <c r="J86" s="197">
        <f t="shared" si="9"/>
        <v>0</v>
      </c>
      <c r="K86" s="22">
        <f t="shared" si="10"/>
        <v>22204.14</v>
      </c>
      <c r="L86" s="345">
        <f t="shared" si="11"/>
        <v>0</v>
      </c>
      <c r="N86"/>
      <c r="O86"/>
      <c r="P86" s="320"/>
    </row>
    <row r="87" spans="1:16">
      <c r="A87" s="561" t="s">
        <v>973</v>
      </c>
      <c r="B87" s="346" t="s">
        <v>354</v>
      </c>
      <c r="C87" s="311" t="s">
        <v>199</v>
      </c>
      <c r="D87" s="311" t="s">
        <v>2675</v>
      </c>
      <c r="E87" s="3" t="s">
        <v>3334</v>
      </c>
      <c r="F87" s="311" t="s">
        <v>129</v>
      </c>
      <c r="G87" s="343"/>
      <c r="H87" s="313">
        <v>48690.41</v>
      </c>
      <c r="I87" s="344">
        <f t="shared" si="8"/>
        <v>0</v>
      </c>
      <c r="J87" s="197">
        <f t="shared" si="9"/>
        <v>0</v>
      </c>
      <c r="K87" s="22">
        <f t="shared" si="10"/>
        <v>27169.25</v>
      </c>
      <c r="L87" s="345">
        <f t="shared" si="11"/>
        <v>0</v>
      </c>
      <c r="N87"/>
      <c r="O87"/>
      <c r="P87" s="320"/>
    </row>
    <row r="88" spans="1:16">
      <c r="A88" s="561"/>
      <c r="B88" s="346"/>
      <c r="C88" s="311"/>
      <c r="D88" s="311"/>
      <c r="E88" s="311"/>
      <c r="F88" s="311"/>
      <c r="G88" s="343"/>
      <c r="H88" s="313"/>
      <c r="I88" s="344"/>
      <c r="J88" s="197"/>
      <c r="K88" s="22"/>
      <c r="L88" s="345"/>
      <c r="N88" s="466"/>
      <c r="P88" s="320"/>
    </row>
    <row r="89" spans="1:16">
      <c r="A89" s="561" t="s">
        <v>974</v>
      </c>
      <c r="B89" s="346" t="s">
        <v>355</v>
      </c>
      <c r="C89" s="311" t="s">
        <v>199</v>
      </c>
      <c r="D89" s="311" t="s">
        <v>2675</v>
      </c>
      <c r="E89" s="3" t="s">
        <v>3335</v>
      </c>
      <c r="F89" s="311" t="s">
        <v>129</v>
      </c>
      <c r="G89" s="343"/>
      <c r="H89" s="313">
        <v>31779.119999999999</v>
      </c>
      <c r="I89" s="344">
        <f t="shared" si="8"/>
        <v>0</v>
      </c>
      <c r="J89" s="197">
        <f t="shared" si="9"/>
        <v>0</v>
      </c>
      <c r="K89" s="22">
        <f t="shared" si="10"/>
        <v>17732.75</v>
      </c>
      <c r="L89" s="345">
        <f t="shared" si="11"/>
        <v>0</v>
      </c>
      <c r="N89"/>
      <c r="O89"/>
      <c r="P89" s="320"/>
    </row>
    <row r="90" spans="1:16">
      <c r="A90" s="561" t="s">
        <v>975</v>
      </c>
      <c r="B90" s="346" t="s">
        <v>356</v>
      </c>
      <c r="C90" s="311" t="s">
        <v>199</v>
      </c>
      <c r="D90" s="311" t="s">
        <v>2675</v>
      </c>
      <c r="E90" s="3" t="s">
        <v>3336</v>
      </c>
      <c r="F90" s="311" t="s">
        <v>129</v>
      </c>
      <c r="G90" s="343"/>
      <c r="H90" s="313">
        <v>42672.43</v>
      </c>
      <c r="I90" s="344">
        <f t="shared" si="8"/>
        <v>0</v>
      </c>
      <c r="J90" s="197">
        <f t="shared" si="9"/>
        <v>0</v>
      </c>
      <c r="K90" s="22">
        <f t="shared" si="10"/>
        <v>23811.22</v>
      </c>
      <c r="L90" s="345">
        <f t="shared" si="11"/>
        <v>0</v>
      </c>
      <c r="N90"/>
      <c r="O90"/>
      <c r="P90" s="320"/>
    </row>
    <row r="91" spans="1:16">
      <c r="A91" s="561" t="s">
        <v>976</v>
      </c>
      <c r="B91" s="346" t="s">
        <v>357</v>
      </c>
      <c r="C91" s="311" t="s">
        <v>199</v>
      </c>
      <c r="D91" s="311" t="s">
        <v>2675</v>
      </c>
      <c r="E91" s="3" t="s">
        <v>3337</v>
      </c>
      <c r="F91" s="311" t="s">
        <v>129</v>
      </c>
      <c r="G91" s="343"/>
      <c r="H91" s="313">
        <v>53251.98</v>
      </c>
      <c r="I91" s="344">
        <f t="shared" si="8"/>
        <v>0</v>
      </c>
      <c r="J91" s="197">
        <f t="shared" si="9"/>
        <v>0</v>
      </c>
      <c r="K91" s="22">
        <f t="shared" si="10"/>
        <v>29714.6</v>
      </c>
      <c r="L91" s="345">
        <f t="shared" si="11"/>
        <v>0</v>
      </c>
      <c r="N91"/>
      <c r="O91"/>
      <c r="P91" s="320"/>
    </row>
    <row r="92" spans="1:16">
      <c r="A92" s="255"/>
      <c r="B92" s="346"/>
      <c r="C92" s="311"/>
      <c r="D92" s="311"/>
      <c r="E92" s="311"/>
      <c r="F92" s="311"/>
      <c r="G92" s="343"/>
      <c r="H92" s="313"/>
      <c r="I92" s="344"/>
      <c r="J92" s="197"/>
      <c r="K92" s="22"/>
      <c r="L92" s="345"/>
      <c r="N92" s="466"/>
      <c r="P92" s="320"/>
    </row>
    <row r="93" spans="1:16">
      <c r="A93" s="350" t="s">
        <v>977</v>
      </c>
      <c r="B93" s="350" t="s">
        <v>358</v>
      </c>
      <c r="C93" s="311"/>
      <c r="D93" s="311"/>
      <c r="E93" s="311"/>
      <c r="F93" s="311"/>
      <c r="G93" s="343"/>
      <c r="H93" s="313"/>
      <c r="I93" s="344"/>
      <c r="J93" s="197"/>
      <c r="K93" s="22"/>
      <c r="L93" s="345"/>
      <c r="N93" s="466"/>
      <c r="P93" s="320"/>
    </row>
    <row r="94" spans="1:16">
      <c r="A94" s="561" t="s">
        <v>978</v>
      </c>
      <c r="B94" s="346" t="s">
        <v>359</v>
      </c>
      <c r="C94" s="311" t="s">
        <v>199</v>
      </c>
      <c r="D94" s="311" t="s">
        <v>2675</v>
      </c>
      <c r="E94" s="3" t="s">
        <v>3338</v>
      </c>
      <c r="F94" s="311" t="s">
        <v>129</v>
      </c>
      <c r="G94" s="343"/>
      <c r="H94" s="313">
        <v>7665.52</v>
      </c>
      <c r="I94" s="344">
        <f t="shared" si="8"/>
        <v>0</v>
      </c>
      <c r="J94" s="197">
        <f t="shared" si="9"/>
        <v>0</v>
      </c>
      <c r="K94" s="22">
        <f t="shared" si="10"/>
        <v>4277.3599999999997</v>
      </c>
      <c r="L94" s="345">
        <f t="shared" si="11"/>
        <v>0</v>
      </c>
      <c r="N94"/>
      <c r="O94"/>
      <c r="P94" s="320"/>
    </row>
    <row r="95" spans="1:16">
      <c r="A95" s="561" t="s">
        <v>979</v>
      </c>
      <c r="B95" s="346" t="s">
        <v>360</v>
      </c>
      <c r="C95" s="311" t="s">
        <v>199</v>
      </c>
      <c r="D95" s="311" t="s">
        <v>2675</v>
      </c>
      <c r="E95" s="3" t="s">
        <v>3339</v>
      </c>
      <c r="F95" s="311" t="s">
        <v>129</v>
      </c>
      <c r="G95" s="343"/>
      <c r="H95" s="313">
        <v>25449.61</v>
      </c>
      <c r="I95" s="344">
        <f t="shared" si="8"/>
        <v>0</v>
      </c>
      <c r="J95" s="197">
        <f t="shared" si="9"/>
        <v>0</v>
      </c>
      <c r="K95" s="22">
        <f t="shared" si="10"/>
        <v>14200.88</v>
      </c>
      <c r="L95" s="345">
        <f t="shared" si="11"/>
        <v>0</v>
      </c>
      <c r="N95"/>
      <c r="O95"/>
      <c r="P95" s="320"/>
    </row>
    <row r="96" spans="1:16">
      <c r="A96" s="561" t="s">
        <v>980</v>
      </c>
      <c r="B96" s="346" t="s">
        <v>361</v>
      </c>
      <c r="C96" s="311" t="s">
        <v>199</v>
      </c>
      <c r="D96" s="311" t="s">
        <v>2675</v>
      </c>
      <c r="E96" s="3" t="s">
        <v>3340</v>
      </c>
      <c r="F96" s="311" t="s">
        <v>129</v>
      </c>
      <c r="G96" s="343"/>
      <c r="H96" s="313">
        <v>28971.83</v>
      </c>
      <c r="I96" s="344">
        <f t="shared" si="8"/>
        <v>0</v>
      </c>
      <c r="J96" s="197">
        <f t="shared" si="9"/>
        <v>0</v>
      </c>
      <c r="K96" s="22">
        <f t="shared" si="10"/>
        <v>16166.28</v>
      </c>
      <c r="L96" s="345">
        <f t="shared" si="11"/>
        <v>0</v>
      </c>
      <c r="N96"/>
      <c r="O96"/>
      <c r="P96" s="320"/>
    </row>
    <row r="97" spans="1:16">
      <c r="A97" s="561"/>
      <c r="B97" s="346"/>
      <c r="C97" s="311"/>
      <c r="D97" s="311"/>
      <c r="E97" s="311"/>
      <c r="F97" s="311"/>
      <c r="G97" s="343"/>
      <c r="H97" s="313"/>
      <c r="I97" s="344"/>
      <c r="J97" s="197"/>
      <c r="K97" s="22"/>
      <c r="L97" s="345"/>
      <c r="N97" s="466"/>
      <c r="P97" s="320"/>
    </row>
    <row r="98" spans="1:16">
      <c r="A98" s="561" t="s">
        <v>981</v>
      </c>
      <c r="B98" s="346" t="s">
        <v>362</v>
      </c>
      <c r="C98" s="311" t="s">
        <v>199</v>
      </c>
      <c r="D98" s="311" t="s">
        <v>2675</v>
      </c>
      <c r="E98" s="3" t="s">
        <v>3341</v>
      </c>
      <c r="F98" s="311" t="s">
        <v>129</v>
      </c>
      <c r="G98" s="343"/>
      <c r="H98" s="313">
        <v>8257.25</v>
      </c>
      <c r="I98" s="344">
        <f t="shared" si="8"/>
        <v>0</v>
      </c>
      <c r="J98" s="197">
        <f t="shared" si="9"/>
        <v>0</v>
      </c>
      <c r="K98" s="22">
        <f t="shared" si="10"/>
        <v>4607.55</v>
      </c>
      <c r="L98" s="345">
        <f t="shared" si="11"/>
        <v>0</v>
      </c>
      <c r="N98"/>
      <c r="O98"/>
      <c r="P98" s="320"/>
    </row>
    <row r="99" spans="1:16">
      <c r="A99" s="561" t="s">
        <v>982</v>
      </c>
      <c r="B99" s="346" t="s">
        <v>363</v>
      </c>
      <c r="C99" s="311" t="s">
        <v>199</v>
      </c>
      <c r="D99" s="311" t="s">
        <v>2675</v>
      </c>
      <c r="E99" s="3" t="s">
        <v>3342</v>
      </c>
      <c r="F99" s="311" t="s">
        <v>129</v>
      </c>
      <c r="G99" s="343"/>
      <c r="H99" s="313">
        <v>24652.69</v>
      </c>
      <c r="I99" s="344">
        <f t="shared" si="8"/>
        <v>0</v>
      </c>
      <c r="J99" s="197">
        <f t="shared" si="9"/>
        <v>0</v>
      </c>
      <c r="K99" s="22">
        <f t="shared" si="10"/>
        <v>13756.2</v>
      </c>
      <c r="L99" s="345">
        <f t="shared" si="11"/>
        <v>0</v>
      </c>
      <c r="N99"/>
      <c r="O99"/>
      <c r="P99" s="320"/>
    </row>
    <row r="100" spans="1:16">
      <c r="A100" s="561" t="s">
        <v>983</v>
      </c>
      <c r="B100" s="346" t="s">
        <v>364</v>
      </c>
      <c r="C100" s="311" t="s">
        <v>199</v>
      </c>
      <c r="D100" s="311" t="s">
        <v>2675</v>
      </c>
      <c r="E100" s="3" t="s">
        <v>3343</v>
      </c>
      <c r="F100" s="311" t="s">
        <v>129</v>
      </c>
      <c r="G100" s="343"/>
      <c r="H100" s="313">
        <v>29282.81</v>
      </c>
      <c r="I100" s="344">
        <f t="shared" si="8"/>
        <v>0</v>
      </c>
      <c r="J100" s="197">
        <f t="shared" si="9"/>
        <v>0</v>
      </c>
      <c r="K100" s="22">
        <f t="shared" si="10"/>
        <v>16339.81</v>
      </c>
      <c r="L100" s="345">
        <f t="shared" si="11"/>
        <v>0</v>
      </c>
      <c r="N100"/>
      <c r="O100"/>
      <c r="P100" s="320"/>
    </row>
    <row r="101" spans="1:16">
      <c r="A101" s="561"/>
      <c r="B101" s="346"/>
      <c r="C101" s="311"/>
      <c r="D101" s="311"/>
      <c r="E101" s="311"/>
      <c r="F101" s="311"/>
      <c r="G101" s="343"/>
      <c r="H101" s="313"/>
      <c r="I101" s="344"/>
      <c r="J101" s="197"/>
      <c r="K101" s="22"/>
      <c r="L101" s="345"/>
      <c r="N101" s="466"/>
      <c r="P101" s="320"/>
    </row>
    <row r="102" spans="1:16">
      <c r="A102" s="561" t="s">
        <v>984</v>
      </c>
      <c r="B102" s="346" t="s">
        <v>365</v>
      </c>
      <c r="C102" s="311" t="s">
        <v>199</v>
      </c>
      <c r="D102" s="311" t="s">
        <v>2675</v>
      </c>
      <c r="E102" s="3" t="s">
        <v>3344</v>
      </c>
      <c r="F102" s="311" t="s">
        <v>129</v>
      </c>
      <c r="G102" s="343"/>
      <c r="H102" s="313">
        <v>24480.26</v>
      </c>
      <c r="I102" s="344">
        <f t="shared" si="8"/>
        <v>0</v>
      </c>
      <c r="J102" s="197">
        <f t="shared" si="9"/>
        <v>0</v>
      </c>
      <c r="K102" s="22">
        <f t="shared" si="10"/>
        <v>13659.99</v>
      </c>
      <c r="L102" s="345">
        <f t="shared" si="11"/>
        <v>0</v>
      </c>
      <c r="N102"/>
      <c r="O102"/>
      <c r="P102" s="320"/>
    </row>
    <row r="103" spans="1:16">
      <c r="A103" s="561" t="s">
        <v>985</v>
      </c>
      <c r="B103" s="346" t="s">
        <v>366</v>
      </c>
      <c r="C103" s="311" t="s">
        <v>199</v>
      </c>
      <c r="D103" s="311" t="s">
        <v>2675</v>
      </c>
      <c r="E103" s="3" t="s">
        <v>3345</v>
      </c>
      <c r="F103" s="311" t="s">
        <v>129</v>
      </c>
      <c r="G103" s="343"/>
      <c r="H103" s="313">
        <v>35831.49</v>
      </c>
      <c r="I103" s="344">
        <f t="shared" si="8"/>
        <v>0</v>
      </c>
      <c r="J103" s="197">
        <f t="shared" si="9"/>
        <v>0</v>
      </c>
      <c r="K103" s="22">
        <f t="shared" si="10"/>
        <v>19993.97</v>
      </c>
      <c r="L103" s="345">
        <f t="shared" si="11"/>
        <v>0</v>
      </c>
      <c r="N103"/>
      <c r="O103"/>
      <c r="P103" s="320"/>
    </row>
    <row r="104" spans="1:16">
      <c r="A104" s="561" t="s">
        <v>986</v>
      </c>
      <c r="B104" s="346" t="s">
        <v>367</v>
      </c>
      <c r="C104" s="311" t="s">
        <v>199</v>
      </c>
      <c r="D104" s="311" t="s">
        <v>2675</v>
      </c>
      <c r="E104" s="3" t="s">
        <v>3346</v>
      </c>
      <c r="F104" s="311" t="s">
        <v>129</v>
      </c>
      <c r="G104" s="343"/>
      <c r="H104" s="313">
        <v>45710.67</v>
      </c>
      <c r="I104" s="344">
        <f t="shared" si="8"/>
        <v>0</v>
      </c>
      <c r="J104" s="197">
        <f t="shared" si="9"/>
        <v>0</v>
      </c>
      <c r="K104" s="22">
        <f t="shared" si="10"/>
        <v>25506.55</v>
      </c>
      <c r="L104" s="345">
        <f t="shared" si="11"/>
        <v>0</v>
      </c>
      <c r="N104"/>
      <c r="O104"/>
      <c r="P104" s="320"/>
    </row>
    <row r="105" spans="1:16">
      <c r="A105" s="561"/>
      <c r="B105" s="346"/>
      <c r="C105" s="311"/>
      <c r="D105" s="311"/>
      <c r="E105" s="311"/>
      <c r="F105" s="311"/>
      <c r="G105" s="343"/>
      <c r="H105" s="313"/>
      <c r="I105" s="344"/>
      <c r="J105" s="197"/>
      <c r="K105" s="22"/>
      <c r="L105" s="345"/>
      <c r="N105" s="466"/>
      <c r="P105" s="320"/>
    </row>
    <row r="106" spans="1:16">
      <c r="A106" s="561" t="s">
        <v>987</v>
      </c>
      <c r="B106" s="346" t="s">
        <v>368</v>
      </c>
      <c r="C106" s="311" t="s">
        <v>199</v>
      </c>
      <c r="D106" s="311" t="s">
        <v>2675</v>
      </c>
      <c r="E106" s="3" t="s">
        <v>3347</v>
      </c>
      <c r="F106" s="311" t="s">
        <v>129</v>
      </c>
      <c r="G106" s="343"/>
      <c r="H106" s="313">
        <v>26167.759999999998</v>
      </c>
      <c r="I106" s="344">
        <f t="shared" si="8"/>
        <v>0</v>
      </c>
      <c r="J106" s="197">
        <f t="shared" si="9"/>
        <v>0</v>
      </c>
      <c r="K106" s="22">
        <f t="shared" si="10"/>
        <v>14601.61</v>
      </c>
      <c r="L106" s="345">
        <f t="shared" si="11"/>
        <v>0</v>
      </c>
      <c r="N106"/>
      <c r="O106"/>
      <c r="P106" s="320"/>
    </row>
    <row r="107" spans="1:16">
      <c r="A107" s="561" t="s">
        <v>988</v>
      </c>
      <c r="B107" s="346" t="s">
        <v>369</v>
      </c>
      <c r="C107" s="311" t="s">
        <v>199</v>
      </c>
      <c r="D107" s="311" t="s">
        <v>2675</v>
      </c>
      <c r="E107" s="3" t="s">
        <v>3348</v>
      </c>
      <c r="F107" s="311" t="s">
        <v>129</v>
      </c>
      <c r="G107" s="343"/>
      <c r="H107" s="313">
        <v>34528.93</v>
      </c>
      <c r="I107" s="344">
        <f t="shared" si="8"/>
        <v>0</v>
      </c>
      <c r="J107" s="197">
        <f t="shared" si="9"/>
        <v>0</v>
      </c>
      <c r="K107" s="22">
        <f t="shared" si="10"/>
        <v>19267.14</v>
      </c>
      <c r="L107" s="345">
        <f t="shared" si="11"/>
        <v>0</v>
      </c>
      <c r="N107"/>
      <c r="O107"/>
      <c r="P107" s="320"/>
    </row>
    <row r="108" spans="1:16">
      <c r="A108" s="561" t="s">
        <v>989</v>
      </c>
      <c r="B108" s="346" t="s">
        <v>370</v>
      </c>
      <c r="C108" s="311" t="s">
        <v>199</v>
      </c>
      <c r="D108" s="311" t="s">
        <v>2675</v>
      </c>
      <c r="E108" s="3" t="s">
        <v>3349</v>
      </c>
      <c r="F108" s="311" t="s">
        <v>129</v>
      </c>
      <c r="G108" s="343"/>
      <c r="H108" s="313">
        <v>43426.98</v>
      </c>
      <c r="I108" s="344">
        <f t="shared" si="8"/>
        <v>0</v>
      </c>
      <c r="J108" s="197">
        <f t="shared" si="9"/>
        <v>0</v>
      </c>
      <c r="K108" s="22">
        <f t="shared" si="10"/>
        <v>24232.25</v>
      </c>
      <c r="L108" s="345">
        <f t="shared" si="11"/>
        <v>0</v>
      </c>
      <c r="N108"/>
      <c r="O108"/>
      <c r="P108" s="320"/>
    </row>
    <row r="109" spans="1:16">
      <c r="A109" s="255"/>
      <c r="B109" s="346"/>
      <c r="C109" s="311"/>
      <c r="D109" s="311"/>
      <c r="E109" s="311"/>
      <c r="F109" s="311"/>
      <c r="G109" s="343"/>
      <c r="H109" s="313"/>
      <c r="I109" s="344"/>
      <c r="J109" s="197"/>
      <c r="K109" s="22"/>
      <c r="L109" s="345"/>
      <c r="N109" s="466"/>
      <c r="P109" s="320"/>
    </row>
    <row r="110" spans="1:16">
      <c r="A110" s="336" t="s">
        <v>990</v>
      </c>
      <c r="B110" s="336" t="s">
        <v>371</v>
      </c>
      <c r="C110" s="311"/>
      <c r="D110" s="311"/>
      <c r="E110" s="311"/>
      <c r="F110" s="311"/>
      <c r="G110" s="343"/>
      <c r="H110" s="313"/>
      <c r="I110" s="344"/>
      <c r="J110" s="197"/>
      <c r="K110" s="22"/>
      <c r="L110" s="345"/>
      <c r="N110" s="466"/>
      <c r="P110" s="320"/>
    </row>
    <row r="111" spans="1:16">
      <c r="A111" s="561" t="s">
        <v>991</v>
      </c>
      <c r="B111" s="346" t="s">
        <v>1749</v>
      </c>
      <c r="C111" s="311" t="s">
        <v>199</v>
      </c>
      <c r="D111" s="311" t="s">
        <v>2675</v>
      </c>
      <c r="E111" s="3" t="s">
        <v>3350</v>
      </c>
      <c r="F111" s="311" t="s">
        <v>129</v>
      </c>
      <c r="G111" s="343"/>
      <c r="H111" s="313">
        <v>36387.75</v>
      </c>
      <c r="I111" s="344">
        <f t="shared" si="8"/>
        <v>0</v>
      </c>
      <c r="J111" s="197">
        <f t="shared" si="9"/>
        <v>0</v>
      </c>
      <c r="K111" s="22">
        <f t="shared" si="10"/>
        <v>20304.36</v>
      </c>
      <c r="L111" s="345">
        <f t="shared" si="11"/>
        <v>0</v>
      </c>
      <c r="N111"/>
      <c r="O111"/>
      <c r="P111" s="320"/>
    </row>
    <row r="112" spans="1:16">
      <c r="A112" s="561" t="s">
        <v>992</v>
      </c>
      <c r="B112" s="346" t="s">
        <v>1750</v>
      </c>
      <c r="C112" s="311" t="s">
        <v>199</v>
      </c>
      <c r="D112" s="311" t="s">
        <v>2675</v>
      </c>
      <c r="E112" s="3" t="s">
        <v>3351</v>
      </c>
      <c r="F112" s="311" t="s">
        <v>129</v>
      </c>
      <c r="G112" s="343"/>
      <c r="H112" s="313">
        <v>50042.12</v>
      </c>
      <c r="I112" s="344">
        <f t="shared" si="8"/>
        <v>0</v>
      </c>
      <c r="J112" s="197">
        <f t="shared" si="9"/>
        <v>0</v>
      </c>
      <c r="K112" s="22">
        <f t="shared" si="10"/>
        <v>27923.5</v>
      </c>
      <c r="L112" s="345">
        <f t="shared" si="11"/>
        <v>0</v>
      </c>
      <c r="N112"/>
      <c r="O112"/>
      <c r="P112" s="320"/>
    </row>
    <row r="113" spans="1:16">
      <c r="A113" s="561" t="s">
        <v>993</v>
      </c>
      <c r="B113" s="346" t="s">
        <v>1751</v>
      </c>
      <c r="C113" s="311" t="s">
        <v>199</v>
      </c>
      <c r="D113" s="311" t="s">
        <v>2675</v>
      </c>
      <c r="E113" s="3" t="s">
        <v>3352</v>
      </c>
      <c r="F113" s="311" t="s">
        <v>129</v>
      </c>
      <c r="G113" s="343"/>
      <c r="H113" s="313">
        <v>63696.49</v>
      </c>
      <c r="I113" s="344">
        <f t="shared" si="8"/>
        <v>0</v>
      </c>
      <c r="J113" s="197">
        <f t="shared" si="9"/>
        <v>0</v>
      </c>
      <c r="K113" s="22">
        <f t="shared" si="10"/>
        <v>35542.639999999999</v>
      </c>
      <c r="L113" s="345">
        <f t="shared" si="11"/>
        <v>0</v>
      </c>
      <c r="N113"/>
      <c r="O113"/>
      <c r="P113" s="320"/>
    </row>
    <row r="114" spans="1:16">
      <c r="A114" s="561"/>
      <c r="B114" s="346"/>
      <c r="C114" s="311"/>
      <c r="D114" s="311"/>
      <c r="E114" s="311"/>
      <c r="F114" s="311"/>
      <c r="G114" s="343"/>
      <c r="H114" s="313"/>
      <c r="I114" s="344"/>
      <c r="J114" s="197"/>
      <c r="K114" s="22"/>
      <c r="L114" s="345"/>
      <c r="N114" s="466"/>
      <c r="P114" s="320"/>
    </row>
    <row r="115" spans="1:16">
      <c r="A115" s="561" t="s">
        <v>994</v>
      </c>
      <c r="B115" s="346" t="s">
        <v>1752</v>
      </c>
      <c r="C115" s="311" t="s">
        <v>199</v>
      </c>
      <c r="D115" s="311" t="s">
        <v>2675</v>
      </c>
      <c r="E115" s="3" t="s">
        <v>3353</v>
      </c>
      <c r="F115" s="311" t="s">
        <v>129</v>
      </c>
      <c r="G115" s="343"/>
      <c r="H115" s="313">
        <v>32945.629999999997</v>
      </c>
      <c r="I115" s="344">
        <f t="shared" si="8"/>
        <v>0</v>
      </c>
      <c r="J115" s="197">
        <f t="shared" si="9"/>
        <v>0</v>
      </c>
      <c r="K115" s="22">
        <f t="shared" si="10"/>
        <v>18383.66</v>
      </c>
      <c r="L115" s="345">
        <f t="shared" si="11"/>
        <v>0</v>
      </c>
      <c r="N115"/>
      <c r="O115"/>
      <c r="P115" s="320"/>
    </row>
    <row r="116" spans="1:16">
      <c r="A116" s="561" t="s">
        <v>995</v>
      </c>
      <c r="B116" s="346" t="s">
        <v>1753</v>
      </c>
      <c r="C116" s="311" t="s">
        <v>199</v>
      </c>
      <c r="D116" s="311" t="s">
        <v>2675</v>
      </c>
      <c r="E116" s="3" t="s">
        <v>3354</v>
      </c>
      <c r="F116" s="311" t="s">
        <v>129</v>
      </c>
      <c r="G116" s="343"/>
      <c r="H116" s="313">
        <v>45663.91</v>
      </c>
      <c r="I116" s="344">
        <f t="shared" si="8"/>
        <v>0</v>
      </c>
      <c r="J116" s="197">
        <f t="shared" si="9"/>
        <v>0</v>
      </c>
      <c r="K116" s="22">
        <f t="shared" si="10"/>
        <v>25480.46</v>
      </c>
      <c r="L116" s="345">
        <f t="shared" si="11"/>
        <v>0</v>
      </c>
      <c r="N116"/>
      <c r="O116"/>
      <c r="P116" s="320"/>
    </row>
    <row r="117" spans="1:16">
      <c r="A117" s="561" t="s">
        <v>996</v>
      </c>
      <c r="B117" s="346" t="s">
        <v>1754</v>
      </c>
      <c r="C117" s="311" t="s">
        <v>199</v>
      </c>
      <c r="D117" s="311" t="s">
        <v>2675</v>
      </c>
      <c r="E117" s="3" t="s">
        <v>3355</v>
      </c>
      <c r="F117" s="311" t="s">
        <v>129</v>
      </c>
      <c r="G117" s="343"/>
      <c r="H117" s="313">
        <v>58382.18</v>
      </c>
      <c r="I117" s="344">
        <f t="shared" si="8"/>
        <v>0</v>
      </c>
      <c r="J117" s="197">
        <f t="shared" si="9"/>
        <v>0</v>
      </c>
      <c r="K117" s="22">
        <f t="shared" si="10"/>
        <v>32577.26</v>
      </c>
      <c r="L117" s="345">
        <f t="shared" si="11"/>
        <v>0</v>
      </c>
      <c r="N117"/>
      <c r="O117"/>
      <c r="P117" s="320"/>
    </row>
    <row r="118" spans="1:16">
      <c r="A118" s="561"/>
      <c r="B118" s="346"/>
      <c r="C118" s="311"/>
      <c r="D118" s="311"/>
      <c r="E118" s="311"/>
      <c r="F118" s="311"/>
      <c r="G118" s="343"/>
      <c r="H118" s="313"/>
      <c r="I118" s="344"/>
      <c r="J118" s="197"/>
      <c r="K118" s="22"/>
      <c r="L118" s="345"/>
      <c r="N118" s="466"/>
      <c r="P118" s="320"/>
    </row>
    <row r="119" spans="1:16">
      <c r="A119" s="561" t="s">
        <v>997</v>
      </c>
      <c r="B119" s="346" t="s">
        <v>1755</v>
      </c>
      <c r="C119" s="311" t="s">
        <v>199</v>
      </c>
      <c r="D119" s="311" t="s">
        <v>2675</v>
      </c>
      <c r="E119" s="3" t="s">
        <v>3356</v>
      </c>
      <c r="F119" s="311" t="s">
        <v>129</v>
      </c>
      <c r="G119" s="343"/>
      <c r="H119" s="313">
        <v>38708.519999999997</v>
      </c>
      <c r="I119" s="344">
        <f t="shared" si="8"/>
        <v>0</v>
      </c>
      <c r="J119" s="197">
        <f t="shared" si="9"/>
        <v>0</v>
      </c>
      <c r="K119" s="22">
        <f t="shared" si="10"/>
        <v>21599.35</v>
      </c>
      <c r="L119" s="345">
        <f t="shared" si="11"/>
        <v>0</v>
      </c>
      <c r="N119"/>
      <c r="O119"/>
      <c r="P119" s="320"/>
    </row>
    <row r="120" spans="1:16">
      <c r="A120" s="561" t="s">
        <v>998</v>
      </c>
      <c r="B120" s="346" t="s">
        <v>1756</v>
      </c>
      <c r="C120" s="311" t="s">
        <v>199</v>
      </c>
      <c r="D120" s="311" t="s">
        <v>2675</v>
      </c>
      <c r="E120" s="3" t="s">
        <v>3357</v>
      </c>
      <c r="F120" s="311" t="s">
        <v>129</v>
      </c>
      <c r="G120" s="343"/>
      <c r="H120" s="313">
        <v>52362.89</v>
      </c>
      <c r="I120" s="344">
        <f t="shared" si="8"/>
        <v>0</v>
      </c>
      <c r="J120" s="197">
        <f t="shared" si="9"/>
        <v>0</v>
      </c>
      <c r="K120" s="22">
        <f t="shared" si="10"/>
        <v>29218.49</v>
      </c>
      <c r="L120" s="345">
        <f t="shared" si="11"/>
        <v>0</v>
      </c>
      <c r="N120"/>
      <c r="O120"/>
      <c r="P120" s="320"/>
    </row>
    <row r="121" spans="1:16">
      <c r="A121" s="561" t="s">
        <v>999</v>
      </c>
      <c r="B121" s="346" t="s">
        <v>1757</v>
      </c>
      <c r="C121" s="311" t="s">
        <v>199</v>
      </c>
      <c r="D121" s="311" t="s">
        <v>2675</v>
      </c>
      <c r="E121" s="3" t="s">
        <v>3358</v>
      </c>
      <c r="F121" s="311" t="s">
        <v>129</v>
      </c>
      <c r="G121" s="343"/>
      <c r="H121" s="313">
        <v>66017.259999999995</v>
      </c>
      <c r="I121" s="344">
        <f t="shared" si="8"/>
        <v>0</v>
      </c>
      <c r="J121" s="197">
        <f t="shared" si="9"/>
        <v>0</v>
      </c>
      <c r="K121" s="22">
        <f t="shared" si="10"/>
        <v>36837.629999999997</v>
      </c>
      <c r="L121" s="345">
        <f t="shared" si="11"/>
        <v>0</v>
      </c>
      <c r="N121"/>
      <c r="O121"/>
      <c r="P121" s="320"/>
    </row>
    <row r="122" spans="1:16">
      <c r="A122" s="561"/>
      <c r="B122" s="346"/>
      <c r="C122" s="311"/>
      <c r="D122" s="311"/>
      <c r="E122" s="311"/>
      <c r="F122" s="311"/>
      <c r="G122" s="343"/>
      <c r="H122" s="313"/>
      <c r="I122" s="344"/>
      <c r="J122" s="197"/>
      <c r="K122" s="22"/>
      <c r="L122" s="345"/>
      <c r="N122" s="466"/>
      <c r="P122" s="320"/>
    </row>
    <row r="123" spans="1:16">
      <c r="A123" s="561" t="s">
        <v>1000</v>
      </c>
      <c r="B123" s="346" t="s">
        <v>1758</v>
      </c>
      <c r="C123" s="311" t="s">
        <v>199</v>
      </c>
      <c r="D123" s="311" t="s">
        <v>2675</v>
      </c>
      <c r="E123" s="3" t="s">
        <v>3359</v>
      </c>
      <c r="F123" s="311" t="s">
        <v>129</v>
      </c>
      <c r="G123" s="343"/>
      <c r="H123" s="313">
        <v>34090.550000000003</v>
      </c>
      <c r="I123" s="344">
        <f t="shared" si="8"/>
        <v>0</v>
      </c>
      <c r="J123" s="197">
        <f t="shared" si="9"/>
        <v>0</v>
      </c>
      <c r="K123" s="22">
        <f t="shared" si="10"/>
        <v>19022.53</v>
      </c>
      <c r="L123" s="345">
        <f t="shared" si="11"/>
        <v>0</v>
      </c>
      <c r="N123"/>
      <c r="O123"/>
      <c r="P123" s="320"/>
    </row>
    <row r="124" spans="1:16">
      <c r="A124" s="561" t="s">
        <v>1001</v>
      </c>
      <c r="B124" s="346" t="s">
        <v>1759</v>
      </c>
      <c r="C124" s="311" t="s">
        <v>199</v>
      </c>
      <c r="D124" s="311" t="s">
        <v>2675</v>
      </c>
      <c r="E124" s="3" t="s">
        <v>3360</v>
      </c>
      <c r="F124" s="311" t="s">
        <v>129</v>
      </c>
      <c r="G124" s="343"/>
      <c r="H124" s="313">
        <v>46808.82</v>
      </c>
      <c r="I124" s="344">
        <f t="shared" ref="I124:I187" si="12">H124*G124</f>
        <v>0</v>
      </c>
      <c r="J124" s="197">
        <f t="shared" ref="J124:J187" si="13">L124-I124</f>
        <v>0</v>
      </c>
      <c r="K124" s="22">
        <f t="shared" ref="K124:K187" si="14">ROUND(H124*60%*93%,2)</f>
        <v>26119.32</v>
      </c>
      <c r="L124" s="345">
        <f t="shared" ref="L124:L187" si="15">K124*G124</f>
        <v>0</v>
      </c>
      <c r="N124"/>
      <c r="O124"/>
      <c r="P124" s="320"/>
    </row>
    <row r="125" spans="1:16">
      <c r="A125" s="561" t="s">
        <v>1002</v>
      </c>
      <c r="B125" s="346" t="s">
        <v>1760</v>
      </c>
      <c r="C125" s="311" t="s">
        <v>199</v>
      </c>
      <c r="D125" s="311" t="s">
        <v>2675</v>
      </c>
      <c r="E125" s="3" t="s">
        <v>3361</v>
      </c>
      <c r="F125" s="311" t="s">
        <v>129</v>
      </c>
      <c r="G125" s="343"/>
      <c r="H125" s="313">
        <v>59527.09</v>
      </c>
      <c r="I125" s="344">
        <f t="shared" si="12"/>
        <v>0</v>
      </c>
      <c r="J125" s="197">
        <f t="shared" si="13"/>
        <v>0</v>
      </c>
      <c r="K125" s="22">
        <f t="shared" si="14"/>
        <v>33216.120000000003</v>
      </c>
      <c r="L125" s="345">
        <f t="shared" si="15"/>
        <v>0</v>
      </c>
      <c r="N125"/>
      <c r="O125"/>
      <c r="P125" s="320"/>
    </row>
    <row r="126" spans="1:16">
      <c r="A126" s="255"/>
      <c r="B126" s="346"/>
      <c r="C126" s="311"/>
      <c r="D126" s="311"/>
      <c r="E126" s="311"/>
      <c r="F126" s="311"/>
      <c r="G126" s="343"/>
      <c r="H126" s="313"/>
      <c r="I126" s="344"/>
      <c r="J126" s="197"/>
      <c r="K126" s="22"/>
      <c r="L126" s="345"/>
      <c r="N126" s="466"/>
      <c r="P126" s="320"/>
    </row>
    <row r="127" spans="1:16">
      <c r="A127" s="336" t="s">
        <v>1003</v>
      </c>
      <c r="B127" s="336" t="s">
        <v>372</v>
      </c>
      <c r="C127" s="311"/>
      <c r="D127" s="311"/>
      <c r="E127" s="311"/>
      <c r="F127" s="311"/>
      <c r="G127" s="343"/>
      <c r="H127" s="313"/>
      <c r="I127" s="344"/>
      <c r="J127" s="197"/>
      <c r="K127" s="22"/>
      <c r="L127" s="345"/>
      <c r="N127" s="466"/>
      <c r="P127" s="320"/>
    </row>
    <row r="128" spans="1:16">
      <c r="A128" s="561" t="s">
        <v>1004</v>
      </c>
      <c r="B128" s="346" t="s">
        <v>1761</v>
      </c>
      <c r="C128" s="311" t="s">
        <v>199</v>
      </c>
      <c r="D128" s="311" t="s">
        <v>2675</v>
      </c>
      <c r="E128" s="3" t="s">
        <v>3362</v>
      </c>
      <c r="F128" s="311" t="s">
        <v>129</v>
      </c>
      <c r="G128" s="343"/>
      <c r="H128" s="313">
        <v>32621.040000000001</v>
      </c>
      <c r="I128" s="344">
        <f t="shared" si="12"/>
        <v>0</v>
      </c>
      <c r="J128" s="197">
        <f t="shared" si="13"/>
        <v>0</v>
      </c>
      <c r="K128" s="22">
        <f t="shared" si="14"/>
        <v>18202.54</v>
      </c>
      <c r="L128" s="345">
        <f t="shared" si="15"/>
        <v>0</v>
      </c>
      <c r="N128"/>
      <c r="O128"/>
      <c r="P128" s="320"/>
    </row>
    <row r="129" spans="1:16">
      <c r="A129" s="561" t="s">
        <v>1005</v>
      </c>
      <c r="B129" s="346" t="s">
        <v>1762</v>
      </c>
      <c r="C129" s="311" t="s">
        <v>199</v>
      </c>
      <c r="D129" s="311" t="s">
        <v>2675</v>
      </c>
      <c r="E129" s="3" t="s">
        <v>3363</v>
      </c>
      <c r="F129" s="311" t="s">
        <v>129</v>
      </c>
      <c r="G129" s="343"/>
      <c r="H129" s="313">
        <v>45994.080000000002</v>
      </c>
      <c r="I129" s="344">
        <f t="shared" si="12"/>
        <v>0</v>
      </c>
      <c r="J129" s="197">
        <f t="shared" si="13"/>
        <v>0</v>
      </c>
      <c r="K129" s="22">
        <f t="shared" si="14"/>
        <v>25664.7</v>
      </c>
      <c r="L129" s="345">
        <f t="shared" si="15"/>
        <v>0</v>
      </c>
      <c r="N129"/>
      <c r="O129"/>
      <c r="P129" s="320"/>
    </row>
    <row r="130" spans="1:16">
      <c r="A130" s="561" t="s">
        <v>1006</v>
      </c>
      <c r="B130" s="346" t="s">
        <v>1763</v>
      </c>
      <c r="C130" s="311" t="s">
        <v>199</v>
      </c>
      <c r="D130" s="311" t="s">
        <v>2675</v>
      </c>
      <c r="E130" s="3" t="s">
        <v>3364</v>
      </c>
      <c r="F130" s="311" t="s">
        <v>129</v>
      </c>
      <c r="G130" s="343"/>
      <c r="H130" s="313">
        <v>59367.12</v>
      </c>
      <c r="I130" s="344">
        <f t="shared" si="12"/>
        <v>0</v>
      </c>
      <c r="J130" s="197">
        <f t="shared" si="13"/>
        <v>0</v>
      </c>
      <c r="K130" s="22">
        <f t="shared" si="14"/>
        <v>33126.85</v>
      </c>
      <c r="L130" s="345">
        <f t="shared" si="15"/>
        <v>0</v>
      </c>
      <c r="N130"/>
      <c r="O130"/>
      <c r="P130" s="320"/>
    </row>
    <row r="131" spans="1:16">
      <c r="A131" s="561"/>
      <c r="B131" s="346"/>
      <c r="C131" s="311"/>
      <c r="D131" s="311"/>
      <c r="E131" s="311"/>
      <c r="F131" s="311"/>
      <c r="G131" s="343"/>
      <c r="H131" s="313"/>
      <c r="I131" s="344"/>
      <c r="J131" s="197"/>
      <c r="K131" s="22"/>
      <c r="L131" s="345"/>
      <c r="N131" s="466"/>
      <c r="P131" s="320"/>
    </row>
    <row r="132" spans="1:16">
      <c r="A132" s="561" t="s">
        <v>1007</v>
      </c>
      <c r="B132" s="346" t="s">
        <v>1764</v>
      </c>
      <c r="C132" s="311" t="s">
        <v>199</v>
      </c>
      <c r="D132" s="311" t="s">
        <v>2675</v>
      </c>
      <c r="E132" s="3" t="s">
        <v>3365</v>
      </c>
      <c r="F132" s="311" t="s">
        <v>129</v>
      </c>
      <c r="G132" s="343"/>
      <c r="H132" s="313">
        <v>29704.55</v>
      </c>
      <c r="I132" s="344">
        <f t="shared" si="12"/>
        <v>0</v>
      </c>
      <c r="J132" s="197">
        <f t="shared" si="13"/>
        <v>0</v>
      </c>
      <c r="K132" s="22">
        <f t="shared" si="14"/>
        <v>16575.14</v>
      </c>
      <c r="L132" s="345">
        <f t="shared" si="15"/>
        <v>0</v>
      </c>
      <c r="N132"/>
      <c r="O132"/>
      <c r="P132" s="320"/>
    </row>
    <row r="133" spans="1:16">
      <c r="A133" s="561" t="s">
        <v>1008</v>
      </c>
      <c r="B133" s="346" t="s">
        <v>1765</v>
      </c>
      <c r="C133" s="311" t="s">
        <v>199</v>
      </c>
      <c r="D133" s="311" t="s">
        <v>2675</v>
      </c>
      <c r="E133" s="3" t="s">
        <v>3366</v>
      </c>
      <c r="F133" s="311" t="s">
        <v>129</v>
      </c>
      <c r="G133" s="343"/>
      <c r="H133" s="313">
        <v>42141.49</v>
      </c>
      <c r="I133" s="344">
        <f t="shared" si="12"/>
        <v>0</v>
      </c>
      <c r="J133" s="197">
        <f t="shared" si="13"/>
        <v>0</v>
      </c>
      <c r="K133" s="22">
        <f>ROUND(H133*60%*93%,2)</f>
        <v>23514.95</v>
      </c>
      <c r="L133" s="345">
        <f t="shared" si="15"/>
        <v>0</v>
      </c>
      <c r="N133"/>
      <c r="O133"/>
      <c r="P133" s="320"/>
    </row>
    <row r="134" spans="1:16">
      <c r="A134" s="561" t="s">
        <v>1009</v>
      </c>
      <c r="B134" s="346" t="s">
        <v>1766</v>
      </c>
      <c r="C134" s="311" t="s">
        <v>199</v>
      </c>
      <c r="D134" s="311" t="s">
        <v>2675</v>
      </c>
      <c r="E134" s="3" t="s">
        <v>3367</v>
      </c>
      <c r="F134" s="311" t="s">
        <v>129</v>
      </c>
      <c r="G134" s="343"/>
      <c r="H134" s="313">
        <v>54578.43</v>
      </c>
      <c r="I134" s="344">
        <f t="shared" si="12"/>
        <v>0</v>
      </c>
      <c r="J134" s="197">
        <f t="shared" si="13"/>
        <v>0</v>
      </c>
      <c r="K134" s="22">
        <f t="shared" si="14"/>
        <v>30454.76</v>
      </c>
      <c r="L134" s="345">
        <f t="shared" si="15"/>
        <v>0</v>
      </c>
      <c r="N134"/>
      <c r="O134"/>
      <c r="P134" s="320"/>
    </row>
    <row r="135" spans="1:16">
      <c r="A135" s="561"/>
      <c r="B135" s="346"/>
      <c r="C135" s="311"/>
      <c r="D135" s="311"/>
      <c r="E135" s="311"/>
      <c r="F135" s="311"/>
      <c r="G135" s="343"/>
      <c r="H135" s="313"/>
      <c r="I135" s="344"/>
      <c r="J135" s="197"/>
      <c r="K135" s="22"/>
      <c r="L135" s="345"/>
      <c r="N135" s="466"/>
      <c r="P135" s="320"/>
    </row>
    <row r="136" spans="1:16">
      <c r="A136" s="561" t="s">
        <v>1010</v>
      </c>
      <c r="B136" s="346" t="s">
        <v>1767</v>
      </c>
      <c r="C136" s="311" t="s">
        <v>199</v>
      </c>
      <c r="D136" s="311" t="s">
        <v>2675</v>
      </c>
      <c r="E136" s="3" t="s">
        <v>3368</v>
      </c>
      <c r="F136" s="311" t="s">
        <v>129</v>
      </c>
      <c r="G136" s="343"/>
      <c r="H136" s="313">
        <v>34941.81</v>
      </c>
      <c r="I136" s="344">
        <f t="shared" si="12"/>
        <v>0</v>
      </c>
      <c r="J136" s="197">
        <f t="shared" si="13"/>
        <v>0</v>
      </c>
      <c r="K136" s="22">
        <f t="shared" si="14"/>
        <v>19497.53</v>
      </c>
      <c r="L136" s="345">
        <f t="shared" si="15"/>
        <v>0</v>
      </c>
      <c r="N136"/>
      <c r="O136"/>
      <c r="P136" s="320"/>
    </row>
    <row r="137" spans="1:16">
      <c r="A137" s="561" t="s">
        <v>1011</v>
      </c>
      <c r="B137" s="346" t="s">
        <v>1768</v>
      </c>
      <c r="C137" s="311" t="s">
        <v>199</v>
      </c>
      <c r="D137" s="311" t="s">
        <v>2675</v>
      </c>
      <c r="E137" s="3" t="s">
        <v>3369</v>
      </c>
      <c r="F137" s="311" t="s">
        <v>129</v>
      </c>
      <c r="G137" s="343"/>
      <c r="H137" s="313">
        <v>48314.85</v>
      </c>
      <c r="I137" s="344">
        <f t="shared" si="12"/>
        <v>0</v>
      </c>
      <c r="J137" s="197">
        <f t="shared" si="13"/>
        <v>0</v>
      </c>
      <c r="K137" s="22">
        <f t="shared" si="14"/>
        <v>26959.69</v>
      </c>
      <c r="L137" s="345">
        <f t="shared" si="15"/>
        <v>0</v>
      </c>
      <c r="N137"/>
      <c r="O137"/>
      <c r="P137" s="320"/>
    </row>
    <row r="138" spans="1:16">
      <c r="A138" s="561" t="s">
        <v>1012</v>
      </c>
      <c r="B138" s="346" t="s">
        <v>1769</v>
      </c>
      <c r="C138" s="311" t="s">
        <v>199</v>
      </c>
      <c r="D138" s="311" t="s">
        <v>2675</v>
      </c>
      <c r="E138" s="3" t="s">
        <v>3370</v>
      </c>
      <c r="F138" s="311" t="s">
        <v>129</v>
      </c>
      <c r="G138" s="343"/>
      <c r="H138" s="313">
        <v>61687.89</v>
      </c>
      <c r="I138" s="344">
        <f t="shared" si="12"/>
        <v>0</v>
      </c>
      <c r="J138" s="197">
        <f t="shared" si="13"/>
        <v>0</v>
      </c>
      <c r="K138" s="22">
        <f t="shared" si="14"/>
        <v>34421.839999999997</v>
      </c>
      <c r="L138" s="345">
        <f t="shared" si="15"/>
        <v>0</v>
      </c>
      <c r="N138"/>
      <c r="O138"/>
      <c r="P138" s="320"/>
    </row>
    <row r="139" spans="1:16">
      <c r="A139" s="561"/>
      <c r="B139" s="346"/>
      <c r="C139" s="311"/>
      <c r="D139" s="311"/>
      <c r="E139" s="311"/>
      <c r="F139" s="311"/>
      <c r="G139" s="343"/>
      <c r="H139" s="313"/>
      <c r="I139" s="344"/>
      <c r="J139" s="197"/>
      <c r="K139" s="22"/>
      <c r="L139" s="345"/>
      <c r="N139" s="466"/>
      <c r="P139" s="320"/>
    </row>
    <row r="140" spans="1:16">
      <c r="A140" s="561" t="s">
        <v>1013</v>
      </c>
      <c r="B140" s="346" t="s">
        <v>1770</v>
      </c>
      <c r="C140" s="311" t="s">
        <v>199</v>
      </c>
      <c r="D140" s="311" t="s">
        <v>2675</v>
      </c>
      <c r="E140" s="3" t="s">
        <v>3371</v>
      </c>
      <c r="F140" s="311" t="s">
        <v>129</v>
      </c>
      <c r="G140" s="343"/>
      <c r="H140" s="313">
        <v>30849.46</v>
      </c>
      <c r="I140" s="344">
        <f t="shared" si="12"/>
        <v>0</v>
      </c>
      <c r="J140" s="197">
        <f t="shared" si="13"/>
        <v>0</v>
      </c>
      <c r="K140" s="22">
        <f t="shared" si="14"/>
        <v>17214</v>
      </c>
      <c r="L140" s="345">
        <f t="shared" si="15"/>
        <v>0</v>
      </c>
      <c r="N140"/>
      <c r="O140"/>
      <c r="P140" s="320"/>
    </row>
    <row r="141" spans="1:16">
      <c r="A141" s="561" t="s">
        <v>1014</v>
      </c>
      <c r="B141" s="346" t="s">
        <v>1771</v>
      </c>
      <c r="C141" s="311" t="s">
        <v>199</v>
      </c>
      <c r="D141" s="311" t="s">
        <v>2675</v>
      </c>
      <c r="E141" s="3" t="s">
        <v>3372</v>
      </c>
      <c r="F141" s="311" t="s">
        <v>129</v>
      </c>
      <c r="G141" s="343"/>
      <c r="H141" s="313">
        <v>43286.400000000001</v>
      </c>
      <c r="I141" s="344">
        <f t="shared" si="12"/>
        <v>0</v>
      </c>
      <c r="J141" s="197">
        <f t="shared" si="13"/>
        <v>0</v>
      </c>
      <c r="K141" s="22">
        <f t="shared" si="14"/>
        <v>24153.81</v>
      </c>
      <c r="L141" s="345">
        <f t="shared" si="15"/>
        <v>0</v>
      </c>
      <c r="N141"/>
      <c r="O141"/>
      <c r="P141" s="320"/>
    </row>
    <row r="142" spans="1:16">
      <c r="A142" s="561" t="s">
        <v>1015</v>
      </c>
      <c r="B142" s="346" t="s">
        <v>1772</v>
      </c>
      <c r="C142" s="311" t="s">
        <v>199</v>
      </c>
      <c r="D142" s="311" t="s">
        <v>2675</v>
      </c>
      <c r="E142" s="3" t="s">
        <v>3373</v>
      </c>
      <c r="F142" s="311" t="s">
        <v>129</v>
      </c>
      <c r="G142" s="343"/>
      <c r="H142" s="313">
        <v>55723.34</v>
      </c>
      <c r="I142" s="344">
        <f t="shared" si="12"/>
        <v>0</v>
      </c>
      <c r="J142" s="197">
        <f t="shared" si="13"/>
        <v>0</v>
      </c>
      <c r="K142" s="22">
        <f t="shared" si="14"/>
        <v>31093.62</v>
      </c>
      <c r="L142" s="345">
        <f t="shared" si="15"/>
        <v>0</v>
      </c>
      <c r="N142"/>
      <c r="O142"/>
      <c r="P142" s="320"/>
    </row>
    <row r="143" spans="1:16">
      <c r="A143" s="255"/>
      <c r="B143" s="346"/>
      <c r="C143" s="311"/>
      <c r="D143" s="311"/>
      <c r="E143" s="311"/>
      <c r="F143" s="311"/>
      <c r="G143" s="343"/>
      <c r="H143" s="313"/>
      <c r="I143" s="344"/>
      <c r="J143" s="197"/>
      <c r="K143" s="22"/>
      <c r="L143" s="345"/>
      <c r="N143" s="466"/>
      <c r="P143" s="320"/>
    </row>
    <row r="144" spans="1:16">
      <c r="A144" s="351" t="s">
        <v>1016</v>
      </c>
      <c r="B144" s="351" t="s">
        <v>373</v>
      </c>
      <c r="C144" s="311"/>
      <c r="D144" s="311"/>
      <c r="E144" s="311"/>
      <c r="F144" s="311"/>
      <c r="G144" s="343"/>
      <c r="H144" s="313"/>
      <c r="I144" s="344"/>
      <c r="J144" s="197"/>
      <c r="K144" s="22"/>
      <c r="L144" s="345"/>
      <c r="N144" s="466"/>
      <c r="P144" s="320"/>
    </row>
    <row r="145" spans="1:16">
      <c r="A145" s="561" t="s">
        <v>1017</v>
      </c>
      <c r="B145" s="346" t="s">
        <v>1773</v>
      </c>
      <c r="C145" s="311" t="s">
        <v>199</v>
      </c>
      <c r="D145" s="311" t="s">
        <v>2675</v>
      </c>
      <c r="E145" s="3" t="s">
        <v>3374</v>
      </c>
      <c r="F145" s="311" t="s">
        <v>129</v>
      </c>
      <c r="G145" s="343"/>
      <c r="H145" s="313">
        <v>27861.11</v>
      </c>
      <c r="I145" s="344">
        <f t="shared" si="12"/>
        <v>0</v>
      </c>
      <c r="J145" s="197">
        <f t="shared" si="13"/>
        <v>0</v>
      </c>
      <c r="K145" s="22">
        <f t="shared" si="14"/>
        <v>15546.5</v>
      </c>
      <c r="L145" s="345">
        <f t="shared" si="15"/>
        <v>0</v>
      </c>
      <c r="N145"/>
      <c r="O145"/>
      <c r="P145" s="320"/>
    </row>
    <row r="146" spans="1:16">
      <c r="A146" s="561" t="s">
        <v>1018</v>
      </c>
      <c r="B146" s="346" t="s">
        <v>1774</v>
      </c>
      <c r="C146" s="311" t="s">
        <v>199</v>
      </c>
      <c r="D146" s="311" t="s">
        <v>2675</v>
      </c>
      <c r="E146" s="3" t="s">
        <v>3375</v>
      </c>
      <c r="F146" s="311" t="s">
        <v>129</v>
      </c>
      <c r="G146" s="343"/>
      <c r="H146" s="313">
        <v>41234.160000000003</v>
      </c>
      <c r="I146" s="344">
        <f t="shared" si="12"/>
        <v>0</v>
      </c>
      <c r="J146" s="197">
        <f t="shared" si="13"/>
        <v>0</v>
      </c>
      <c r="K146" s="22">
        <f t="shared" si="14"/>
        <v>23008.66</v>
      </c>
      <c r="L146" s="345">
        <f t="shared" si="15"/>
        <v>0</v>
      </c>
      <c r="N146"/>
      <c r="O146"/>
      <c r="P146" s="320"/>
    </row>
    <row r="147" spans="1:16">
      <c r="A147" s="561" t="s">
        <v>1019</v>
      </c>
      <c r="B147" s="346" t="s">
        <v>1775</v>
      </c>
      <c r="C147" s="311" t="s">
        <v>199</v>
      </c>
      <c r="D147" s="311" t="s">
        <v>2675</v>
      </c>
      <c r="E147" s="3" t="s">
        <v>3376</v>
      </c>
      <c r="F147" s="311" t="s">
        <v>129</v>
      </c>
      <c r="G147" s="343"/>
      <c r="H147" s="313">
        <v>54607.199999999997</v>
      </c>
      <c r="I147" s="344">
        <f t="shared" si="12"/>
        <v>0</v>
      </c>
      <c r="J147" s="197">
        <f t="shared" si="13"/>
        <v>0</v>
      </c>
      <c r="K147" s="22">
        <f t="shared" si="14"/>
        <v>30470.82</v>
      </c>
      <c r="L147" s="345">
        <f t="shared" si="15"/>
        <v>0</v>
      </c>
      <c r="N147"/>
      <c r="O147"/>
      <c r="P147" s="320"/>
    </row>
    <row r="148" spans="1:16">
      <c r="A148" s="561"/>
      <c r="B148" s="346"/>
      <c r="C148" s="311"/>
      <c r="D148" s="311"/>
      <c r="E148" s="311"/>
      <c r="F148" s="311"/>
      <c r="G148" s="343"/>
      <c r="H148" s="313"/>
      <c r="I148" s="344"/>
      <c r="J148" s="197"/>
      <c r="K148" s="22"/>
      <c r="L148" s="345"/>
      <c r="N148" s="466"/>
      <c r="P148" s="320"/>
    </row>
    <row r="149" spans="1:16">
      <c r="A149" s="561" t="s">
        <v>1020</v>
      </c>
      <c r="B149" s="346" t="s">
        <v>1776</v>
      </c>
      <c r="C149" s="311" t="s">
        <v>199</v>
      </c>
      <c r="D149" s="311" t="s">
        <v>2675</v>
      </c>
      <c r="E149" s="3" t="s">
        <v>3377</v>
      </c>
      <c r="F149" s="311" t="s">
        <v>129</v>
      </c>
      <c r="G149" s="343"/>
      <c r="H149" s="313">
        <v>24944.62</v>
      </c>
      <c r="I149" s="344">
        <f t="shared" si="12"/>
        <v>0</v>
      </c>
      <c r="J149" s="197">
        <f t="shared" si="13"/>
        <v>0</v>
      </c>
      <c r="K149" s="22">
        <f t="shared" si="14"/>
        <v>13919.1</v>
      </c>
      <c r="L149" s="345">
        <f t="shared" si="15"/>
        <v>0</v>
      </c>
      <c r="N149"/>
      <c r="O149"/>
      <c r="P149" s="320"/>
    </row>
    <row r="150" spans="1:16">
      <c r="A150" s="561" t="s">
        <v>1021</v>
      </c>
      <c r="B150" s="346" t="s">
        <v>1777</v>
      </c>
      <c r="C150" s="311" t="s">
        <v>199</v>
      </c>
      <c r="D150" s="311" t="s">
        <v>2675</v>
      </c>
      <c r="E150" s="3" t="s">
        <v>3378</v>
      </c>
      <c r="F150" s="311" t="s">
        <v>129</v>
      </c>
      <c r="G150" s="343"/>
      <c r="H150" s="313">
        <v>37381.56</v>
      </c>
      <c r="I150" s="344">
        <f t="shared" si="12"/>
        <v>0</v>
      </c>
      <c r="J150" s="197">
        <f t="shared" si="13"/>
        <v>0</v>
      </c>
      <c r="K150" s="22">
        <f t="shared" si="14"/>
        <v>20858.91</v>
      </c>
      <c r="L150" s="345">
        <f t="shared" si="15"/>
        <v>0</v>
      </c>
      <c r="N150"/>
      <c r="O150"/>
      <c r="P150" s="320"/>
    </row>
    <row r="151" spans="1:16">
      <c r="A151" s="561" t="s">
        <v>1022</v>
      </c>
      <c r="B151" s="346" t="s">
        <v>1778</v>
      </c>
      <c r="C151" s="311" t="s">
        <v>199</v>
      </c>
      <c r="D151" s="311" t="s">
        <v>2675</v>
      </c>
      <c r="E151" s="3" t="s">
        <v>3379</v>
      </c>
      <c r="F151" s="311" t="s">
        <v>129</v>
      </c>
      <c r="G151" s="343"/>
      <c r="H151" s="313">
        <v>49818.51</v>
      </c>
      <c r="I151" s="344">
        <f t="shared" si="12"/>
        <v>0</v>
      </c>
      <c r="J151" s="197">
        <f t="shared" si="13"/>
        <v>0</v>
      </c>
      <c r="K151" s="22">
        <f t="shared" si="14"/>
        <v>27798.73</v>
      </c>
      <c r="L151" s="345">
        <f t="shared" si="15"/>
        <v>0</v>
      </c>
      <c r="N151"/>
      <c r="O151"/>
      <c r="P151" s="320"/>
    </row>
    <row r="152" spans="1:16">
      <c r="A152" s="561"/>
      <c r="B152" s="346"/>
      <c r="C152" s="311"/>
      <c r="D152" s="311"/>
      <c r="E152" s="311"/>
      <c r="F152" s="311"/>
      <c r="G152" s="343"/>
      <c r="H152" s="313"/>
      <c r="I152" s="344"/>
      <c r="J152" s="197"/>
      <c r="K152" s="22"/>
      <c r="L152" s="345"/>
      <c r="N152" s="466"/>
      <c r="P152" s="320"/>
    </row>
    <row r="153" spans="1:16">
      <c r="A153" s="561" t="s">
        <v>1023</v>
      </c>
      <c r="B153" s="346" t="s">
        <v>1779</v>
      </c>
      <c r="C153" s="311" t="s">
        <v>199</v>
      </c>
      <c r="D153" s="311" t="s">
        <v>2675</v>
      </c>
      <c r="E153" s="3" t="s">
        <v>3380</v>
      </c>
      <c r="F153" s="311" t="s">
        <v>129</v>
      </c>
      <c r="G153" s="343"/>
      <c r="H153" s="313">
        <v>30181.88</v>
      </c>
      <c r="I153" s="344">
        <f t="shared" si="12"/>
        <v>0</v>
      </c>
      <c r="J153" s="197">
        <f t="shared" si="13"/>
        <v>0</v>
      </c>
      <c r="K153" s="22">
        <f t="shared" si="14"/>
        <v>16841.490000000002</v>
      </c>
      <c r="L153" s="345">
        <f t="shared" si="15"/>
        <v>0</v>
      </c>
      <c r="N153"/>
      <c r="O153"/>
      <c r="P153" s="320"/>
    </row>
    <row r="154" spans="1:16">
      <c r="A154" s="561" t="s">
        <v>1024</v>
      </c>
      <c r="B154" s="346" t="s">
        <v>1780</v>
      </c>
      <c r="C154" s="311" t="s">
        <v>199</v>
      </c>
      <c r="D154" s="311" t="s">
        <v>2675</v>
      </c>
      <c r="E154" s="3" t="s">
        <v>3381</v>
      </c>
      <c r="F154" s="311" t="s">
        <v>129</v>
      </c>
      <c r="G154" s="343"/>
      <c r="H154" s="313">
        <v>43554.92</v>
      </c>
      <c r="I154" s="344">
        <f t="shared" si="12"/>
        <v>0</v>
      </c>
      <c r="J154" s="197">
        <f t="shared" si="13"/>
        <v>0</v>
      </c>
      <c r="K154" s="22">
        <f t="shared" si="14"/>
        <v>24303.65</v>
      </c>
      <c r="L154" s="345">
        <f t="shared" si="15"/>
        <v>0</v>
      </c>
      <c r="N154"/>
      <c r="O154"/>
      <c r="P154" s="320"/>
    </row>
    <row r="155" spans="1:16">
      <c r="A155" s="561" t="s">
        <v>1025</v>
      </c>
      <c r="B155" s="346" t="s">
        <v>1781</v>
      </c>
      <c r="C155" s="311" t="s">
        <v>199</v>
      </c>
      <c r="D155" s="311" t="s">
        <v>2675</v>
      </c>
      <c r="E155" s="3" t="s">
        <v>3382</v>
      </c>
      <c r="F155" s="311" t="s">
        <v>129</v>
      </c>
      <c r="G155" s="343"/>
      <c r="H155" s="313">
        <v>56927.97</v>
      </c>
      <c r="I155" s="344">
        <f t="shared" si="12"/>
        <v>0</v>
      </c>
      <c r="J155" s="197">
        <f t="shared" si="13"/>
        <v>0</v>
      </c>
      <c r="K155" s="22">
        <f t="shared" si="14"/>
        <v>31765.81</v>
      </c>
      <c r="L155" s="345">
        <f t="shared" si="15"/>
        <v>0</v>
      </c>
      <c r="N155"/>
      <c r="O155"/>
      <c r="P155" s="320"/>
    </row>
    <row r="156" spans="1:16">
      <c r="A156" s="561"/>
      <c r="B156" s="346"/>
      <c r="C156" s="311"/>
      <c r="D156" s="311"/>
      <c r="E156" s="311"/>
      <c r="F156" s="311"/>
      <c r="G156" s="343"/>
      <c r="H156" s="313"/>
      <c r="I156" s="344"/>
      <c r="J156" s="197"/>
      <c r="K156" s="22"/>
      <c r="L156" s="345"/>
      <c r="N156" s="466"/>
      <c r="P156" s="320"/>
    </row>
    <row r="157" spans="1:16">
      <c r="A157" s="561" t="s">
        <v>1026</v>
      </c>
      <c r="B157" s="346" t="s">
        <v>1782</v>
      </c>
      <c r="C157" s="311" t="s">
        <v>199</v>
      </c>
      <c r="D157" s="311" t="s">
        <v>2675</v>
      </c>
      <c r="E157" s="3" t="s">
        <v>3383</v>
      </c>
      <c r="F157" s="311" t="s">
        <v>129</v>
      </c>
      <c r="G157" s="343"/>
      <c r="H157" s="313">
        <v>26089.54</v>
      </c>
      <c r="I157" s="344">
        <f t="shared" si="12"/>
        <v>0</v>
      </c>
      <c r="J157" s="197">
        <f t="shared" si="13"/>
        <v>0</v>
      </c>
      <c r="K157" s="22">
        <f t="shared" si="14"/>
        <v>14557.96</v>
      </c>
      <c r="L157" s="345">
        <f t="shared" si="15"/>
        <v>0</v>
      </c>
      <c r="N157"/>
      <c r="O157"/>
      <c r="P157" s="320"/>
    </row>
    <row r="158" spans="1:16">
      <c r="A158" s="561" t="s">
        <v>1027</v>
      </c>
      <c r="B158" s="346" t="s">
        <v>1783</v>
      </c>
      <c r="C158" s="311" t="s">
        <v>199</v>
      </c>
      <c r="D158" s="311" t="s">
        <v>2675</v>
      </c>
      <c r="E158" s="3" t="s">
        <v>3384</v>
      </c>
      <c r="F158" s="311" t="s">
        <v>129</v>
      </c>
      <c r="G158" s="343"/>
      <c r="H158" s="313">
        <v>38526.480000000003</v>
      </c>
      <c r="I158" s="344">
        <f t="shared" si="12"/>
        <v>0</v>
      </c>
      <c r="J158" s="197">
        <f t="shared" si="13"/>
        <v>0</v>
      </c>
      <c r="K158" s="22">
        <f t="shared" si="14"/>
        <v>21497.78</v>
      </c>
      <c r="L158" s="345">
        <f t="shared" si="15"/>
        <v>0</v>
      </c>
      <c r="N158"/>
      <c r="O158"/>
      <c r="P158" s="320"/>
    </row>
    <row r="159" spans="1:16">
      <c r="A159" s="561" t="s">
        <v>1028</v>
      </c>
      <c r="B159" s="346" t="s">
        <v>1784</v>
      </c>
      <c r="C159" s="311" t="s">
        <v>199</v>
      </c>
      <c r="D159" s="311" t="s">
        <v>2675</v>
      </c>
      <c r="E159" s="3" t="s">
        <v>3385</v>
      </c>
      <c r="F159" s="311" t="s">
        <v>129</v>
      </c>
      <c r="G159" s="343"/>
      <c r="H159" s="313">
        <v>50963.42</v>
      </c>
      <c r="I159" s="344">
        <f t="shared" si="12"/>
        <v>0</v>
      </c>
      <c r="J159" s="197">
        <f t="shared" si="13"/>
        <v>0</v>
      </c>
      <c r="K159" s="22">
        <f t="shared" si="14"/>
        <v>28437.59</v>
      </c>
      <c r="L159" s="345">
        <f t="shared" si="15"/>
        <v>0</v>
      </c>
      <c r="N159"/>
      <c r="O159"/>
      <c r="P159" s="320"/>
    </row>
    <row r="160" spans="1:16">
      <c r="A160" s="255"/>
      <c r="B160" s="346"/>
      <c r="C160" s="311"/>
      <c r="D160" s="311"/>
      <c r="E160" s="311"/>
      <c r="F160" s="311"/>
      <c r="G160" s="343"/>
      <c r="H160" s="313"/>
      <c r="I160" s="344"/>
      <c r="J160" s="197"/>
      <c r="K160" s="22"/>
      <c r="L160" s="345"/>
      <c r="N160" s="466"/>
      <c r="P160" s="320"/>
    </row>
    <row r="161" spans="1:16">
      <c r="A161" s="296" t="s">
        <v>1029</v>
      </c>
      <c r="B161" s="296" t="s">
        <v>374</v>
      </c>
      <c r="C161" s="311"/>
      <c r="D161" s="311"/>
      <c r="E161" s="311"/>
      <c r="F161" s="311"/>
      <c r="G161" s="343"/>
      <c r="H161" s="313"/>
      <c r="I161" s="344"/>
      <c r="J161" s="197"/>
      <c r="K161" s="22"/>
      <c r="L161" s="345"/>
      <c r="N161" s="466"/>
      <c r="P161" s="320"/>
    </row>
    <row r="162" spans="1:16" s="246" customFormat="1">
      <c r="A162" s="563" t="s">
        <v>1030</v>
      </c>
      <c r="B162" s="92" t="s">
        <v>375</v>
      </c>
      <c r="C162" s="91" t="s">
        <v>199</v>
      </c>
      <c r="D162" s="91" t="s">
        <v>2675</v>
      </c>
      <c r="E162" s="3" t="s">
        <v>3386</v>
      </c>
      <c r="F162" s="91" t="s">
        <v>129</v>
      </c>
      <c r="G162" s="343"/>
      <c r="H162" s="313">
        <v>13373.04</v>
      </c>
      <c r="I162" s="347">
        <f t="shared" si="12"/>
        <v>0</v>
      </c>
      <c r="J162" s="197">
        <f t="shared" si="13"/>
        <v>0</v>
      </c>
      <c r="K162" s="22">
        <f t="shared" si="14"/>
        <v>7462.16</v>
      </c>
      <c r="L162" s="345">
        <f t="shared" si="15"/>
        <v>0</v>
      </c>
      <c r="N162"/>
      <c r="O162"/>
      <c r="P162" s="320"/>
    </row>
    <row r="163" spans="1:16" s="246" customFormat="1">
      <c r="A163" s="563" t="s">
        <v>1031</v>
      </c>
      <c r="B163" s="92" t="s">
        <v>376</v>
      </c>
      <c r="C163" s="91" t="s">
        <v>199</v>
      </c>
      <c r="D163" s="91" t="s">
        <v>2675</v>
      </c>
      <c r="E163" s="3" t="s">
        <v>3387</v>
      </c>
      <c r="F163" s="91" t="s">
        <v>129</v>
      </c>
      <c r="G163" s="343"/>
      <c r="H163" s="313">
        <v>38039.35</v>
      </c>
      <c r="I163" s="347">
        <f t="shared" si="12"/>
        <v>0</v>
      </c>
      <c r="J163" s="197">
        <f t="shared" si="13"/>
        <v>0</v>
      </c>
      <c r="K163" s="22">
        <f t="shared" si="14"/>
        <v>21225.96</v>
      </c>
      <c r="L163" s="345">
        <f t="shared" si="15"/>
        <v>0</v>
      </c>
      <c r="N163"/>
      <c r="O163"/>
      <c r="P163" s="320"/>
    </row>
    <row r="164" spans="1:16" s="246" customFormat="1">
      <c r="A164" s="563" t="s">
        <v>1032</v>
      </c>
      <c r="B164" s="92" t="s">
        <v>377</v>
      </c>
      <c r="C164" s="91" t="s">
        <v>199</v>
      </c>
      <c r="D164" s="91" t="s">
        <v>2675</v>
      </c>
      <c r="E164" s="3" t="s">
        <v>3388</v>
      </c>
      <c r="F164" s="91" t="s">
        <v>129</v>
      </c>
      <c r="G164" s="343"/>
      <c r="H164" s="313">
        <v>51412.39</v>
      </c>
      <c r="I164" s="347">
        <f t="shared" si="12"/>
        <v>0</v>
      </c>
      <c r="J164" s="197">
        <f t="shared" si="13"/>
        <v>0</v>
      </c>
      <c r="K164" s="22">
        <f t="shared" si="14"/>
        <v>28688.11</v>
      </c>
      <c r="L164" s="345">
        <f t="shared" si="15"/>
        <v>0</v>
      </c>
      <c r="N164"/>
      <c r="O164"/>
      <c r="P164" s="320"/>
    </row>
    <row r="165" spans="1:16" s="246" customFormat="1">
      <c r="A165" s="563"/>
      <c r="B165" s="92"/>
      <c r="C165" s="91"/>
      <c r="D165" s="91"/>
      <c r="E165" s="91"/>
      <c r="F165" s="91"/>
      <c r="G165" s="343"/>
      <c r="H165" s="209"/>
      <c r="I165" s="347"/>
      <c r="J165" s="197"/>
      <c r="K165" s="22"/>
      <c r="L165" s="345"/>
      <c r="N165" s="466"/>
      <c r="P165" s="320"/>
    </row>
    <row r="166" spans="1:16" s="246" customFormat="1">
      <c r="A166" s="563" t="s">
        <v>1033</v>
      </c>
      <c r="B166" s="92" t="s">
        <v>378</v>
      </c>
      <c r="C166" s="91" t="s">
        <v>199</v>
      </c>
      <c r="D166" s="91" t="s">
        <v>2675</v>
      </c>
      <c r="E166" s="3" t="s">
        <v>3389</v>
      </c>
      <c r="F166" s="91" t="s">
        <v>129</v>
      </c>
      <c r="G166" s="343"/>
      <c r="H166" s="313">
        <v>25203.95</v>
      </c>
      <c r="I166" s="347">
        <f t="shared" si="12"/>
        <v>0</v>
      </c>
      <c r="J166" s="197">
        <f t="shared" si="13"/>
        <v>0</v>
      </c>
      <c r="K166" s="22">
        <f t="shared" si="14"/>
        <v>14063.8</v>
      </c>
      <c r="L166" s="345">
        <f t="shared" si="15"/>
        <v>0</v>
      </c>
      <c r="N166"/>
      <c r="O166"/>
      <c r="P166" s="320"/>
    </row>
    <row r="167" spans="1:16" s="246" customFormat="1">
      <c r="A167" s="563" t="s">
        <v>1034</v>
      </c>
      <c r="B167" s="92" t="s">
        <v>379</v>
      </c>
      <c r="C167" s="91" t="s">
        <v>199</v>
      </c>
      <c r="D167" s="91" t="s">
        <v>2675</v>
      </c>
      <c r="E167" s="3" t="s">
        <v>3390</v>
      </c>
      <c r="F167" s="91" t="s">
        <v>129</v>
      </c>
      <c r="G167" s="343"/>
      <c r="H167" s="313">
        <v>38576.99</v>
      </c>
      <c r="I167" s="347">
        <f t="shared" si="12"/>
        <v>0</v>
      </c>
      <c r="J167" s="197">
        <f t="shared" si="13"/>
        <v>0</v>
      </c>
      <c r="K167" s="22">
        <f t="shared" si="14"/>
        <v>21525.96</v>
      </c>
      <c r="L167" s="345">
        <f t="shared" si="15"/>
        <v>0</v>
      </c>
      <c r="N167"/>
      <c r="O167"/>
      <c r="P167" s="320"/>
    </row>
    <row r="168" spans="1:16" s="246" customFormat="1">
      <c r="A168" s="563" t="s">
        <v>1035</v>
      </c>
      <c r="B168" s="92" t="s">
        <v>380</v>
      </c>
      <c r="C168" s="91" t="s">
        <v>199</v>
      </c>
      <c r="D168" s="91" t="s">
        <v>2675</v>
      </c>
      <c r="E168" s="3" t="s">
        <v>3391</v>
      </c>
      <c r="F168" s="91" t="s">
        <v>129</v>
      </c>
      <c r="G168" s="343"/>
      <c r="H168" s="313">
        <v>51950.03</v>
      </c>
      <c r="I168" s="347">
        <f t="shared" si="12"/>
        <v>0</v>
      </c>
      <c r="J168" s="197">
        <f t="shared" si="13"/>
        <v>0</v>
      </c>
      <c r="K168" s="22">
        <f t="shared" si="14"/>
        <v>28988.12</v>
      </c>
      <c r="L168" s="345">
        <f t="shared" si="15"/>
        <v>0</v>
      </c>
      <c r="N168"/>
      <c r="O168"/>
      <c r="P168" s="320"/>
    </row>
    <row r="169" spans="1:16" s="246" customFormat="1">
      <c r="A169" s="563"/>
      <c r="B169" s="92"/>
      <c r="C169" s="91"/>
      <c r="D169" s="91"/>
      <c r="E169" s="91"/>
      <c r="F169" s="91"/>
      <c r="G169" s="343"/>
      <c r="H169" s="209"/>
      <c r="I169" s="347"/>
      <c r="J169" s="197"/>
      <c r="K169" s="22"/>
      <c r="L169" s="345"/>
      <c r="N169" s="466"/>
      <c r="P169" s="320"/>
    </row>
    <row r="170" spans="1:16" s="246" customFormat="1">
      <c r="A170" s="563" t="s">
        <v>1036</v>
      </c>
      <c r="B170" s="92" t="s">
        <v>381</v>
      </c>
      <c r="C170" s="91" t="s">
        <v>199</v>
      </c>
      <c r="D170" s="91" t="s">
        <v>2675</v>
      </c>
      <c r="E170" s="3" t="s">
        <v>3392</v>
      </c>
      <c r="F170" s="91" t="s">
        <v>129</v>
      </c>
      <c r="G170" s="343"/>
      <c r="H170" s="313">
        <v>26987.08</v>
      </c>
      <c r="I170" s="347">
        <f t="shared" si="12"/>
        <v>0</v>
      </c>
      <c r="J170" s="197">
        <f t="shared" si="13"/>
        <v>0</v>
      </c>
      <c r="K170" s="22">
        <f t="shared" si="14"/>
        <v>15058.79</v>
      </c>
      <c r="L170" s="345">
        <f t="shared" si="15"/>
        <v>0</v>
      </c>
      <c r="N170"/>
      <c r="O170"/>
      <c r="P170" s="320"/>
    </row>
    <row r="171" spans="1:16" s="246" customFormat="1">
      <c r="A171" s="563" t="s">
        <v>1037</v>
      </c>
      <c r="B171" s="92" t="s">
        <v>382</v>
      </c>
      <c r="C171" s="91" t="s">
        <v>199</v>
      </c>
      <c r="D171" s="91" t="s">
        <v>2675</v>
      </c>
      <c r="E171" s="3" t="s">
        <v>3393</v>
      </c>
      <c r="F171" s="91" t="s">
        <v>129</v>
      </c>
      <c r="G171" s="343"/>
      <c r="H171" s="313">
        <v>40360.120000000003</v>
      </c>
      <c r="I171" s="347">
        <f t="shared" si="12"/>
        <v>0</v>
      </c>
      <c r="J171" s="197">
        <f t="shared" si="13"/>
        <v>0</v>
      </c>
      <c r="K171" s="22">
        <f t="shared" si="14"/>
        <v>22520.95</v>
      </c>
      <c r="L171" s="345">
        <f t="shared" si="15"/>
        <v>0</v>
      </c>
      <c r="N171"/>
      <c r="O171"/>
      <c r="P171" s="320"/>
    </row>
    <row r="172" spans="1:16" s="246" customFormat="1">
      <c r="A172" s="563" t="s">
        <v>1038</v>
      </c>
      <c r="B172" s="92" t="s">
        <v>383</v>
      </c>
      <c r="C172" s="91" t="s">
        <v>199</v>
      </c>
      <c r="D172" s="91" t="s">
        <v>2675</v>
      </c>
      <c r="E172" s="3" t="s">
        <v>3394</v>
      </c>
      <c r="F172" s="91" t="s">
        <v>129</v>
      </c>
      <c r="G172" s="343"/>
      <c r="H172" s="313">
        <v>53733.16</v>
      </c>
      <c r="I172" s="347">
        <f t="shared" si="12"/>
        <v>0</v>
      </c>
      <c r="J172" s="197">
        <f t="shared" si="13"/>
        <v>0</v>
      </c>
      <c r="K172" s="22">
        <f t="shared" si="14"/>
        <v>29983.1</v>
      </c>
      <c r="L172" s="345">
        <f t="shared" si="15"/>
        <v>0</v>
      </c>
      <c r="N172"/>
      <c r="O172"/>
      <c r="P172" s="320"/>
    </row>
    <row r="173" spans="1:16" s="246" customFormat="1">
      <c r="A173" s="563"/>
      <c r="B173" s="92"/>
      <c r="C173" s="91"/>
      <c r="D173" s="91"/>
      <c r="E173" s="91"/>
      <c r="F173" s="91"/>
      <c r="G173" s="343"/>
      <c r="H173" s="209"/>
      <c r="I173" s="347"/>
      <c r="J173" s="197"/>
      <c r="K173" s="22"/>
      <c r="L173" s="345"/>
      <c r="N173" s="466"/>
      <c r="P173" s="320"/>
    </row>
    <row r="174" spans="1:16" s="246" customFormat="1">
      <c r="A174" s="563" t="s">
        <v>1039</v>
      </c>
      <c r="B174" s="92" t="s">
        <v>384</v>
      </c>
      <c r="C174" s="91" t="s">
        <v>199</v>
      </c>
      <c r="D174" s="91" t="s">
        <v>2675</v>
      </c>
      <c r="E174" s="3" t="s">
        <v>3395</v>
      </c>
      <c r="F174" s="91" t="s">
        <v>129</v>
      </c>
      <c r="G174" s="343"/>
      <c r="H174" s="313">
        <v>27524.720000000001</v>
      </c>
      <c r="I174" s="347">
        <f t="shared" si="12"/>
        <v>0</v>
      </c>
      <c r="J174" s="197">
        <f t="shared" si="13"/>
        <v>0</v>
      </c>
      <c r="K174" s="22">
        <f t="shared" si="14"/>
        <v>15358.79</v>
      </c>
      <c r="L174" s="345">
        <f t="shared" si="15"/>
        <v>0</v>
      </c>
      <c r="N174"/>
      <c r="O174"/>
      <c r="P174" s="320"/>
    </row>
    <row r="175" spans="1:16" s="246" customFormat="1">
      <c r="A175" s="563" t="s">
        <v>1040</v>
      </c>
      <c r="B175" s="92" t="s">
        <v>385</v>
      </c>
      <c r="C175" s="91" t="s">
        <v>199</v>
      </c>
      <c r="D175" s="91" t="s">
        <v>2675</v>
      </c>
      <c r="E175" s="3" t="s">
        <v>3396</v>
      </c>
      <c r="F175" s="91" t="s">
        <v>129</v>
      </c>
      <c r="G175" s="343"/>
      <c r="H175" s="313">
        <v>40897.760000000002</v>
      </c>
      <c r="I175" s="347">
        <f t="shared" si="12"/>
        <v>0</v>
      </c>
      <c r="J175" s="197">
        <f t="shared" si="13"/>
        <v>0</v>
      </c>
      <c r="K175" s="22">
        <f t="shared" si="14"/>
        <v>22820.95</v>
      </c>
      <c r="L175" s="345">
        <f t="shared" si="15"/>
        <v>0</v>
      </c>
      <c r="N175"/>
      <c r="O175"/>
      <c r="P175" s="320"/>
    </row>
    <row r="176" spans="1:16" s="246" customFormat="1">
      <c r="A176" s="563" t="s">
        <v>1041</v>
      </c>
      <c r="B176" s="92" t="s">
        <v>386</v>
      </c>
      <c r="C176" s="91" t="s">
        <v>199</v>
      </c>
      <c r="D176" s="91" t="s">
        <v>2675</v>
      </c>
      <c r="E176" s="3" t="s">
        <v>3397</v>
      </c>
      <c r="F176" s="91" t="s">
        <v>129</v>
      </c>
      <c r="G176" s="343"/>
      <c r="H176" s="313">
        <v>54270.8</v>
      </c>
      <c r="I176" s="347">
        <f t="shared" si="12"/>
        <v>0</v>
      </c>
      <c r="J176" s="197">
        <f t="shared" si="13"/>
        <v>0</v>
      </c>
      <c r="K176" s="22">
        <f t="shared" si="14"/>
        <v>30283.11</v>
      </c>
      <c r="L176" s="345">
        <f t="shared" si="15"/>
        <v>0</v>
      </c>
      <c r="N176"/>
      <c r="O176"/>
      <c r="P176" s="320"/>
    </row>
    <row r="177" spans="1:16" s="246" customFormat="1">
      <c r="A177" s="563"/>
      <c r="B177" s="92"/>
      <c r="C177" s="91"/>
      <c r="D177" s="91"/>
      <c r="E177" s="91"/>
      <c r="F177" s="91"/>
      <c r="G177" s="343"/>
      <c r="H177" s="209"/>
      <c r="I177" s="347"/>
      <c r="J177" s="197"/>
      <c r="K177" s="22"/>
      <c r="L177" s="345"/>
      <c r="N177" s="466"/>
      <c r="P177" s="320"/>
    </row>
    <row r="178" spans="1:16" s="246" customFormat="1">
      <c r="A178" s="563" t="s">
        <v>1042</v>
      </c>
      <c r="B178" s="92" t="s">
        <v>387</v>
      </c>
      <c r="C178" s="91" t="s">
        <v>199</v>
      </c>
      <c r="D178" s="91" t="s">
        <v>2675</v>
      </c>
      <c r="E178" s="3" t="s">
        <v>3398</v>
      </c>
      <c r="F178" s="91" t="s">
        <v>129</v>
      </c>
      <c r="G178" s="343"/>
      <c r="H178" s="313">
        <v>12436.94</v>
      </c>
      <c r="I178" s="347">
        <f t="shared" si="12"/>
        <v>0</v>
      </c>
      <c r="J178" s="197">
        <f t="shared" si="13"/>
        <v>0</v>
      </c>
      <c r="K178" s="22">
        <f t="shared" si="14"/>
        <v>6939.81</v>
      </c>
      <c r="L178" s="345">
        <f t="shared" si="15"/>
        <v>0</v>
      </c>
      <c r="N178"/>
      <c r="O178"/>
      <c r="P178" s="320"/>
    </row>
    <row r="179" spans="1:16" s="246" customFormat="1">
      <c r="A179" s="563" t="s">
        <v>1043</v>
      </c>
      <c r="B179" s="92" t="s">
        <v>388</v>
      </c>
      <c r="C179" s="91" t="s">
        <v>199</v>
      </c>
      <c r="D179" s="91" t="s">
        <v>2675</v>
      </c>
      <c r="E179" s="3" t="s">
        <v>3399</v>
      </c>
      <c r="F179" s="91" t="s">
        <v>129</v>
      </c>
      <c r="G179" s="343"/>
      <c r="H179" s="313">
        <v>24026.31</v>
      </c>
      <c r="I179" s="347">
        <f t="shared" si="12"/>
        <v>0</v>
      </c>
      <c r="J179" s="197">
        <f t="shared" si="13"/>
        <v>0</v>
      </c>
      <c r="K179" s="22">
        <f t="shared" si="14"/>
        <v>13406.68</v>
      </c>
      <c r="L179" s="345">
        <f t="shared" si="15"/>
        <v>0</v>
      </c>
      <c r="N179"/>
      <c r="O179"/>
      <c r="P179" s="320"/>
    </row>
    <row r="180" spans="1:16" s="246" customFormat="1">
      <c r="A180" s="563" t="s">
        <v>1044</v>
      </c>
      <c r="B180" s="92" t="s">
        <v>389</v>
      </c>
      <c r="C180" s="91" t="s">
        <v>199</v>
      </c>
      <c r="D180" s="91" t="s">
        <v>2675</v>
      </c>
      <c r="E180" s="3" t="s">
        <v>3400</v>
      </c>
      <c r="F180" s="91" t="s">
        <v>129</v>
      </c>
      <c r="G180" s="343"/>
      <c r="H180" s="313">
        <v>26302.799999999999</v>
      </c>
      <c r="I180" s="347">
        <f t="shared" si="12"/>
        <v>0</v>
      </c>
      <c r="J180" s="197">
        <f t="shared" si="13"/>
        <v>0</v>
      </c>
      <c r="K180" s="22">
        <f t="shared" si="14"/>
        <v>14676.96</v>
      </c>
      <c r="L180" s="345">
        <f t="shared" si="15"/>
        <v>0</v>
      </c>
      <c r="N180"/>
      <c r="O180"/>
      <c r="P180" s="320"/>
    </row>
    <row r="181" spans="1:16" s="246" customFormat="1">
      <c r="A181" s="563"/>
      <c r="B181" s="92"/>
      <c r="C181" s="91"/>
      <c r="D181" s="91"/>
      <c r="E181" s="91"/>
      <c r="F181" s="91"/>
      <c r="G181" s="343"/>
      <c r="H181" s="209"/>
      <c r="I181" s="347"/>
      <c r="J181" s="197"/>
      <c r="K181" s="22"/>
      <c r="L181" s="345"/>
      <c r="N181" s="466"/>
      <c r="P181" s="320"/>
    </row>
    <row r="182" spans="1:16" s="246" customFormat="1">
      <c r="A182" s="563" t="s">
        <v>1045</v>
      </c>
      <c r="B182" s="92" t="s">
        <v>390</v>
      </c>
      <c r="C182" s="91" t="s">
        <v>199</v>
      </c>
      <c r="D182" s="91" t="s">
        <v>2675</v>
      </c>
      <c r="E182" s="3" t="s">
        <v>3401</v>
      </c>
      <c r="F182" s="91" t="s">
        <v>129</v>
      </c>
      <c r="G182" s="343"/>
      <c r="H182" s="313">
        <v>22287.46</v>
      </c>
      <c r="I182" s="347">
        <f t="shared" si="12"/>
        <v>0</v>
      </c>
      <c r="J182" s="197">
        <f t="shared" si="13"/>
        <v>0</v>
      </c>
      <c r="K182" s="22">
        <f t="shared" si="14"/>
        <v>12436.4</v>
      </c>
      <c r="L182" s="345">
        <f t="shared" si="15"/>
        <v>0</v>
      </c>
      <c r="N182"/>
      <c r="O182"/>
      <c r="P182" s="320"/>
    </row>
    <row r="183" spans="1:16" s="246" customFormat="1">
      <c r="A183" s="563" t="s">
        <v>1046</v>
      </c>
      <c r="B183" s="92" t="s">
        <v>391</v>
      </c>
      <c r="C183" s="91" t="s">
        <v>199</v>
      </c>
      <c r="D183" s="91" t="s">
        <v>2675</v>
      </c>
      <c r="E183" s="3" t="s">
        <v>3402</v>
      </c>
      <c r="F183" s="91" t="s">
        <v>129</v>
      </c>
      <c r="G183" s="343"/>
      <c r="H183" s="313">
        <v>24563.95</v>
      </c>
      <c r="I183" s="347">
        <f t="shared" si="12"/>
        <v>0</v>
      </c>
      <c r="J183" s="197">
        <f t="shared" si="13"/>
        <v>0</v>
      </c>
      <c r="K183" s="22">
        <f t="shared" si="14"/>
        <v>13706.68</v>
      </c>
      <c r="L183" s="345">
        <f t="shared" si="15"/>
        <v>0</v>
      </c>
      <c r="N183"/>
      <c r="O183"/>
      <c r="P183" s="320"/>
    </row>
    <row r="184" spans="1:16" s="246" customFormat="1">
      <c r="A184" s="563" t="s">
        <v>1047</v>
      </c>
      <c r="B184" s="92" t="s">
        <v>392</v>
      </c>
      <c r="C184" s="91" t="s">
        <v>199</v>
      </c>
      <c r="D184" s="91" t="s">
        <v>2675</v>
      </c>
      <c r="E184" s="3" t="s">
        <v>3403</v>
      </c>
      <c r="F184" s="91" t="s">
        <v>129</v>
      </c>
      <c r="G184" s="343"/>
      <c r="H184" s="313">
        <v>26840.44</v>
      </c>
      <c r="I184" s="347">
        <f t="shared" si="12"/>
        <v>0</v>
      </c>
      <c r="J184" s="197">
        <f t="shared" si="13"/>
        <v>0</v>
      </c>
      <c r="K184" s="22">
        <f t="shared" si="14"/>
        <v>14976.97</v>
      </c>
      <c r="L184" s="345">
        <f t="shared" si="15"/>
        <v>0</v>
      </c>
      <c r="N184"/>
      <c r="O184"/>
      <c r="P184" s="320"/>
    </row>
    <row r="185" spans="1:16" s="246" customFormat="1">
      <c r="A185" s="563"/>
      <c r="B185" s="92"/>
      <c r="C185" s="91"/>
      <c r="D185" s="91"/>
      <c r="E185" s="91"/>
      <c r="F185" s="91"/>
      <c r="G185" s="343"/>
      <c r="H185" s="209"/>
      <c r="I185" s="347"/>
      <c r="J185" s="197"/>
      <c r="K185" s="22"/>
      <c r="L185" s="345"/>
      <c r="N185" s="466"/>
      <c r="P185" s="320"/>
    </row>
    <row r="186" spans="1:16" s="246" customFormat="1">
      <c r="A186" s="563" t="s">
        <v>1048</v>
      </c>
      <c r="B186" s="92" t="s">
        <v>393</v>
      </c>
      <c r="C186" s="91" t="s">
        <v>199</v>
      </c>
      <c r="D186" s="91" t="s">
        <v>2675</v>
      </c>
      <c r="E186" s="3" t="s">
        <v>3404</v>
      </c>
      <c r="F186" s="91" t="s">
        <v>129</v>
      </c>
      <c r="G186" s="343"/>
      <c r="H186" s="313">
        <v>22894.73</v>
      </c>
      <c r="I186" s="347">
        <f t="shared" si="12"/>
        <v>0</v>
      </c>
      <c r="J186" s="197">
        <f t="shared" si="13"/>
        <v>0</v>
      </c>
      <c r="K186" s="22">
        <f>ROUND(H186*60%*93%,2)</f>
        <v>12775.26</v>
      </c>
      <c r="L186" s="345">
        <f t="shared" si="15"/>
        <v>0</v>
      </c>
      <c r="N186"/>
      <c r="O186"/>
      <c r="P186" s="320"/>
    </row>
    <row r="187" spans="1:16" s="246" customFormat="1">
      <c r="A187" s="563" t="s">
        <v>1049</v>
      </c>
      <c r="B187" s="92" t="s">
        <v>394</v>
      </c>
      <c r="C187" s="91" t="s">
        <v>199</v>
      </c>
      <c r="D187" s="91" t="s">
        <v>2675</v>
      </c>
      <c r="E187" s="3" t="s">
        <v>3405</v>
      </c>
      <c r="F187" s="91" t="s">
        <v>129</v>
      </c>
      <c r="G187" s="343"/>
      <c r="H187" s="313">
        <v>25171.22</v>
      </c>
      <c r="I187" s="347">
        <f t="shared" si="12"/>
        <v>0</v>
      </c>
      <c r="J187" s="197">
        <f t="shared" si="13"/>
        <v>0</v>
      </c>
      <c r="K187" s="22">
        <f t="shared" si="14"/>
        <v>14045.54</v>
      </c>
      <c r="L187" s="345">
        <f t="shared" si="15"/>
        <v>0</v>
      </c>
      <c r="N187"/>
      <c r="O187"/>
      <c r="P187" s="320"/>
    </row>
    <row r="188" spans="1:16" s="246" customFormat="1">
      <c r="A188" s="563" t="s">
        <v>1050</v>
      </c>
      <c r="B188" s="92" t="s">
        <v>395</v>
      </c>
      <c r="C188" s="91" t="s">
        <v>199</v>
      </c>
      <c r="D188" s="91" t="s">
        <v>2675</v>
      </c>
      <c r="E188" s="3" t="s">
        <v>3406</v>
      </c>
      <c r="F188" s="91" t="s">
        <v>129</v>
      </c>
      <c r="G188" s="343"/>
      <c r="H188" s="313">
        <v>27447.71</v>
      </c>
      <c r="I188" s="347">
        <f>H188*G188</f>
        <v>0</v>
      </c>
      <c r="J188" s="197">
        <f>L188-I188</f>
        <v>0</v>
      </c>
      <c r="K188" s="22">
        <f>ROUND(H188*60%*93%,2)</f>
        <v>15315.82</v>
      </c>
      <c r="L188" s="345">
        <f>K188*G188</f>
        <v>0</v>
      </c>
      <c r="N188"/>
      <c r="O188"/>
      <c r="P188" s="320"/>
    </row>
    <row r="189" spans="1:16" s="246" customFormat="1">
      <c r="A189" s="563"/>
      <c r="B189" s="92"/>
      <c r="C189" s="91"/>
      <c r="D189" s="91"/>
      <c r="E189" s="91"/>
      <c r="F189" s="91"/>
      <c r="G189" s="343"/>
      <c r="H189" s="209"/>
      <c r="I189" s="347"/>
      <c r="J189" s="197"/>
      <c r="K189" s="22"/>
      <c r="L189" s="345"/>
      <c r="N189" s="466"/>
      <c r="P189" s="320"/>
    </row>
    <row r="190" spans="1:16" s="246" customFormat="1">
      <c r="A190" s="563" t="s">
        <v>1051</v>
      </c>
      <c r="B190" s="92" t="s">
        <v>396</v>
      </c>
      <c r="C190" s="91" t="s">
        <v>199</v>
      </c>
      <c r="D190" s="91" t="s">
        <v>2675</v>
      </c>
      <c r="E190" s="3" t="s">
        <v>3407</v>
      </c>
      <c r="F190" s="91" t="s">
        <v>129</v>
      </c>
      <c r="G190" s="343"/>
      <c r="H190" s="313">
        <v>23432.37</v>
      </c>
      <c r="I190" s="347">
        <f>H190*G190</f>
        <v>0</v>
      </c>
      <c r="J190" s="197">
        <f>L190-I190</f>
        <v>0</v>
      </c>
      <c r="K190" s="22">
        <f>ROUND(H190*60%*93%,2)</f>
        <v>13075.26</v>
      </c>
      <c r="L190" s="345">
        <f>K190*G190</f>
        <v>0</v>
      </c>
      <c r="N190"/>
      <c r="O190"/>
      <c r="P190" s="320"/>
    </row>
    <row r="191" spans="1:16" s="246" customFormat="1">
      <c r="A191" s="563" t="s">
        <v>1052</v>
      </c>
      <c r="B191" s="92" t="s">
        <v>397</v>
      </c>
      <c r="C191" s="91" t="s">
        <v>199</v>
      </c>
      <c r="D191" s="91" t="s">
        <v>2675</v>
      </c>
      <c r="E191" s="3" t="s">
        <v>3408</v>
      </c>
      <c r="F191" s="91" t="s">
        <v>129</v>
      </c>
      <c r="G191" s="343"/>
      <c r="H191" s="313">
        <v>25708.86</v>
      </c>
      <c r="I191" s="347">
        <f>H191*G191</f>
        <v>0</v>
      </c>
      <c r="J191" s="197">
        <f>L191-I191</f>
        <v>0</v>
      </c>
      <c r="K191" s="22">
        <f>ROUND(H191*60%*93%,2)</f>
        <v>14345.54</v>
      </c>
      <c r="L191" s="345">
        <f>K191*G191</f>
        <v>0</v>
      </c>
      <c r="N191"/>
      <c r="O191"/>
      <c r="P191" s="320"/>
    </row>
    <row r="192" spans="1:16" s="246" customFormat="1">
      <c r="A192" s="563" t="s">
        <v>1053</v>
      </c>
      <c r="B192" s="92" t="s">
        <v>398</v>
      </c>
      <c r="C192" s="91" t="s">
        <v>199</v>
      </c>
      <c r="D192" s="91" t="s">
        <v>2675</v>
      </c>
      <c r="E192" s="3" t="s">
        <v>3409</v>
      </c>
      <c r="F192" s="91" t="s">
        <v>129</v>
      </c>
      <c r="G192" s="343"/>
      <c r="H192" s="313">
        <v>27985.360000000001</v>
      </c>
      <c r="I192" s="347">
        <f>H192*G192</f>
        <v>0</v>
      </c>
      <c r="J192" s="197">
        <f>L192-I192</f>
        <v>0</v>
      </c>
      <c r="K192" s="22">
        <f>ROUND(H192*60%*93%,2)</f>
        <v>15615.83</v>
      </c>
      <c r="L192" s="345">
        <f>K192*G192</f>
        <v>0</v>
      </c>
      <c r="N192"/>
      <c r="O192"/>
      <c r="P192" s="320"/>
    </row>
    <row r="193" spans="1:16">
      <c r="A193" s="255"/>
      <c r="B193" s="346"/>
      <c r="C193" s="311"/>
      <c r="D193" s="311"/>
      <c r="E193" s="311"/>
      <c r="F193" s="311"/>
      <c r="G193" s="343"/>
      <c r="H193" s="313"/>
      <c r="I193" s="344"/>
      <c r="J193" s="197"/>
      <c r="K193" s="22"/>
      <c r="L193" s="345"/>
      <c r="N193" s="466"/>
    </row>
    <row r="194" spans="1:16">
      <c r="A194" s="69" t="s">
        <v>1054</v>
      </c>
      <c r="B194" s="69" t="s">
        <v>673</v>
      </c>
      <c r="C194" s="311"/>
      <c r="D194" s="311"/>
      <c r="E194" s="311"/>
      <c r="F194" s="311"/>
      <c r="G194" s="343"/>
      <c r="H194" s="313"/>
      <c r="I194" s="344"/>
      <c r="J194" s="197"/>
      <c r="K194" s="22"/>
      <c r="L194" s="345"/>
      <c r="N194" s="466"/>
    </row>
    <row r="195" spans="1:16" s="246" customFormat="1">
      <c r="A195" s="563" t="s">
        <v>1055</v>
      </c>
      <c r="B195" s="92" t="s">
        <v>674</v>
      </c>
      <c r="C195" s="32" t="s">
        <v>130</v>
      </c>
      <c r="D195" s="91" t="s">
        <v>2621</v>
      </c>
      <c r="E195" s="3" t="s">
        <v>3410</v>
      </c>
      <c r="F195" s="32" t="s">
        <v>129</v>
      </c>
      <c r="G195" s="343"/>
      <c r="H195" s="209">
        <v>1308.56</v>
      </c>
      <c r="I195" s="347">
        <f t="shared" ref="I195:I201" si="16">H195*G195</f>
        <v>0</v>
      </c>
      <c r="J195" s="197">
        <f t="shared" ref="J195:J201" si="17">L195-I195</f>
        <v>0</v>
      </c>
      <c r="K195" s="22">
        <f t="shared" ref="K195:K201" si="18">ROUND(H195*60%*93%,2)</f>
        <v>730.18</v>
      </c>
      <c r="L195" s="345">
        <f t="shared" ref="L195:L201" si="19">K195*G195</f>
        <v>0</v>
      </c>
      <c r="N195"/>
      <c r="O195"/>
    </row>
    <row r="196" spans="1:16" s="246" customFormat="1">
      <c r="A196" s="563" t="s">
        <v>1056</v>
      </c>
      <c r="B196" s="92" t="s">
        <v>912</v>
      </c>
      <c r="C196" s="32" t="s">
        <v>130</v>
      </c>
      <c r="D196" s="91" t="s">
        <v>2621</v>
      </c>
      <c r="E196" s="3" t="s">
        <v>3411</v>
      </c>
      <c r="F196" s="32" t="s">
        <v>129</v>
      </c>
      <c r="G196" s="343"/>
      <c r="H196" s="209">
        <v>2009.93</v>
      </c>
      <c r="I196" s="347">
        <f t="shared" si="16"/>
        <v>0</v>
      </c>
      <c r="J196" s="197">
        <f t="shared" si="17"/>
        <v>0</v>
      </c>
      <c r="K196" s="22">
        <f t="shared" si="18"/>
        <v>1121.54</v>
      </c>
      <c r="L196" s="345">
        <f t="shared" si="19"/>
        <v>0</v>
      </c>
      <c r="N196"/>
      <c r="O196"/>
    </row>
    <row r="197" spans="1:16" s="246" customFormat="1">
      <c r="A197" s="563" t="s">
        <v>1057</v>
      </c>
      <c r="B197" s="92" t="s">
        <v>105</v>
      </c>
      <c r="C197" s="32" t="s">
        <v>130</v>
      </c>
      <c r="D197" s="91" t="s">
        <v>2621</v>
      </c>
      <c r="E197" s="3" t="s">
        <v>3412</v>
      </c>
      <c r="F197" s="32" t="s">
        <v>129</v>
      </c>
      <c r="G197" s="343"/>
      <c r="H197" s="209">
        <v>34</v>
      </c>
      <c r="I197" s="347">
        <f t="shared" si="16"/>
        <v>0</v>
      </c>
      <c r="J197" s="197">
        <f t="shared" si="17"/>
        <v>0</v>
      </c>
      <c r="K197" s="22">
        <f t="shared" si="18"/>
        <v>18.97</v>
      </c>
      <c r="L197" s="345">
        <f t="shared" si="19"/>
        <v>0</v>
      </c>
      <c r="N197"/>
      <c r="O197"/>
    </row>
    <row r="198" spans="1:16" s="246" customFormat="1">
      <c r="A198" s="563" t="s">
        <v>1058</v>
      </c>
      <c r="B198" s="92" t="s">
        <v>106</v>
      </c>
      <c r="C198" s="32" t="s">
        <v>130</v>
      </c>
      <c r="D198" s="91" t="s">
        <v>2621</v>
      </c>
      <c r="E198" s="3" t="s">
        <v>3413</v>
      </c>
      <c r="F198" s="32" t="s">
        <v>129</v>
      </c>
      <c r="G198" s="343"/>
      <c r="H198" s="209">
        <v>34</v>
      </c>
      <c r="I198" s="347">
        <f t="shared" si="16"/>
        <v>0</v>
      </c>
      <c r="J198" s="197">
        <f t="shared" si="17"/>
        <v>0</v>
      </c>
      <c r="K198" s="22">
        <f t="shared" si="18"/>
        <v>18.97</v>
      </c>
      <c r="L198" s="345">
        <f t="shared" si="19"/>
        <v>0</v>
      </c>
      <c r="N198"/>
      <c r="O198"/>
    </row>
    <row r="199" spans="1:16" customFormat="1">
      <c r="A199" s="563" t="s">
        <v>4574</v>
      </c>
      <c r="B199" s="357" t="s">
        <v>102</v>
      </c>
      <c r="C199" s="32" t="s">
        <v>130</v>
      </c>
      <c r="D199" s="91" t="s">
        <v>2621</v>
      </c>
      <c r="E199" s="3" t="s">
        <v>4577</v>
      </c>
      <c r="F199" s="32" t="s">
        <v>129</v>
      </c>
      <c r="G199" s="409"/>
      <c r="H199" s="12">
        <v>214.53</v>
      </c>
      <c r="I199" s="279">
        <f t="shared" si="16"/>
        <v>0</v>
      </c>
      <c r="J199" s="410">
        <f t="shared" si="17"/>
        <v>0</v>
      </c>
      <c r="K199" s="22">
        <f t="shared" si="18"/>
        <v>119.71</v>
      </c>
      <c r="L199" s="412">
        <f t="shared" si="19"/>
        <v>0</v>
      </c>
      <c r="P199" s="261"/>
    </row>
    <row r="200" spans="1:16" customFormat="1">
      <c r="A200" s="563" t="s">
        <v>4575</v>
      </c>
      <c r="B200" s="357" t="s">
        <v>103</v>
      </c>
      <c r="C200" s="32" t="s">
        <v>130</v>
      </c>
      <c r="D200" s="91" t="s">
        <v>2621</v>
      </c>
      <c r="E200" s="3" t="s">
        <v>4578</v>
      </c>
      <c r="F200" s="32" t="s">
        <v>129</v>
      </c>
      <c r="G200" s="409"/>
      <c r="H200" s="12">
        <v>214.53</v>
      </c>
      <c r="I200" s="279">
        <f t="shared" si="16"/>
        <v>0</v>
      </c>
      <c r="J200" s="410">
        <f t="shared" si="17"/>
        <v>0</v>
      </c>
      <c r="K200" s="22">
        <f t="shared" si="18"/>
        <v>119.71</v>
      </c>
      <c r="L200" s="412">
        <f t="shared" si="19"/>
        <v>0</v>
      </c>
      <c r="P200" s="261"/>
    </row>
    <row r="201" spans="1:16" customFormat="1">
      <c r="A201" s="563" t="s">
        <v>4576</v>
      </c>
      <c r="B201" s="357" t="s">
        <v>203</v>
      </c>
      <c r="C201" s="32" t="s">
        <v>130</v>
      </c>
      <c r="D201" s="91" t="s">
        <v>2621</v>
      </c>
      <c r="E201" s="3" t="s">
        <v>4579</v>
      </c>
      <c r="F201" s="32" t="s">
        <v>129</v>
      </c>
      <c r="G201" s="409"/>
      <c r="H201" s="12">
        <v>214.53</v>
      </c>
      <c r="I201" s="279">
        <f t="shared" si="16"/>
        <v>0</v>
      </c>
      <c r="J201" s="410">
        <f t="shared" si="17"/>
        <v>0</v>
      </c>
      <c r="K201" s="22">
        <f t="shared" si="18"/>
        <v>119.71</v>
      </c>
      <c r="L201" s="412">
        <f t="shared" si="19"/>
        <v>0</v>
      </c>
      <c r="P201" s="261"/>
    </row>
    <row r="202" spans="1:16">
      <c r="A202" s="255"/>
      <c r="B202" s="346"/>
      <c r="C202" s="311"/>
      <c r="D202" s="311"/>
      <c r="E202" s="311"/>
      <c r="F202" s="311"/>
      <c r="G202" s="343"/>
      <c r="H202" s="313"/>
      <c r="I202" s="344"/>
      <c r="J202" s="197"/>
      <c r="K202" s="22"/>
      <c r="L202" s="345"/>
      <c r="N202" s="466"/>
    </row>
    <row r="203" spans="1:16">
      <c r="A203" s="473" t="s">
        <v>1059</v>
      </c>
      <c r="B203" s="473" t="s">
        <v>910</v>
      </c>
      <c r="C203" s="311"/>
      <c r="D203" s="311"/>
      <c r="E203" s="311"/>
      <c r="F203" s="311"/>
      <c r="G203" s="343"/>
      <c r="H203" s="313"/>
      <c r="I203" s="344"/>
      <c r="J203" s="197"/>
      <c r="K203" s="22"/>
      <c r="L203" s="345"/>
      <c r="N203" s="466"/>
    </row>
    <row r="204" spans="1:16" s="246" customFormat="1">
      <c r="A204" s="563" t="s">
        <v>1060</v>
      </c>
      <c r="B204" s="92" t="s">
        <v>913</v>
      </c>
      <c r="C204" s="141" t="s">
        <v>516</v>
      </c>
      <c r="D204" s="91" t="s">
        <v>160</v>
      </c>
      <c r="E204" s="3" t="s">
        <v>3414</v>
      </c>
      <c r="F204" s="32" t="s">
        <v>129</v>
      </c>
      <c r="G204" s="343"/>
      <c r="H204" s="209">
        <v>3681294</v>
      </c>
      <c r="I204" s="347">
        <f>H204*G204</f>
        <v>0</v>
      </c>
      <c r="J204" s="197">
        <f>L204-I204</f>
        <v>0</v>
      </c>
      <c r="K204" s="22">
        <v>0</v>
      </c>
      <c r="L204" s="345">
        <f>K204*G204</f>
        <v>0</v>
      </c>
      <c r="N204"/>
      <c r="O204"/>
    </row>
    <row r="205" spans="1:16" s="246" customFormat="1">
      <c r="A205" s="563" t="s">
        <v>1061</v>
      </c>
      <c r="B205" s="92" t="s">
        <v>911</v>
      </c>
      <c r="C205" s="141" t="s">
        <v>181</v>
      </c>
      <c r="D205" s="91" t="s">
        <v>160</v>
      </c>
      <c r="E205" s="3" t="s">
        <v>3415</v>
      </c>
      <c r="F205" s="32" t="s">
        <v>129</v>
      </c>
      <c r="G205" s="343"/>
      <c r="H205" s="209">
        <v>5511894</v>
      </c>
      <c r="I205" s="347">
        <f>H205*G205</f>
        <v>0</v>
      </c>
      <c r="J205" s="197">
        <f>L205-I205</f>
        <v>0</v>
      </c>
      <c r="K205" s="22">
        <v>0</v>
      </c>
      <c r="L205" s="345">
        <f>K205*G205</f>
        <v>0</v>
      </c>
      <c r="N205"/>
      <c r="O205"/>
    </row>
    <row r="206" spans="1:16">
      <c r="A206" s="255"/>
      <c r="B206" s="346"/>
      <c r="C206" s="311"/>
      <c r="D206" s="311"/>
      <c r="E206" s="311"/>
      <c r="F206" s="311"/>
      <c r="G206" s="343"/>
      <c r="H206" s="313"/>
      <c r="I206" s="344"/>
      <c r="J206" s="197"/>
      <c r="K206" s="22"/>
      <c r="L206" s="345"/>
      <c r="N206" s="466"/>
    </row>
    <row r="207" spans="1:16">
      <c r="A207" s="475" t="s">
        <v>1062</v>
      </c>
      <c r="B207" s="342" t="s">
        <v>154</v>
      </c>
      <c r="C207" s="352"/>
      <c r="D207" s="352"/>
      <c r="E207" s="352"/>
      <c r="F207" s="352"/>
      <c r="G207" s="353"/>
      <c r="H207" s="354"/>
      <c r="I207" s="355"/>
      <c r="J207" s="232"/>
      <c r="K207" s="213"/>
      <c r="L207" s="356"/>
      <c r="N207" s="466"/>
    </row>
    <row r="208" spans="1:16" customFormat="1">
      <c r="A208" s="278" t="s">
        <v>1063</v>
      </c>
      <c r="B208" s="456" t="s">
        <v>914</v>
      </c>
      <c r="C208" s="32"/>
      <c r="D208" s="34"/>
      <c r="E208" s="32"/>
      <c r="F208" s="32"/>
      <c r="G208" s="177"/>
      <c r="H208" s="12"/>
      <c r="I208" s="12"/>
      <c r="J208" s="197"/>
      <c r="K208" s="22"/>
      <c r="L208" s="23"/>
      <c r="M208" s="160"/>
      <c r="N208" s="466"/>
    </row>
    <row r="209" spans="1:14" customFormat="1" ht="405">
      <c r="A209" s="561" t="s">
        <v>1064</v>
      </c>
      <c r="B209" s="9" t="s">
        <v>2630</v>
      </c>
      <c r="C209" s="32" t="s">
        <v>140</v>
      </c>
      <c r="D209" s="32" t="s">
        <v>2621</v>
      </c>
      <c r="E209" s="3" t="s">
        <v>3416</v>
      </c>
      <c r="F209" s="32" t="s">
        <v>127</v>
      </c>
      <c r="G209" s="177"/>
      <c r="H209" s="12">
        <v>324.91000000000003</v>
      </c>
      <c r="I209" s="20">
        <f>H209*G209</f>
        <v>0</v>
      </c>
      <c r="J209" s="12">
        <f>L209-I209</f>
        <v>0</v>
      </c>
      <c r="K209" s="22">
        <f>ROUND(H209*60%*93%,2)</f>
        <v>181.3</v>
      </c>
      <c r="L209" s="212">
        <f>K209*G209</f>
        <v>0</v>
      </c>
      <c r="M209" s="10"/>
    </row>
    <row r="210" spans="1:14" customFormat="1">
      <c r="A210" s="561" t="s">
        <v>1065</v>
      </c>
      <c r="B210" s="3" t="s">
        <v>2780</v>
      </c>
      <c r="C210" s="32" t="s">
        <v>140</v>
      </c>
      <c r="D210" s="32" t="s">
        <v>2621</v>
      </c>
      <c r="E210" s="3" t="s">
        <v>3417</v>
      </c>
      <c r="F210" s="32" t="s">
        <v>127</v>
      </c>
      <c r="G210" s="177"/>
      <c r="H210" s="12">
        <v>234</v>
      </c>
      <c r="I210" s="20">
        <f>H210*G210</f>
        <v>0</v>
      </c>
      <c r="J210" s="197">
        <f>L210-I210</f>
        <v>0</v>
      </c>
      <c r="K210" s="22">
        <f>ROUND(H210*60%*93%,2)</f>
        <v>130.57</v>
      </c>
      <c r="L210" s="212">
        <f>K210*G210</f>
        <v>0</v>
      </c>
      <c r="M210" s="160"/>
    </row>
    <row r="211" spans="1:14">
      <c r="A211" s="255"/>
      <c r="B211" s="346"/>
      <c r="C211" s="311"/>
      <c r="D211" s="311"/>
      <c r="E211" s="311"/>
      <c r="F211" s="311"/>
      <c r="G211" s="343"/>
      <c r="H211" s="313"/>
      <c r="I211" s="344"/>
      <c r="J211" s="197"/>
      <c r="K211" s="22"/>
      <c r="L211" s="23"/>
      <c r="N211" s="466"/>
    </row>
    <row r="212" spans="1:14" customFormat="1">
      <c r="A212" s="278" t="s">
        <v>1066</v>
      </c>
      <c r="B212" s="36" t="s">
        <v>646</v>
      </c>
      <c r="C212" s="32"/>
      <c r="D212" s="34"/>
      <c r="E212" s="32"/>
      <c r="F212" s="32"/>
      <c r="G212" s="177"/>
      <c r="H212" s="12"/>
      <c r="I212" s="12"/>
      <c r="J212" s="197"/>
      <c r="K212" s="22"/>
      <c r="L212" s="23"/>
      <c r="M212" s="160"/>
      <c r="N212" s="466"/>
    </row>
    <row r="213" spans="1:14" customFormat="1">
      <c r="A213" s="561" t="s">
        <v>1067</v>
      </c>
      <c r="B213" s="3" t="s">
        <v>2781</v>
      </c>
      <c r="C213" s="32" t="s">
        <v>137</v>
      </c>
      <c r="D213" s="32" t="s">
        <v>2621</v>
      </c>
      <c r="E213" s="3" t="s">
        <v>3418</v>
      </c>
      <c r="F213" s="32" t="s">
        <v>127</v>
      </c>
      <c r="G213" s="177"/>
      <c r="H213" s="12">
        <v>7.49</v>
      </c>
      <c r="I213" s="20">
        <f t="shared" ref="I213:I222" si="20">H213*G213</f>
        <v>0</v>
      </c>
      <c r="J213" s="197">
        <f t="shared" ref="J213:J222" si="21">L213-I213</f>
        <v>0</v>
      </c>
      <c r="K213" s="22">
        <f>ROUND(H213*62%*93%,2)</f>
        <v>4.32</v>
      </c>
      <c r="L213" s="212">
        <f t="shared" ref="L213:L222" si="22">K213*G213</f>
        <v>0</v>
      </c>
      <c r="M213" s="160"/>
    </row>
    <row r="214" spans="1:14" customFormat="1">
      <c r="A214" s="561" t="s">
        <v>1068</v>
      </c>
      <c r="B214" s="3" t="s">
        <v>2782</v>
      </c>
      <c r="C214" s="32" t="s">
        <v>137</v>
      </c>
      <c r="D214" s="32" t="s">
        <v>2621</v>
      </c>
      <c r="E214" s="3" t="s">
        <v>3419</v>
      </c>
      <c r="F214" s="32" t="s">
        <v>127</v>
      </c>
      <c r="G214" s="177"/>
      <c r="H214" s="12">
        <v>7.49</v>
      </c>
      <c r="I214" s="20">
        <f t="shared" si="20"/>
        <v>0</v>
      </c>
      <c r="J214" s="197">
        <f t="shared" si="21"/>
        <v>0</v>
      </c>
      <c r="K214" s="22">
        <f>ROUND(H214*60%*93%,2)</f>
        <v>4.18</v>
      </c>
      <c r="L214" s="212">
        <f t="shared" si="22"/>
        <v>0</v>
      </c>
      <c r="M214" s="160"/>
    </row>
    <row r="215" spans="1:14" customFormat="1">
      <c r="A215" s="561" t="s">
        <v>1069</v>
      </c>
      <c r="B215" s="3" t="s">
        <v>2783</v>
      </c>
      <c r="C215" s="32" t="s">
        <v>131</v>
      </c>
      <c r="D215" s="32" t="s">
        <v>160</v>
      </c>
      <c r="E215" s="3" t="s">
        <v>3420</v>
      </c>
      <c r="F215" s="32" t="s">
        <v>127</v>
      </c>
      <c r="G215" s="177"/>
      <c r="H215" s="12">
        <v>71.599999999999994</v>
      </c>
      <c r="I215" s="20">
        <f t="shared" si="20"/>
        <v>0</v>
      </c>
      <c r="J215" s="197">
        <f t="shared" si="21"/>
        <v>0</v>
      </c>
      <c r="K215" s="22">
        <f t="shared" ref="K215:K222" si="23">ROUND(H215*24%*93%,2)</f>
        <v>15.98</v>
      </c>
      <c r="L215" s="212">
        <f t="shared" si="22"/>
        <v>0</v>
      </c>
      <c r="M215" s="160"/>
    </row>
    <row r="216" spans="1:14" customFormat="1">
      <c r="A216" s="561" t="s">
        <v>1070</v>
      </c>
      <c r="B216" s="3" t="s">
        <v>2784</v>
      </c>
      <c r="C216" s="32" t="s">
        <v>131</v>
      </c>
      <c r="D216" s="32" t="s">
        <v>160</v>
      </c>
      <c r="E216" s="3" t="s">
        <v>3421</v>
      </c>
      <c r="F216" s="32" t="s">
        <v>127</v>
      </c>
      <c r="G216" s="177"/>
      <c r="H216" s="12">
        <v>23.86</v>
      </c>
      <c r="I216" s="20">
        <f t="shared" si="20"/>
        <v>0</v>
      </c>
      <c r="J216" s="197">
        <f t="shared" si="21"/>
        <v>0</v>
      </c>
      <c r="K216" s="22">
        <f t="shared" si="23"/>
        <v>5.33</v>
      </c>
      <c r="L216" s="212">
        <f t="shared" si="22"/>
        <v>0</v>
      </c>
      <c r="M216" s="160"/>
    </row>
    <row r="217" spans="1:14" customFormat="1">
      <c r="A217" s="561" t="s">
        <v>1071</v>
      </c>
      <c r="B217" s="3" t="s">
        <v>2785</v>
      </c>
      <c r="C217" s="32" t="s">
        <v>131</v>
      </c>
      <c r="D217" s="32" t="s">
        <v>160</v>
      </c>
      <c r="E217" s="3" t="s">
        <v>3422</v>
      </c>
      <c r="F217" s="32" t="s">
        <v>127</v>
      </c>
      <c r="G217" s="177"/>
      <c r="H217" s="12">
        <v>71.599999999999994</v>
      </c>
      <c r="I217" s="20">
        <f t="shared" si="20"/>
        <v>0</v>
      </c>
      <c r="J217" s="197">
        <f t="shared" si="21"/>
        <v>0</v>
      </c>
      <c r="K217" s="22">
        <f t="shared" si="23"/>
        <v>15.98</v>
      </c>
      <c r="L217" s="212">
        <f t="shared" si="22"/>
        <v>0</v>
      </c>
      <c r="M217" s="160"/>
    </row>
    <row r="218" spans="1:14" customFormat="1">
      <c r="A218" s="561" t="s">
        <v>1072</v>
      </c>
      <c r="B218" s="3" t="s">
        <v>2786</v>
      </c>
      <c r="C218" s="32" t="s">
        <v>131</v>
      </c>
      <c r="D218" s="32" t="s">
        <v>160</v>
      </c>
      <c r="E218" s="3" t="s">
        <v>3423</v>
      </c>
      <c r="F218" s="32" t="s">
        <v>127</v>
      </c>
      <c r="G218" s="177"/>
      <c r="H218" s="12">
        <v>23.86</v>
      </c>
      <c r="I218" s="20">
        <f t="shared" si="20"/>
        <v>0</v>
      </c>
      <c r="J218" s="197">
        <f t="shared" si="21"/>
        <v>0</v>
      </c>
      <c r="K218" s="22">
        <f t="shared" si="23"/>
        <v>5.33</v>
      </c>
      <c r="L218" s="212">
        <f t="shared" si="22"/>
        <v>0</v>
      </c>
      <c r="M218" s="160"/>
    </row>
    <row r="219" spans="1:14" customFormat="1">
      <c r="A219" s="561" t="s">
        <v>1073</v>
      </c>
      <c r="B219" s="3" t="s">
        <v>2787</v>
      </c>
      <c r="C219" s="32" t="s">
        <v>131</v>
      </c>
      <c r="D219" s="32" t="s">
        <v>160</v>
      </c>
      <c r="E219" s="3" t="s">
        <v>3424</v>
      </c>
      <c r="F219" s="32" t="s">
        <v>127</v>
      </c>
      <c r="G219" s="177"/>
      <c r="H219" s="12">
        <v>38.200000000000003</v>
      </c>
      <c r="I219" s="20">
        <f t="shared" si="20"/>
        <v>0</v>
      </c>
      <c r="J219" s="197">
        <f t="shared" si="21"/>
        <v>0</v>
      </c>
      <c r="K219" s="22">
        <f t="shared" si="23"/>
        <v>8.5299999999999994</v>
      </c>
      <c r="L219" s="212">
        <f t="shared" si="22"/>
        <v>0</v>
      </c>
      <c r="M219" s="160"/>
    </row>
    <row r="220" spans="1:14" customFormat="1">
      <c r="A220" s="561" t="s">
        <v>1074</v>
      </c>
      <c r="B220" s="3" t="s">
        <v>2788</v>
      </c>
      <c r="C220" s="32" t="s">
        <v>131</v>
      </c>
      <c r="D220" s="32" t="s">
        <v>160</v>
      </c>
      <c r="E220" s="3" t="s">
        <v>3425</v>
      </c>
      <c r="F220" s="32" t="s">
        <v>127</v>
      </c>
      <c r="G220" s="177"/>
      <c r="H220" s="12">
        <v>12.73</v>
      </c>
      <c r="I220" s="20">
        <f t="shared" si="20"/>
        <v>0</v>
      </c>
      <c r="J220" s="197">
        <f t="shared" si="21"/>
        <v>0</v>
      </c>
      <c r="K220" s="22">
        <f t="shared" si="23"/>
        <v>2.84</v>
      </c>
      <c r="L220" s="212">
        <f t="shared" si="22"/>
        <v>0</v>
      </c>
      <c r="M220" s="160"/>
    </row>
    <row r="221" spans="1:14" customFormat="1">
      <c r="A221" s="561" t="s">
        <v>1075</v>
      </c>
      <c r="B221" s="3" t="s">
        <v>2789</v>
      </c>
      <c r="C221" s="32" t="s">
        <v>131</v>
      </c>
      <c r="D221" s="32" t="s">
        <v>160</v>
      </c>
      <c r="E221" s="3" t="s">
        <v>3426</v>
      </c>
      <c r="F221" s="32" t="s">
        <v>127</v>
      </c>
      <c r="G221" s="177"/>
      <c r="H221" s="12">
        <v>38.200000000000003</v>
      </c>
      <c r="I221" s="20">
        <f t="shared" si="20"/>
        <v>0</v>
      </c>
      <c r="J221" s="197">
        <f t="shared" si="21"/>
        <v>0</v>
      </c>
      <c r="K221" s="22">
        <f t="shared" si="23"/>
        <v>8.5299999999999994</v>
      </c>
      <c r="L221" s="212">
        <f t="shared" si="22"/>
        <v>0</v>
      </c>
      <c r="M221" s="160"/>
    </row>
    <row r="222" spans="1:14" customFormat="1">
      <c r="A222" s="561" t="s">
        <v>1076</v>
      </c>
      <c r="B222" s="3" t="s">
        <v>2790</v>
      </c>
      <c r="C222" s="32" t="s">
        <v>131</v>
      </c>
      <c r="D222" s="32" t="s">
        <v>160</v>
      </c>
      <c r="E222" s="3" t="s">
        <v>3427</v>
      </c>
      <c r="F222" s="32" t="s">
        <v>127</v>
      </c>
      <c r="G222" s="177"/>
      <c r="H222" s="12">
        <v>12.73</v>
      </c>
      <c r="I222" s="20">
        <f t="shared" si="20"/>
        <v>0</v>
      </c>
      <c r="J222" s="197">
        <f t="shared" si="21"/>
        <v>0</v>
      </c>
      <c r="K222" s="22">
        <f t="shared" si="23"/>
        <v>2.84</v>
      </c>
      <c r="L222" s="212">
        <f t="shared" si="22"/>
        <v>0</v>
      </c>
      <c r="M222" s="160"/>
    </row>
    <row r="223" spans="1:14" customFormat="1">
      <c r="A223" s="111"/>
      <c r="B223" s="86"/>
      <c r="C223" s="89"/>
      <c r="D223" s="89"/>
      <c r="E223" s="89"/>
      <c r="F223" s="89"/>
      <c r="G223" s="179"/>
      <c r="H223" s="87"/>
      <c r="I223" s="88"/>
      <c r="J223" s="233"/>
      <c r="K223" s="215"/>
      <c r="L223" s="216"/>
      <c r="M223" s="160"/>
    </row>
    <row r="224" spans="1:14" customFormat="1">
      <c r="A224" s="278" t="s">
        <v>1077</v>
      </c>
      <c r="B224" s="36" t="s">
        <v>652</v>
      </c>
      <c r="C224" s="32"/>
      <c r="D224" s="34"/>
      <c r="E224" s="32"/>
      <c r="F224" s="32"/>
      <c r="G224" s="177"/>
      <c r="H224" s="12"/>
      <c r="I224" s="12"/>
      <c r="J224" s="197"/>
      <c r="K224" s="22"/>
      <c r="L224" s="23"/>
      <c r="M224" s="160"/>
    </row>
    <row r="225" spans="1:14" customFormat="1">
      <c r="A225" s="561" t="s">
        <v>1078</v>
      </c>
      <c r="B225" s="3" t="s">
        <v>648</v>
      </c>
      <c r="C225" s="32" t="s">
        <v>293</v>
      </c>
      <c r="D225" s="32" t="s">
        <v>2621</v>
      </c>
      <c r="E225" s="3" t="s">
        <v>3428</v>
      </c>
      <c r="F225" s="32" t="s">
        <v>127</v>
      </c>
      <c r="G225" s="177"/>
      <c r="H225" s="12">
        <v>414</v>
      </c>
      <c r="I225" s="20">
        <f>H225*G225</f>
        <v>0</v>
      </c>
      <c r="J225" s="197">
        <f>L225-I225</f>
        <v>0</v>
      </c>
      <c r="K225" s="22">
        <f>ROUND(H225*60%*93%,2)</f>
        <v>231.01</v>
      </c>
      <c r="L225" s="212">
        <f>K225*G225</f>
        <v>0</v>
      </c>
      <c r="M225" s="160"/>
    </row>
    <row r="226" spans="1:14" customFormat="1">
      <c r="A226" s="561" t="s">
        <v>1079</v>
      </c>
      <c r="B226" s="3" t="s">
        <v>649</v>
      </c>
      <c r="C226" s="32" t="s">
        <v>293</v>
      </c>
      <c r="D226" s="32" t="s">
        <v>2621</v>
      </c>
      <c r="E226" s="3" t="s">
        <v>3429</v>
      </c>
      <c r="F226" s="32" t="s">
        <v>127</v>
      </c>
      <c r="G226" s="177"/>
      <c r="H226" s="12">
        <v>690</v>
      </c>
      <c r="I226" s="20">
        <f>H226*G226</f>
        <v>0</v>
      </c>
      <c r="J226" s="197">
        <f>L226-I226</f>
        <v>0</v>
      </c>
      <c r="K226" s="22">
        <f>ROUND(H226*60%*93%,2)</f>
        <v>385.02</v>
      </c>
      <c r="L226" s="212">
        <f>K226*G226</f>
        <v>0</v>
      </c>
      <c r="M226" s="160"/>
    </row>
    <row r="227" spans="1:14" customFormat="1">
      <c r="A227" s="561" t="s">
        <v>1080</v>
      </c>
      <c r="B227" s="3" t="s">
        <v>650</v>
      </c>
      <c r="C227" s="32" t="s">
        <v>293</v>
      </c>
      <c r="D227" s="32" t="s">
        <v>2621</v>
      </c>
      <c r="E227" s="3" t="s">
        <v>3430</v>
      </c>
      <c r="F227" s="32" t="s">
        <v>127</v>
      </c>
      <c r="G227" s="177"/>
      <c r="H227" s="12">
        <v>1656</v>
      </c>
      <c r="I227" s="20">
        <f>H227*G227</f>
        <v>0</v>
      </c>
      <c r="J227" s="197">
        <f>L227-I227</f>
        <v>0</v>
      </c>
      <c r="K227" s="22">
        <f>ROUND(H227*60%*93%,2)</f>
        <v>924.05</v>
      </c>
      <c r="L227" s="212">
        <f>K227*G227</f>
        <v>0</v>
      </c>
      <c r="M227" s="160"/>
    </row>
    <row r="228" spans="1:14" customFormat="1">
      <c r="A228" s="561" t="s">
        <v>1081</v>
      </c>
      <c r="B228" s="3" t="s">
        <v>651</v>
      </c>
      <c r="C228" s="32" t="s">
        <v>293</v>
      </c>
      <c r="D228" s="32" t="s">
        <v>2621</v>
      </c>
      <c r="E228" s="3" t="s">
        <v>3431</v>
      </c>
      <c r="F228" s="32" t="s">
        <v>127</v>
      </c>
      <c r="G228" s="177"/>
      <c r="H228" s="12">
        <v>276</v>
      </c>
      <c r="I228" s="20">
        <f>H228*G228</f>
        <v>0</v>
      </c>
      <c r="J228" s="197">
        <f>L228-I228</f>
        <v>0</v>
      </c>
      <c r="K228" s="22">
        <f>ROUND(H228*60%*93%,2)</f>
        <v>154.01</v>
      </c>
      <c r="L228" s="212">
        <f>K228*G228</f>
        <v>0</v>
      </c>
      <c r="M228" s="160"/>
    </row>
    <row r="229" spans="1:14" customFormat="1">
      <c r="A229" s="110"/>
      <c r="B229" s="3"/>
      <c r="C229" s="32"/>
      <c r="D229" s="32"/>
      <c r="E229" s="32"/>
      <c r="F229" s="32"/>
      <c r="G229" s="177"/>
      <c r="H229" s="12"/>
      <c r="I229" s="20"/>
      <c r="J229" s="197"/>
      <c r="K229" s="22"/>
      <c r="L229" s="23"/>
      <c r="M229" s="160"/>
    </row>
    <row r="230" spans="1:14">
      <c r="A230" s="469" t="s">
        <v>1082</v>
      </c>
      <c r="B230" s="473" t="s">
        <v>2267</v>
      </c>
      <c r="C230" s="358"/>
      <c r="D230" s="358"/>
      <c r="E230" s="358"/>
      <c r="F230" s="358"/>
      <c r="G230" s="359"/>
      <c r="H230" s="360"/>
      <c r="I230" s="361"/>
      <c r="J230" s="235"/>
      <c r="K230" s="217"/>
      <c r="L230" s="362"/>
    </row>
    <row r="231" spans="1:14" customFormat="1">
      <c r="A231" s="278" t="s">
        <v>1083</v>
      </c>
      <c r="B231" s="456" t="s">
        <v>914</v>
      </c>
      <c r="C231" s="32"/>
      <c r="D231" s="34"/>
      <c r="E231" s="32"/>
      <c r="F231" s="32"/>
      <c r="G231" s="177"/>
      <c r="H231" s="12"/>
      <c r="I231" s="12"/>
      <c r="J231" s="197"/>
      <c r="K231" s="22"/>
      <c r="L231" s="23"/>
      <c r="M231" s="160"/>
      <c r="N231" s="466"/>
    </row>
    <row r="232" spans="1:14" customFormat="1" ht="405">
      <c r="A232" s="561" t="s">
        <v>1084</v>
      </c>
      <c r="B232" s="9" t="s">
        <v>2631</v>
      </c>
      <c r="C232" s="32" t="s">
        <v>138</v>
      </c>
      <c r="D232" s="32" t="s">
        <v>2621</v>
      </c>
      <c r="E232" s="3" t="s">
        <v>3432</v>
      </c>
      <c r="F232" s="312" t="s">
        <v>2615</v>
      </c>
      <c r="G232" s="177"/>
      <c r="H232" s="12">
        <v>13.34</v>
      </c>
      <c r="I232" s="20">
        <f>H232*G232</f>
        <v>0</v>
      </c>
      <c r="J232" s="197">
        <f>L232-I232</f>
        <v>0</v>
      </c>
      <c r="K232" s="210">
        <v>0</v>
      </c>
      <c r="L232" s="212">
        <f>K232*G232</f>
        <v>0</v>
      </c>
      <c r="M232" s="10"/>
    </row>
    <row r="233" spans="1:14" customFormat="1">
      <c r="A233" s="561" t="s">
        <v>1085</v>
      </c>
      <c r="B233" s="3" t="s">
        <v>2791</v>
      </c>
      <c r="C233" s="32" t="s">
        <v>138</v>
      </c>
      <c r="D233" s="32" t="s">
        <v>2621</v>
      </c>
      <c r="E233" s="3" t="s">
        <v>3433</v>
      </c>
      <c r="F233" s="312" t="s">
        <v>2615</v>
      </c>
      <c r="G233" s="177"/>
      <c r="H233" s="12">
        <v>9.6</v>
      </c>
      <c r="I233" s="20">
        <f>H233*G233</f>
        <v>0</v>
      </c>
      <c r="J233" s="197">
        <f>L233-I233</f>
        <v>0</v>
      </c>
      <c r="K233" s="22">
        <f>ROUND(H233*93%,2)</f>
        <v>8.93</v>
      </c>
      <c r="L233" s="212">
        <f>K233*G233</f>
        <v>0</v>
      </c>
      <c r="M233" s="160"/>
    </row>
    <row r="234" spans="1:14" customFormat="1">
      <c r="A234" s="255"/>
      <c r="B234" s="3"/>
      <c r="C234" s="32"/>
      <c r="D234" s="311"/>
      <c r="E234" s="3"/>
      <c r="F234" s="312"/>
      <c r="G234" s="177"/>
      <c r="H234" s="12"/>
      <c r="I234" s="20"/>
      <c r="J234" s="197"/>
      <c r="K234" s="22"/>
      <c r="L234" s="212"/>
      <c r="M234" s="160"/>
      <c r="N234" s="466"/>
    </row>
    <row r="235" spans="1:14" customFormat="1">
      <c r="A235" s="278" t="s">
        <v>1086</v>
      </c>
      <c r="B235" s="36" t="s">
        <v>646</v>
      </c>
      <c r="C235" s="32"/>
      <c r="D235" s="34"/>
      <c r="E235" s="32"/>
      <c r="F235" s="32"/>
      <c r="G235" s="177"/>
      <c r="H235" s="12"/>
      <c r="I235" s="20"/>
      <c r="J235" s="197"/>
      <c r="K235" s="22"/>
      <c r="L235" s="212"/>
      <c r="M235" s="160"/>
      <c r="N235" s="466"/>
    </row>
    <row r="236" spans="1:14" customFormat="1">
      <c r="A236" s="561" t="s">
        <v>1087</v>
      </c>
      <c r="B236" s="3" t="s">
        <v>2792</v>
      </c>
      <c r="C236" s="32" t="s">
        <v>138</v>
      </c>
      <c r="D236" s="32" t="s">
        <v>2621</v>
      </c>
      <c r="E236" s="3" t="s">
        <v>3434</v>
      </c>
      <c r="F236" s="32" t="s">
        <v>2615</v>
      </c>
      <c r="G236" s="177"/>
      <c r="H236" s="12">
        <v>0.32</v>
      </c>
      <c r="I236" s="20">
        <f t="shared" ref="I236:I245" si="24">H236*G236</f>
        <v>0</v>
      </c>
      <c r="J236" s="197">
        <f t="shared" ref="J236:J245" si="25">L236-I236</f>
        <v>0</v>
      </c>
      <c r="K236" s="210">
        <v>0</v>
      </c>
      <c r="L236" s="212">
        <f t="shared" ref="L236:L245" si="26">K236*G236</f>
        <v>0</v>
      </c>
      <c r="M236" s="160"/>
    </row>
    <row r="237" spans="1:14" customFormat="1">
      <c r="A237" s="561" t="s">
        <v>1088</v>
      </c>
      <c r="B237" s="3" t="s">
        <v>2793</v>
      </c>
      <c r="C237" s="32" t="s">
        <v>138</v>
      </c>
      <c r="D237" s="32" t="s">
        <v>2621</v>
      </c>
      <c r="E237" s="3" t="s">
        <v>3435</v>
      </c>
      <c r="F237" s="32" t="s">
        <v>2615</v>
      </c>
      <c r="G237" s="177"/>
      <c r="H237" s="12">
        <v>0.31</v>
      </c>
      <c r="I237" s="20">
        <f t="shared" si="24"/>
        <v>0</v>
      </c>
      <c r="J237" s="197">
        <f t="shared" si="25"/>
        <v>0</v>
      </c>
      <c r="K237" s="210">
        <v>0</v>
      </c>
      <c r="L237" s="212">
        <f t="shared" si="26"/>
        <v>0</v>
      </c>
      <c r="M237" s="160"/>
    </row>
    <row r="238" spans="1:14" customFormat="1">
      <c r="A238" s="561" t="s">
        <v>1089</v>
      </c>
      <c r="B238" s="3" t="s">
        <v>2794</v>
      </c>
      <c r="C238" s="32" t="s">
        <v>138</v>
      </c>
      <c r="D238" s="32" t="s">
        <v>160</v>
      </c>
      <c r="E238" s="3" t="s">
        <v>3436</v>
      </c>
      <c r="F238" s="32" t="s">
        <v>2615</v>
      </c>
      <c r="G238" s="177"/>
      <c r="H238" s="12">
        <v>1.18</v>
      </c>
      <c r="I238" s="20">
        <f t="shared" si="24"/>
        <v>0</v>
      </c>
      <c r="J238" s="197">
        <f t="shared" si="25"/>
        <v>0</v>
      </c>
      <c r="K238" s="210">
        <v>0</v>
      </c>
      <c r="L238" s="212">
        <f t="shared" si="26"/>
        <v>0</v>
      </c>
      <c r="M238" s="160"/>
    </row>
    <row r="239" spans="1:14" customFormat="1">
      <c r="A239" s="561" t="s">
        <v>1090</v>
      </c>
      <c r="B239" s="3" t="s">
        <v>2795</v>
      </c>
      <c r="C239" s="32" t="s">
        <v>138</v>
      </c>
      <c r="D239" s="32" t="s">
        <v>160</v>
      </c>
      <c r="E239" s="3" t="s">
        <v>3437</v>
      </c>
      <c r="F239" s="32" t="s">
        <v>2615</v>
      </c>
      <c r="G239" s="177"/>
      <c r="H239" s="12">
        <v>0.39</v>
      </c>
      <c r="I239" s="20">
        <f t="shared" si="24"/>
        <v>0</v>
      </c>
      <c r="J239" s="197">
        <f t="shared" si="25"/>
        <v>0</v>
      </c>
      <c r="K239" s="210">
        <v>0</v>
      </c>
      <c r="L239" s="212">
        <f t="shared" si="26"/>
        <v>0</v>
      </c>
      <c r="M239" s="160"/>
    </row>
    <row r="240" spans="1:14" customFormat="1">
      <c r="A240" s="561" t="s">
        <v>1091</v>
      </c>
      <c r="B240" s="3" t="s">
        <v>2796</v>
      </c>
      <c r="C240" s="32" t="s">
        <v>138</v>
      </c>
      <c r="D240" s="32" t="s">
        <v>160</v>
      </c>
      <c r="E240" s="3" t="s">
        <v>3438</v>
      </c>
      <c r="F240" s="32" t="s">
        <v>2615</v>
      </c>
      <c r="G240" s="177"/>
      <c r="H240" s="12">
        <v>1.18</v>
      </c>
      <c r="I240" s="20">
        <f t="shared" si="24"/>
        <v>0</v>
      </c>
      <c r="J240" s="197">
        <f t="shared" si="25"/>
        <v>0</v>
      </c>
      <c r="K240" s="210">
        <v>0</v>
      </c>
      <c r="L240" s="212">
        <f t="shared" si="26"/>
        <v>0</v>
      </c>
      <c r="M240" s="160"/>
    </row>
    <row r="241" spans="1:15" customFormat="1">
      <c r="A241" s="561" t="s">
        <v>1092</v>
      </c>
      <c r="B241" s="3" t="s">
        <v>2797</v>
      </c>
      <c r="C241" s="32" t="s">
        <v>138</v>
      </c>
      <c r="D241" s="32" t="s">
        <v>160</v>
      </c>
      <c r="E241" s="3" t="s">
        <v>3439</v>
      </c>
      <c r="F241" s="32" t="s">
        <v>2615</v>
      </c>
      <c r="G241" s="177"/>
      <c r="H241" s="12">
        <v>0.39</v>
      </c>
      <c r="I241" s="20">
        <f t="shared" si="24"/>
        <v>0</v>
      </c>
      <c r="J241" s="197">
        <f t="shared" si="25"/>
        <v>0</v>
      </c>
      <c r="K241" s="210">
        <v>0</v>
      </c>
      <c r="L241" s="212">
        <f t="shared" si="26"/>
        <v>0</v>
      </c>
      <c r="M241" s="160"/>
    </row>
    <row r="242" spans="1:15" customFormat="1">
      <c r="A242" s="561" t="s">
        <v>1093</v>
      </c>
      <c r="B242" s="3" t="s">
        <v>2798</v>
      </c>
      <c r="C242" s="32" t="s">
        <v>138</v>
      </c>
      <c r="D242" s="32" t="s">
        <v>160</v>
      </c>
      <c r="E242" s="3" t="s">
        <v>3440</v>
      </c>
      <c r="F242" s="32" t="s">
        <v>2615</v>
      </c>
      <c r="G242" s="177"/>
      <c r="H242" s="12">
        <v>0.63</v>
      </c>
      <c r="I242" s="20">
        <f t="shared" si="24"/>
        <v>0</v>
      </c>
      <c r="J242" s="197">
        <f t="shared" si="25"/>
        <v>0</v>
      </c>
      <c r="K242" s="210">
        <v>0</v>
      </c>
      <c r="L242" s="212">
        <f t="shared" si="26"/>
        <v>0</v>
      </c>
      <c r="M242" s="160"/>
    </row>
    <row r="243" spans="1:15" customFormat="1">
      <c r="A243" s="561" t="s">
        <v>1094</v>
      </c>
      <c r="B243" s="3" t="s">
        <v>2799</v>
      </c>
      <c r="C243" s="32" t="s">
        <v>138</v>
      </c>
      <c r="D243" s="32" t="s">
        <v>160</v>
      </c>
      <c r="E243" s="3" t="s">
        <v>3441</v>
      </c>
      <c r="F243" s="32" t="s">
        <v>2615</v>
      </c>
      <c r="G243" s="177"/>
      <c r="H243" s="12">
        <v>0.21</v>
      </c>
      <c r="I243" s="20">
        <f t="shared" si="24"/>
        <v>0</v>
      </c>
      <c r="J243" s="197">
        <f t="shared" si="25"/>
        <v>0</v>
      </c>
      <c r="K243" s="210">
        <v>0</v>
      </c>
      <c r="L243" s="212">
        <f t="shared" si="26"/>
        <v>0</v>
      </c>
      <c r="M243" s="160"/>
    </row>
    <row r="244" spans="1:15" customFormat="1">
      <c r="A244" s="561" t="s">
        <v>1095</v>
      </c>
      <c r="B244" s="3" t="s">
        <v>2800</v>
      </c>
      <c r="C244" s="32" t="s">
        <v>138</v>
      </c>
      <c r="D244" s="32" t="s">
        <v>160</v>
      </c>
      <c r="E244" s="3" t="s">
        <v>3442</v>
      </c>
      <c r="F244" s="32" t="s">
        <v>2615</v>
      </c>
      <c r="G244" s="177"/>
      <c r="H244" s="12">
        <v>0.63</v>
      </c>
      <c r="I244" s="20">
        <f t="shared" si="24"/>
        <v>0</v>
      </c>
      <c r="J244" s="197">
        <f t="shared" si="25"/>
        <v>0</v>
      </c>
      <c r="K244" s="210">
        <v>0</v>
      </c>
      <c r="L244" s="212">
        <f t="shared" si="26"/>
        <v>0</v>
      </c>
      <c r="M244" s="160"/>
    </row>
    <row r="245" spans="1:15" customFormat="1">
      <c r="A245" s="561" t="s">
        <v>1096</v>
      </c>
      <c r="B245" s="3" t="s">
        <v>2801</v>
      </c>
      <c r="C245" s="32" t="s">
        <v>138</v>
      </c>
      <c r="D245" s="32" t="s">
        <v>160</v>
      </c>
      <c r="E245" s="3" t="s">
        <v>3443</v>
      </c>
      <c r="F245" s="32" t="s">
        <v>2615</v>
      </c>
      <c r="G245" s="177"/>
      <c r="H245" s="12">
        <v>0.21</v>
      </c>
      <c r="I245" s="20">
        <f t="shared" si="24"/>
        <v>0</v>
      </c>
      <c r="J245" s="197">
        <f t="shared" si="25"/>
        <v>0</v>
      </c>
      <c r="K245" s="210">
        <v>0</v>
      </c>
      <c r="L245" s="212">
        <f t="shared" si="26"/>
        <v>0</v>
      </c>
      <c r="M245" s="160"/>
    </row>
    <row r="246" spans="1:15" customFormat="1">
      <c r="A246" s="111"/>
      <c r="B246" s="86"/>
      <c r="C246" s="32"/>
      <c r="D246" s="89"/>
      <c r="E246" s="32"/>
      <c r="F246" s="32"/>
      <c r="G246" s="177"/>
      <c r="H246" s="12"/>
      <c r="I246" s="20"/>
      <c r="J246" s="197"/>
      <c r="K246" s="22"/>
      <c r="L246" s="212"/>
      <c r="M246" s="160"/>
      <c r="N246" s="466"/>
    </row>
    <row r="247" spans="1:15" customFormat="1">
      <c r="A247" s="278" t="s">
        <v>1097</v>
      </c>
      <c r="B247" s="36" t="s">
        <v>652</v>
      </c>
      <c r="C247" s="32"/>
      <c r="D247" s="34"/>
      <c r="E247" s="32"/>
      <c r="F247" s="32"/>
      <c r="G247" s="177"/>
      <c r="H247" s="12"/>
      <c r="I247" s="20"/>
      <c r="J247" s="197"/>
      <c r="K247" s="22"/>
      <c r="L247" s="212"/>
      <c r="M247" s="160"/>
      <c r="N247" s="466"/>
    </row>
    <row r="248" spans="1:15" customFormat="1">
      <c r="A248" s="561" t="s">
        <v>1098</v>
      </c>
      <c r="B248" s="3" t="s">
        <v>2268</v>
      </c>
      <c r="C248" s="32" t="s">
        <v>138</v>
      </c>
      <c r="D248" s="32" t="s">
        <v>2621</v>
      </c>
      <c r="E248" s="3" t="s">
        <v>3444</v>
      </c>
      <c r="F248" s="32" t="s">
        <v>2615</v>
      </c>
      <c r="G248" s="177"/>
      <c r="H248" s="12">
        <v>16.989999999999998</v>
      </c>
      <c r="I248" s="20">
        <f>H248*G248</f>
        <v>0</v>
      </c>
      <c r="J248" s="197">
        <f>L248-I248</f>
        <v>0</v>
      </c>
      <c r="K248" s="210">
        <v>0</v>
      </c>
      <c r="L248" s="212">
        <f>K248*G248</f>
        <v>0</v>
      </c>
      <c r="M248" s="160"/>
    </row>
    <row r="249" spans="1:15" customFormat="1">
      <c r="A249" s="561" t="s">
        <v>1099</v>
      </c>
      <c r="B249" s="3" t="s">
        <v>2269</v>
      </c>
      <c r="C249" s="32" t="s">
        <v>138</v>
      </c>
      <c r="D249" s="32" t="s">
        <v>2621</v>
      </c>
      <c r="E249" s="3" t="s">
        <v>3445</v>
      </c>
      <c r="F249" s="32" t="s">
        <v>2615</v>
      </c>
      <c r="G249" s="177"/>
      <c r="H249" s="12">
        <v>28.32</v>
      </c>
      <c r="I249" s="20">
        <f>H249*G249</f>
        <v>0</v>
      </c>
      <c r="J249" s="197">
        <f>L249-I249</f>
        <v>0</v>
      </c>
      <c r="K249" s="210">
        <v>0</v>
      </c>
      <c r="L249" s="212">
        <f>K249*G249</f>
        <v>0</v>
      </c>
      <c r="M249" s="160"/>
    </row>
    <row r="250" spans="1:15" customFormat="1">
      <c r="A250" s="561" t="s">
        <v>1100</v>
      </c>
      <c r="B250" s="3" t="s">
        <v>2270</v>
      </c>
      <c r="C250" s="32" t="s">
        <v>138</v>
      </c>
      <c r="D250" s="32" t="s">
        <v>2621</v>
      </c>
      <c r="E250" s="3" t="s">
        <v>3446</v>
      </c>
      <c r="F250" s="32" t="s">
        <v>2615</v>
      </c>
      <c r="G250" s="177"/>
      <c r="H250" s="12">
        <v>67.959999999999994</v>
      </c>
      <c r="I250" s="20">
        <f>H250*G250</f>
        <v>0</v>
      </c>
      <c r="J250" s="197">
        <f>L250-I250</f>
        <v>0</v>
      </c>
      <c r="K250" s="210">
        <v>0</v>
      </c>
      <c r="L250" s="212">
        <f>K250*G250</f>
        <v>0</v>
      </c>
      <c r="M250" s="160"/>
    </row>
    <row r="251" spans="1:15" customFormat="1">
      <c r="A251" s="561" t="s">
        <v>1101</v>
      </c>
      <c r="B251" s="3" t="s">
        <v>2271</v>
      </c>
      <c r="C251" s="32" t="s">
        <v>138</v>
      </c>
      <c r="D251" s="32" t="s">
        <v>2621</v>
      </c>
      <c r="E251" s="3" t="s">
        <v>3447</v>
      </c>
      <c r="F251" s="32" t="s">
        <v>2615</v>
      </c>
      <c r="G251" s="177"/>
      <c r="H251" s="12">
        <v>11.33</v>
      </c>
      <c r="I251" s="20">
        <f>H251*G251</f>
        <v>0</v>
      </c>
      <c r="J251" s="197">
        <f>L251-I251</f>
        <v>0</v>
      </c>
      <c r="K251" s="210">
        <v>0</v>
      </c>
      <c r="L251" s="212">
        <f>K251*G251</f>
        <v>0</v>
      </c>
      <c r="M251" s="160"/>
    </row>
    <row r="252" spans="1:15" customFormat="1">
      <c r="A252" s="255"/>
      <c r="B252" s="3"/>
      <c r="C252" s="32"/>
      <c r="D252" s="311"/>
      <c r="E252" s="3"/>
      <c r="F252" s="32"/>
      <c r="G252" s="177"/>
      <c r="H252" s="12"/>
      <c r="I252" s="20"/>
      <c r="J252" s="197"/>
      <c r="K252" s="22"/>
      <c r="L252" s="212"/>
      <c r="M252" s="160"/>
      <c r="N252" s="466"/>
    </row>
    <row r="253" spans="1:15" customFormat="1">
      <c r="A253" s="278" t="s">
        <v>1102</v>
      </c>
      <c r="B253" s="456" t="s">
        <v>2272</v>
      </c>
      <c r="C253" s="32"/>
      <c r="D253" s="32"/>
      <c r="E253" s="32"/>
      <c r="F253" s="32"/>
      <c r="G253" s="177"/>
      <c r="H253" s="12"/>
      <c r="I253" s="12"/>
      <c r="J253" s="197"/>
      <c r="K253" s="22"/>
      <c r="L253" s="23"/>
      <c r="M253" s="160"/>
      <c r="N253" s="466"/>
    </row>
    <row r="254" spans="1:15">
      <c r="A254" s="589" t="s">
        <v>1103</v>
      </c>
      <c r="B254" s="346" t="s">
        <v>2273</v>
      </c>
      <c r="C254" s="311" t="s">
        <v>428</v>
      </c>
      <c r="D254" s="364" t="s">
        <v>160</v>
      </c>
      <c r="E254" s="3" t="s">
        <v>3448</v>
      </c>
      <c r="F254" s="312" t="s">
        <v>2615</v>
      </c>
      <c r="G254" s="365"/>
      <c r="H254" s="313">
        <v>637991.64</v>
      </c>
      <c r="I254" s="344">
        <f>H254*G254</f>
        <v>0</v>
      </c>
      <c r="J254" s="197">
        <f>L254-I254</f>
        <v>0</v>
      </c>
      <c r="K254" s="210">
        <v>0</v>
      </c>
      <c r="L254" s="345">
        <f>K254*G254</f>
        <v>0</v>
      </c>
      <c r="N254"/>
      <c r="O254"/>
    </row>
    <row r="255" spans="1:15">
      <c r="A255" s="589" t="s">
        <v>1104</v>
      </c>
      <c r="B255" s="346" t="s">
        <v>2274</v>
      </c>
      <c r="C255" s="311" t="s">
        <v>428</v>
      </c>
      <c r="D255" s="364" t="s">
        <v>160</v>
      </c>
      <c r="E255" s="3" t="s">
        <v>3449</v>
      </c>
      <c r="F255" s="312" t="s">
        <v>2615</v>
      </c>
      <c r="G255" s="365"/>
      <c r="H255" s="313">
        <v>888753.6</v>
      </c>
      <c r="I255" s="344">
        <f>H255*G255</f>
        <v>0</v>
      </c>
      <c r="J255" s="197">
        <f>L255-I255</f>
        <v>0</v>
      </c>
      <c r="K255" s="210">
        <v>0</v>
      </c>
      <c r="L255" s="345">
        <f>K255*G255</f>
        <v>0</v>
      </c>
      <c r="N255"/>
      <c r="O255"/>
    </row>
    <row r="256" spans="1:15">
      <c r="A256" s="255"/>
      <c r="B256" s="346"/>
      <c r="C256" s="311"/>
      <c r="D256" s="311"/>
      <c r="E256" s="311"/>
      <c r="F256" s="311"/>
      <c r="G256" s="343"/>
      <c r="H256" s="313"/>
      <c r="I256" s="313"/>
      <c r="J256" s="197"/>
      <c r="K256" s="22"/>
      <c r="L256" s="23"/>
      <c r="N256" s="466"/>
    </row>
    <row r="257" spans="1:15">
      <c r="A257" s="366" t="s">
        <v>1105</v>
      </c>
      <c r="B257" s="367" t="s">
        <v>161</v>
      </c>
      <c r="C257" s="369"/>
      <c r="D257" s="368"/>
      <c r="E257" s="369"/>
      <c r="F257" s="369"/>
      <c r="G257" s="370"/>
      <c r="H257" s="371"/>
      <c r="I257" s="371"/>
      <c r="J257" s="236"/>
      <c r="K257" s="219"/>
      <c r="L257" s="220"/>
      <c r="N257" s="466"/>
    </row>
    <row r="258" spans="1:15">
      <c r="A258" s="372" t="s">
        <v>1106</v>
      </c>
      <c r="B258" s="395" t="s">
        <v>408</v>
      </c>
      <c r="C258" s="311"/>
      <c r="D258" s="373"/>
      <c r="E258" s="455"/>
      <c r="F258" s="312"/>
      <c r="G258" s="365"/>
      <c r="H258" s="313"/>
      <c r="I258" s="344"/>
      <c r="J258" s="197"/>
      <c r="K258" s="223"/>
      <c r="L258" s="345"/>
      <c r="N258" s="466"/>
    </row>
    <row r="259" spans="1:15" ht="135">
      <c r="A259" s="564" t="s">
        <v>1107</v>
      </c>
      <c r="B259" s="375" t="s">
        <v>464</v>
      </c>
      <c r="C259" s="311" t="s">
        <v>122</v>
      </c>
      <c r="D259" s="373" t="s">
        <v>160</v>
      </c>
      <c r="E259" s="3" t="s">
        <v>3450</v>
      </c>
      <c r="F259" s="312" t="s">
        <v>2615</v>
      </c>
      <c r="G259" s="365"/>
      <c r="H259" s="313">
        <v>5004.9399999999996</v>
      </c>
      <c r="I259" s="344">
        <f>H259*G259</f>
        <v>0</v>
      </c>
      <c r="J259" s="197">
        <f>L259-I259</f>
        <v>0</v>
      </c>
      <c r="K259" s="223">
        <v>0</v>
      </c>
      <c r="L259" s="345">
        <f>K259*G259</f>
        <v>0</v>
      </c>
      <c r="N259"/>
      <c r="O259"/>
    </row>
    <row r="260" spans="1:15">
      <c r="A260" s="374"/>
      <c r="B260" s="376"/>
      <c r="C260" s="312"/>
      <c r="D260" s="377"/>
      <c r="E260" s="312"/>
      <c r="F260" s="312"/>
      <c r="G260" s="365"/>
      <c r="H260" s="315"/>
      <c r="I260" s="378"/>
      <c r="J260" s="292"/>
      <c r="K260" s="293"/>
      <c r="L260" s="294"/>
      <c r="N260" s="466"/>
    </row>
    <row r="261" spans="1:15">
      <c r="A261" s="372" t="s">
        <v>1108</v>
      </c>
      <c r="B261" s="395" t="s">
        <v>133</v>
      </c>
      <c r="C261" s="311"/>
      <c r="D261" s="373"/>
      <c r="E261" s="455"/>
      <c r="F261" s="312"/>
      <c r="G261" s="365"/>
      <c r="H261" s="313"/>
      <c r="I261" s="344"/>
      <c r="J261" s="197"/>
      <c r="K261" s="223"/>
      <c r="L261" s="345"/>
      <c r="N261" s="466"/>
    </row>
    <row r="262" spans="1:15">
      <c r="A262" s="564" t="s">
        <v>1109</v>
      </c>
      <c r="B262" s="396" t="s">
        <v>206</v>
      </c>
      <c r="C262" s="311" t="s">
        <v>122</v>
      </c>
      <c r="D262" s="373" t="s">
        <v>160</v>
      </c>
      <c r="E262" s="3" t="s">
        <v>3451</v>
      </c>
      <c r="F262" s="312" t="s">
        <v>2615</v>
      </c>
      <c r="G262" s="365"/>
      <c r="H262" s="313">
        <v>1689.78</v>
      </c>
      <c r="I262" s="344">
        <f t="shared" ref="I262:I269" si="27">H262*G262</f>
        <v>0</v>
      </c>
      <c r="J262" s="197">
        <f t="shared" ref="J262:J269" si="28">L262-I262</f>
        <v>0</v>
      </c>
      <c r="K262" s="223">
        <f t="shared" ref="K262:K269" si="29">ROUND(H262*93%,2)</f>
        <v>1571.5</v>
      </c>
      <c r="L262" s="345">
        <f t="shared" ref="L262:L269" si="30">K262*G262</f>
        <v>0</v>
      </c>
      <c r="N262"/>
      <c r="O262"/>
    </row>
    <row r="263" spans="1:15">
      <c r="A263" s="564" t="s">
        <v>1110</v>
      </c>
      <c r="B263" s="397" t="s">
        <v>436</v>
      </c>
      <c r="C263" s="311" t="s">
        <v>122</v>
      </c>
      <c r="D263" s="373" t="s">
        <v>160</v>
      </c>
      <c r="E263" s="3" t="s">
        <v>3452</v>
      </c>
      <c r="F263" s="312" t="s">
        <v>2615</v>
      </c>
      <c r="G263" s="365"/>
      <c r="H263" s="313">
        <v>248.14</v>
      </c>
      <c r="I263" s="344">
        <f t="shared" si="27"/>
        <v>0</v>
      </c>
      <c r="J263" s="197">
        <f t="shared" si="28"/>
        <v>0</v>
      </c>
      <c r="K263" s="223">
        <f t="shared" si="29"/>
        <v>230.77</v>
      </c>
      <c r="L263" s="345">
        <f t="shared" si="30"/>
        <v>0</v>
      </c>
      <c r="N263"/>
      <c r="O263"/>
    </row>
    <row r="264" spans="1:15">
      <c r="A264" s="564" t="s">
        <v>1111</v>
      </c>
      <c r="B264" s="396" t="s">
        <v>208</v>
      </c>
      <c r="C264" s="311" t="s">
        <v>122</v>
      </c>
      <c r="D264" s="373" t="s">
        <v>160</v>
      </c>
      <c r="E264" s="3" t="s">
        <v>3453</v>
      </c>
      <c r="F264" s="312" t="s">
        <v>2615</v>
      </c>
      <c r="G264" s="365"/>
      <c r="H264" s="313">
        <v>12043.01</v>
      </c>
      <c r="I264" s="344">
        <f t="shared" si="27"/>
        <v>0</v>
      </c>
      <c r="J264" s="197">
        <f t="shared" si="28"/>
        <v>0</v>
      </c>
      <c r="K264" s="223">
        <v>0</v>
      </c>
      <c r="L264" s="345">
        <f t="shared" si="30"/>
        <v>0</v>
      </c>
      <c r="N264"/>
      <c r="O264"/>
    </row>
    <row r="265" spans="1:15">
      <c r="A265" s="564" t="s">
        <v>1112</v>
      </c>
      <c r="B265" s="396" t="s">
        <v>209</v>
      </c>
      <c r="C265" s="311" t="s">
        <v>122</v>
      </c>
      <c r="D265" s="373" t="s">
        <v>160</v>
      </c>
      <c r="E265" s="3" t="s">
        <v>3454</v>
      </c>
      <c r="F265" s="312" t="s">
        <v>2615</v>
      </c>
      <c r="G265" s="365"/>
      <c r="H265" s="313">
        <v>501.79</v>
      </c>
      <c r="I265" s="344">
        <f t="shared" si="27"/>
        <v>0</v>
      </c>
      <c r="J265" s="197">
        <f t="shared" si="28"/>
        <v>0</v>
      </c>
      <c r="K265" s="223">
        <f t="shared" si="29"/>
        <v>466.66</v>
      </c>
      <c r="L265" s="345">
        <f t="shared" si="30"/>
        <v>0</v>
      </c>
      <c r="N265"/>
      <c r="O265"/>
    </row>
    <row r="266" spans="1:15">
      <c r="A266" s="564" t="s">
        <v>1113</v>
      </c>
      <c r="B266" s="397" t="s">
        <v>437</v>
      </c>
      <c r="C266" s="311" t="s">
        <v>122</v>
      </c>
      <c r="D266" s="373" t="s">
        <v>160</v>
      </c>
      <c r="E266" s="3" t="s">
        <v>3455</v>
      </c>
      <c r="F266" s="312" t="s">
        <v>2615</v>
      </c>
      <c r="G266" s="365"/>
      <c r="H266" s="313">
        <v>860.22</v>
      </c>
      <c r="I266" s="344">
        <f t="shared" si="27"/>
        <v>0</v>
      </c>
      <c r="J266" s="197">
        <f t="shared" si="28"/>
        <v>0</v>
      </c>
      <c r="K266" s="223">
        <f t="shared" si="29"/>
        <v>800</v>
      </c>
      <c r="L266" s="345">
        <f t="shared" si="30"/>
        <v>0</v>
      </c>
      <c r="N266"/>
      <c r="O266"/>
    </row>
    <row r="267" spans="1:15">
      <c r="A267" s="564" t="s">
        <v>1114</v>
      </c>
      <c r="B267" s="397" t="s">
        <v>438</v>
      </c>
      <c r="C267" s="311" t="s">
        <v>122</v>
      </c>
      <c r="D267" s="373" t="s">
        <v>160</v>
      </c>
      <c r="E267" s="3" t="s">
        <v>3456</v>
      </c>
      <c r="F267" s="312" t="s">
        <v>2615</v>
      </c>
      <c r="G267" s="379"/>
      <c r="H267" s="380">
        <v>6451.61</v>
      </c>
      <c r="I267" s="344">
        <f t="shared" si="27"/>
        <v>0</v>
      </c>
      <c r="J267" s="197">
        <f>L267-I267</f>
        <v>0</v>
      </c>
      <c r="K267" s="223">
        <f t="shared" si="29"/>
        <v>6000</v>
      </c>
      <c r="L267" s="345">
        <f t="shared" si="30"/>
        <v>0</v>
      </c>
      <c r="N267"/>
      <c r="O267"/>
    </row>
    <row r="268" spans="1:15">
      <c r="A268" s="564" t="s">
        <v>1115</v>
      </c>
      <c r="B268" s="397" t="s">
        <v>439</v>
      </c>
      <c r="C268" s="311" t="s">
        <v>122</v>
      </c>
      <c r="D268" s="373" t="s">
        <v>160</v>
      </c>
      <c r="E268" s="3" t="s">
        <v>3457</v>
      </c>
      <c r="F268" s="312" t="s">
        <v>2615</v>
      </c>
      <c r="G268" s="365"/>
      <c r="H268" s="313">
        <v>456.99</v>
      </c>
      <c r="I268" s="344">
        <f t="shared" si="27"/>
        <v>0</v>
      </c>
      <c r="J268" s="197">
        <f t="shared" si="28"/>
        <v>0</v>
      </c>
      <c r="K268" s="223">
        <f t="shared" si="29"/>
        <v>425</v>
      </c>
      <c r="L268" s="345">
        <f t="shared" si="30"/>
        <v>0</v>
      </c>
      <c r="N268"/>
      <c r="O268"/>
    </row>
    <row r="269" spans="1:15">
      <c r="A269" s="564" t="s">
        <v>1116</v>
      </c>
      <c r="B269" s="397" t="s">
        <v>440</v>
      </c>
      <c r="C269" s="311" t="s">
        <v>122</v>
      </c>
      <c r="D269" s="373" t="s">
        <v>160</v>
      </c>
      <c r="E269" s="3" t="s">
        <v>3458</v>
      </c>
      <c r="F269" s="312" t="s">
        <v>2615</v>
      </c>
      <c r="G269" s="365"/>
      <c r="H269" s="313">
        <v>419.35</v>
      </c>
      <c r="I269" s="344">
        <f t="shared" si="27"/>
        <v>0</v>
      </c>
      <c r="J269" s="197">
        <f t="shared" si="28"/>
        <v>0</v>
      </c>
      <c r="K269" s="223">
        <f t="shared" si="29"/>
        <v>390</v>
      </c>
      <c r="L269" s="345">
        <f t="shared" si="30"/>
        <v>0</v>
      </c>
      <c r="N269"/>
      <c r="O269"/>
    </row>
    <row r="270" spans="1:15">
      <c r="A270" s="564" t="s">
        <v>1117</v>
      </c>
      <c r="B270" s="397" t="s">
        <v>210</v>
      </c>
      <c r="C270" s="311" t="s">
        <v>122</v>
      </c>
      <c r="D270" s="373" t="s">
        <v>160</v>
      </c>
      <c r="E270" s="3" t="s">
        <v>3459</v>
      </c>
      <c r="F270" s="312" t="s">
        <v>2615</v>
      </c>
      <c r="G270" s="365"/>
      <c r="H270" s="313">
        <v>95.79</v>
      </c>
      <c r="I270" s="344">
        <f t="shared" ref="I270:I275" si="31">H270*G270</f>
        <v>0</v>
      </c>
      <c r="J270" s="197">
        <f t="shared" ref="J270:J275" si="32">L270-I270</f>
        <v>0</v>
      </c>
      <c r="K270" s="223">
        <f t="shared" ref="K270:K275" si="33">ROUND(H270*93%,2)</f>
        <v>89.08</v>
      </c>
      <c r="L270" s="345">
        <f t="shared" ref="L270:L275" si="34">K270*G270</f>
        <v>0</v>
      </c>
      <c r="N270"/>
      <c r="O270"/>
    </row>
    <row r="271" spans="1:15">
      <c r="A271" s="564" t="s">
        <v>1118</v>
      </c>
      <c r="B271" s="397" t="s">
        <v>211</v>
      </c>
      <c r="C271" s="311" t="s">
        <v>122</v>
      </c>
      <c r="D271" s="373" t="s">
        <v>160</v>
      </c>
      <c r="E271" s="3" t="s">
        <v>3460</v>
      </c>
      <c r="F271" s="312" t="s">
        <v>2615</v>
      </c>
      <c r="G271" s="365"/>
      <c r="H271" s="313">
        <v>692.22</v>
      </c>
      <c r="I271" s="344">
        <f t="shared" si="31"/>
        <v>0</v>
      </c>
      <c r="J271" s="197">
        <f t="shared" si="32"/>
        <v>0</v>
      </c>
      <c r="K271" s="223">
        <f t="shared" si="33"/>
        <v>643.76</v>
      </c>
      <c r="L271" s="345">
        <f t="shared" si="34"/>
        <v>0</v>
      </c>
      <c r="N271"/>
      <c r="O271"/>
    </row>
    <row r="272" spans="1:15">
      <c r="A272" s="564" t="s">
        <v>1119</v>
      </c>
      <c r="B272" s="396" t="s">
        <v>212</v>
      </c>
      <c r="C272" s="311" t="s">
        <v>122</v>
      </c>
      <c r="D272" s="373" t="s">
        <v>160</v>
      </c>
      <c r="E272" s="3" t="s">
        <v>3461</v>
      </c>
      <c r="F272" s="312" t="s">
        <v>2615</v>
      </c>
      <c r="G272" s="365"/>
      <c r="H272" s="313">
        <v>692.22</v>
      </c>
      <c r="I272" s="344">
        <f t="shared" si="31"/>
        <v>0</v>
      </c>
      <c r="J272" s="197">
        <f t="shared" si="32"/>
        <v>0</v>
      </c>
      <c r="K272" s="223">
        <f t="shared" si="33"/>
        <v>643.76</v>
      </c>
      <c r="L272" s="345">
        <f t="shared" si="34"/>
        <v>0</v>
      </c>
      <c r="N272"/>
      <c r="O272"/>
    </row>
    <row r="273" spans="1:15">
      <c r="A273" s="564" t="s">
        <v>1120</v>
      </c>
      <c r="B273" s="396" t="s">
        <v>213</v>
      </c>
      <c r="C273" s="311" t="s">
        <v>122</v>
      </c>
      <c r="D273" s="373" t="s">
        <v>160</v>
      </c>
      <c r="E273" s="3" t="s">
        <v>3462</v>
      </c>
      <c r="F273" s="312" t="s">
        <v>2615</v>
      </c>
      <c r="G273" s="365"/>
      <c r="H273" s="313">
        <v>692.22</v>
      </c>
      <c r="I273" s="344">
        <f t="shared" si="31"/>
        <v>0</v>
      </c>
      <c r="J273" s="197">
        <f t="shared" si="32"/>
        <v>0</v>
      </c>
      <c r="K273" s="223">
        <f t="shared" si="33"/>
        <v>643.76</v>
      </c>
      <c r="L273" s="345">
        <f t="shared" si="34"/>
        <v>0</v>
      </c>
      <c r="N273"/>
      <c r="O273"/>
    </row>
    <row r="274" spans="1:15">
      <c r="A274" s="564" t="s">
        <v>1121</v>
      </c>
      <c r="B274" s="397" t="s">
        <v>214</v>
      </c>
      <c r="C274" s="311" t="s">
        <v>122</v>
      </c>
      <c r="D274" s="373" t="s">
        <v>160</v>
      </c>
      <c r="E274" s="3" t="s">
        <v>3463</v>
      </c>
      <c r="F274" s="312" t="s">
        <v>2615</v>
      </c>
      <c r="G274" s="365"/>
      <c r="H274" s="313">
        <v>537.63</v>
      </c>
      <c r="I274" s="344">
        <f t="shared" si="31"/>
        <v>0</v>
      </c>
      <c r="J274" s="197">
        <f t="shared" si="32"/>
        <v>0</v>
      </c>
      <c r="K274" s="223">
        <f t="shared" si="33"/>
        <v>500</v>
      </c>
      <c r="L274" s="345">
        <f t="shared" si="34"/>
        <v>0</v>
      </c>
      <c r="N274"/>
      <c r="O274"/>
    </row>
    <row r="275" spans="1:15">
      <c r="A275" s="564" t="s">
        <v>1122</v>
      </c>
      <c r="B275" s="397" t="s">
        <v>215</v>
      </c>
      <c r="C275" s="311" t="s">
        <v>122</v>
      </c>
      <c r="D275" s="373" t="s">
        <v>160</v>
      </c>
      <c r="E275" s="3" t="s">
        <v>3464</v>
      </c>
      <c r="F275" s="312" t="s">
        <v>2615</v>
      </c>
      <c r="G275" s="365"/>
      <c r="H275" s="313">
        <v>1146.95</v>
      </c>
      <c r="I275" s="344">
        <f t="shared" si="31"/>
        <v>0</v>
      </c>
      <c r="J275" s="197">
        <f t="shared" si="32"/>
        <v>0</v>
      </c>
      <c r="K275" s="223">
        <f t="shared" si="33"/>
        <v>1066.6600000000001</v>
      </c>
      <c r="L275" s="345">
        <f t="shared" si="34"/>
        <v>0</v>
      </c>
      <c r="N275"/>
      <c r="O275"/>
    </row>
    <row r="276" spans="1:15">
      <c r="A276" s="363"/>
      <c r="B276" s="397"/>
      <c r="C276" s="311"/>
      <c r="D276" s="373"/>
      <c r="E276" s="3"/>
      <c r="F276" s="312"/>
      <c r="G276" s="365"/>
      <c r="H276" s="313"/>
      <c r="I276" s="344"/>
      <c r="J276" s="197"/>
      <c r="K276" s="223"/>
      <c r="L276" s="345"/>
      <c r="N276" s="466"/>
    </row>
    <row r="277" spans="1:15">
      <c r="A277" s="31" t="s">
        <v>1123</v>
      </c>
      <c r="B277" s="395" t="s">
        <v>216</v>
      </c>
      <c r="C277" s="312"/>
      <c r="D277" s="373"/>
      <c r="E277" s="312"/>
      <c r="F277" s="312"/>
      <c r="G277" s="379"/>
      <c r="H277" s="380"/>
      <c r="I277" s="378"/>
      <c r="J277" s="197"/>
      <c r="K277" s="295"/>
      <c r="L277" s="294"/>
      <c r="N277" s="466"/>
    </row>
    <row r="278" spans="1:15">
      <c r="A278" s="561" t="s">
        <v>1124</v>
      </c>
      <c r="B278" s="397" t="s">
        <v>217</v>
      </c>
      <c r="C278" s="311" t="s">
        <v>122</v>
      </c>
      <c r="D278" s="373" t="s">
        <v>160</v>
      </c>
      <c r="E278" s="3" t="s">
        <v>3465</v>
      </c>
      <c r="F278" s="312" t="s">
        <v>2615</v>
      </c>
      <c r="G278" s="365"/>
      <c r="H278" s="313">
        <v>885.94</v>
      </c>
      <c r="I278" s="344">
        <f>H278*G278</f>
        <v>0</v>
      </c>
      <c r="J278" s="197">
        <f t="shared" ref="J278:J286" si="35">L278-I278</f>
        <v>0</v>
      </c>
      <c r="K278" s="223">
        <f>ROUND(H278*93%,2)</f>
        <v>823.92</v>
      </c>
      <c r="L278" s="345">
        <f>K278*G278</f>
        <v>0</v>
      </c>
      <c r="N278"/>
      <c r="O278"/>
    </row>
    <row r="279" spans="1:15">
      <c r="A279" s="561" t="s">
        <v>1125</v>
      </c>
      <c r="B279" s="397" t="s">
        <v>218</v>
      </c>
      <c r="C279" s="311" t="s">
        <v>122</v>
      </c>
      <c r="D279" s="373" t="s">
        <v>160</v>
      </c>
      <c r="E279" s="3" t="s">
        <v>3466</v>
      </c>
      <c r="F279" s="312" t="s">
        <v>2615</v>
      </c>
      <c r="G279" s="365"/>
      <c r="H279" s="313">
        <v>1007.8</v>
      </c>
      <c r="I279" s="344">
        <f>H279*G279</f>
        <v>0</v>
      </c>
      <c r="J279" s="197">
        <f t="shared" si="35"/>
        <v>0</v>
      </c>
      <c r="K279" s="223">
        <f>ROUND(H279*93%,2)</f>
        <v>937.25</v>
      </c>
      <c r="L279" s="345">
        <f>K279*G279</f>
        <v>0</v>
      </c>
      <c r="N279"/>
      <c r="O279"/>
    </row>
    <row r="280" spans="1:15">
      <c r="A280" s="561" t="s">
        <v>1126</v>
      </c>
      <c r="B280" s="397" t="s">
        <v>219</v>
      </c>
      <c r="C280" s="311" t="s">
        <v>122</v>
      </c>
      <c r="D280" s="373" t="s">
        <v>160</v>
      </c>
      <c r="E280" s="3" t="s">
        <v>3467</v>
      </c>
      <c r="F280" s="312" t="s">
        <v>2615</v>
      </c>
      <c r="G280" s="365"/>
      <c r="H280" s="313">
        <v>2521.4</v>
      </c>
      <c r="I280" s="344">
        <f>H280*G280</f>
        <v>0</v>
      </c>
      <c r="J280" s="197">
        <f t="shared" si="35"/>
        <v>0</v>
      </c>
      <c r="K280" s="223">
        <f>ROUND(H280*93%,2)</f>
        <v>2344.9</v>
      </c>
      <c r="L280" s="345">
        <f>K280*G280</f>
        <v>0</v>
      </c>
      <c r="N280"/>
      <c r="O280"/>
    </row>
    <row r="281" spans="1:15">
      <c r="A281" s="561" t="s">
        <v>1127</v>
      </c>
      <c r="B281" s="397" t="s">
        <v>220</v>
      </c>
      <c r="C281" s="311" t="s">
        <v>122</v>
      </c>
      <c r="D281" s="373" t="s">
        <v>160</v>
      </c>
      <c r="E281" s="3" t="s">
        <v>3468</v>
      </c>
      <c r="F281" s="312" t="s">
        <v>2615</v>
      </c>
      <c r="G281" s="365"/>
      <c r="H281" s="313">
        <v>2521.4</v>
      </c>
      <c r="I281" s="344">
        <f t="shared" ref="I281:I286" si="36">H281*G281</f>
        <v>0</v>
      </c>
      <c r="J281" s="197">
        <f t="shared" si="35"/>
        <v>0</v>
      </c>
      <c r="K281" s="223">
        <f t="shared" ref="K281:K286" si="37">ROUND(H281*93%,2)</f>
        <v>2344.9</v>
      </c>
      <c r="L281" s="345">
        <f t="shared" ref="L281:L286" si="38">K281*G281</f>
        <v>0</v>
      </c>
      <c r="N281"/>
      <c r="O281"/>
    </row>
    <row r="282" spans="1:15">
      <c r="A282" s="561" t="s">
        <v>1128</v>
      </c>
      <c r="B282" s="396" t="s">
        <v>221</v>
      </c>
      <c r="C282" s="311" t="s">
        <v>122</v>
      </c>
      <c r="D282" s="373" t="s">
        <v>160</v>
      </c>
      <c r="E282" s="3" t="s">
        <v>3469</v>
      </c>
      <c r="F282" s="312" t="s">
        <v>2615</v>
      </c>
      <c r="G282" s="365"/>
      <c r="H282" s="313">
        <v>2394.9</v>
      </c>
      <c r="I282" s="344">
        <f t="shared" si="36"/>
        <v>0</v>
      </c>
      <c r="J282" s="197">
        <f t="shared" si="35"/>
        <v>0</v>
      </c>
      <c r="K282" s="223">
        <f t="shared" si="37"/>
        <v>2227.2600000000002</v>
      </c>
      <c r="L282" s="345">
        <f t="shared" si="38"/>
        <v>0</v>
      </c>
      <c r="N282"/>
      <c r="O282"/>
    </row>
    <row r="283" spans="1:15">
      <c r="A283" s="561" t="s">
        <v>1129</v>
      </c>
      <c r="B283" s="396" t="s">
        <v>222</v>
      </c>
      <c r="C283" s="311" t="s">
        <v>122</v>
      </c>
      <c r="D283" s="373" t="s">
        <v>160</v>
      </c>
      <c r="E283" s="3" t="s">
        <v>3470</v>
      </c>
      <c r="F283" s="312" t="s">
        <v>2615</v>
      </c>
      <c r="G283" s="365"/>
      <c r="H283" s="313">
        <v>215.05</v>
      </c>
      <c r="I283" s="344">
        <f t="shared" si="36"/>
        <v>0</v>
      </c>
      <c r="J283" s="197">
        <f t="shared" si="35"/>
        <v>0</v>
      </c>
      <c r="K283" s="223">
        <f t="shared" si="37"/>
        <v>200</v>
      </c>
      <c r="L283" s="345">
        <f t="shared" si="38"/>
        <v>0</v>
      </c>
      <c r="N283"/>
      <c r="O283"/>
    </row>
    <row r="284" spans="1:15">
      <c r="A284" s="561" t="s">
        <v>1130</v>
      </c>
      <c r="B284" s="396" t="s">
        <v>223</v>
      </c>
      <c r="C284" s="311" t="s">
        <v>122</v>
      </c>
      <c r="D284" s="373" t="s">
        <v>160</v>
      </c>
      <c r="E284" s="3" t="s">
        <v>3471</v>
      </c>
      <c r="F284" s="312" t="s">
        <v>2615</v>
      </c>
      <c r="G284" s="365"/>
      <c r="H284" s="313">
        <v>401.43</v>
      </c>
      <c r="I284" s="344">
        <f t="shared" si="36"/>
        <v>0</v>
      </c>
      <c r="J284" s="197">
        <f t="shared" si="35"/>
        <v>0</v>
      </c>
      <c r="K284" s="223">
        <f t="shared" si="37"/>
        <v>373.33</v>
      </c>
      <c r="L284" s="345">
        <f t="shared" si="38"/>
        <v>0</v>
      </c>
      <c r="N284"/>
      <c r="O284"/>
    </row>
    <row r="285" spans="1:15">
      <c r="A285" s="561" t="s">
        <v>1131</v>
      </c>
      <c r="B285" s="397" t="s">
        <v>413</v>
      </c>
      <c r="C285" s="311" t="s">
        <v>122</v>
      </c>
      <c r="D285" s="373" t="s">
        <v>160</v>
      </c>
      <c r="E285" s="3" t="s">
        <v>3472</v>
      </c>
      <c r="F285" s="312" t="s">
        <v>2615</v>
      </c>
      <c r="G285" s="365"/>
      <c r="H285" s="313">
        <v>1592.03</v>
      </c>
      <c r="I285" s="344">
        <f t="shared" si="36"/>
        <v>0</v>
      </c>
      <c r="J285" s="197">
        <f t="shared" si="35"/>
        <v>0</v>
      </c>
      <c r="K285" s="223">
        <f t="shared" si="37"/>
        <v>1480.59</v>
      </c>
      <c r="L285" s="345">
        <f t="shared" si="38"/>
        <v>0</v>
      </c>
      <c r="N285"/>
      <c r="O285"/>
    </row>
    <row r="286" spans="1:15">
      <c r="A286" s="561" t="s">
        <v>1132</v>
      </c>
      <c r="B286" s="397" t="s">
        <v>414</v>
      </c>
      <c r="C286" s="311" t="s">
        <v>122</v>
      </c>
      <c r="D286" s="373" t="s">
        <v>160</v>
      </c>
      <c r="E286" s="3" t="s">
        <v>3473</v>
      </c>
      <c r="F286" s="312" t="s">
        <v>2615</v>
      </c>
      <c r="G286" s="365"/>
      <c r="H286" s="313">
        <v>1706.73</v>
      </c>
      <c r="I286" s="344">
        <f t="shared" si="36"/>
        <v>0</v>
      </c>
      <c r="J286" s="197">
        <f t="shared" si="35"/>
        <v>0</v>
      </c>
      <c r="K286" s="223">
        <f t="shared" si="37"/>
        <v>1587.26</v>
      </c>
      <c r="L286" s="345">
        <f t="shared" si="38"/>
        <v>0</v>
      </c>
      <c r="N286"/>
      <c r="O286"/>
    </row>
    <row r="287" spans="1:15">
      <c r="A287" s="561" t="s">
        <v>1133</v>
      </c>
      <c r="B287" s="397" t="s">
        <v>226</v>
      </c>
      <c r="C287" s="311" t="s">
        <v>122</v>
      </c>
      <c r="D287" s="373" t="s">
        <v>160</v>
      </c>
      <c r="E287" s="3" t="s">
        <v>3474</v>
      </c>
      <c r="F287" s="312" t="s">
        <v>2615</v>
      </c>
      <c r="G287" s="379"/>
      <c r="H287" s="380">
        <v>1111.74</v>
      </c>
      <c r="I287" s="344">
        <f t="shared" ref="I287:I299" si="39">H287*G287</f>
        <v>0</v>
      </c>
      <c r="J287" s="197">
        <f t="shared" ref="J287:J299" si="40">L287-I287</f>
        <v>0</v>
      </c>
      <c r="K287" s="223">
        <f t="shared" ref="K287:K299" si="41">ROUND(H287*93%,2)</f>
        <v>1033.92</v>
      </c>
      <c r="L287" s="345">
        <f t="shared" ref="L287:L299" si="42">K287*G287</f>
        <v>0</v>
      </c>
      <c r="N287"/>
      <c r="O287"/>
    </row>
    <row r="288" spans="1:15">
      <c r="A288" s="561" t="s">
        <v>1134</v>
      </c>
      <c r="B288" s="397" t="s">
        <v>227</v>
      </c>
      <c r="C288" s="311" t="s">
        <v>122</v>
      </c>
      <c r="D288" s="373" t="s">
        <v>160</v>
      </c>
      <c r="E288" s="3" t="s">
        <v>3475</v>
      </c>
      <c r="F288" s="312" t="s">
        <v>2615</v>
      </c>
      <c r="G288" s="365"/>
      <c r="H288" s="313">
        <v>1369.81</v>
      </c>
      <c r="I288" s="344">
        <f t="shared" si="39"/>
        <v>0</v>
      </c>
      <c r="J288" s="197">
        <f t="shared" si="40"/>
        <v>0</v>
      </c>
      <c r="K288" s="223">
        <f t="shared" si="41"/>
        <v>1273.92</v>
      </c>
      <c r="L288" s="345">
        <f t="shared" si="42"/>
        <v>0</v>
      </c>
      <c r="N288"/>
      <c r="O288"/>
    </row>
    <row r="289" spans="1:15">
      <c r="A289" s="561" t="s">
        <v>1135</v>
      </c>
      <c r="B289" s="397" t="s">
        <v>228</v>
      </c>
      <c r="C289" s="311" t="s">
        <v>122</v>
      </c>
      <c r="D289" s="373" t="s">
        <v>160</v>
      </c>
      <c r="E289" s="3" t="s">
        <v>3476</v>
      </c>
      <c r="F289" s="312" t="s">
        <v>2615</v>
      </c>
      <c r="G289" s="365"/>
      <c r="H289" s="313">
        <v>1527.51</v>
      </c>
      <c r="I289" s="344">
        <f t="shared" si="39"/>
        <v>0</v>
      </c>
      <c r="J289" s="197">
        <f t="shared" si="40"/>
        <v>0</v>
      </c>
      <c r="K289" s="223">
        <f t="shared" si="41"/>
        <v>1420.58</v>
      </c>
      <c r="L289" s="345">
        <f t="shared" si="42"/>
        <v>0</v>
      </c>
      <c r="N289"/>
      <c r="O289"/>
    </row>
    <row r="290" spans="1:15">
      <c r="A290" s="561" t="s">
        <v>1136</v>
      </c>
      <c r="B290" s="397" t="s">
        <v>229</v>
      </c>
      <c r="C290" s="311" t="s">
        <v>122</v>
      </c>
      <c r="D290" s="373" t="s">
        <v>160</v>
      </c>
      <c r="E290" s="3" t="s">
        <v>3477</v>
      </c>
      <c r="F290" s="312" t="s">
        <v>2615</v>
      </c>
      <c r="G290" s="365"/>
      <c r="H290" s="313">
        <v>1255.1099999999999</v>
      </c>
      <c r="I290" s="344">
        <f t="shared" si="39"/>
        <v>0</v>
      </c>
      <c r="J290" s="197">
        <f t="shared" si="40"/>
        <v>0</v>
      </c>
      <c r="K290" s="223">
        <f t="shared" si="41"/>
        <v>1167.25</v>
      </c>
      <c r="L290" s="345">
        <f t="shared" si="42"/>
        <v>0</v>
      </c>
      <c r="N290"/>
      <c r="O290"/>
    </row>
    <row r="291" spans="1:15">
      <c r="A291" s="561" t="s">
        <v>1137</v>
      </c>
      <c r="B291" s="396" t="s">
        <v>230</v>
      </c>
      <c r="C291" s="311" t="s">
        <v>122</v>
      </c>
      <c r="D291" s="373" t="s">
        <v>160</v>
      </c>
      <c r="E291" s="3" t="s">
        <v>3478</v>
      </c>
      <c r="F291" s="312" t="s">
        <v>2615</v>
      </c>
      <c r="G291" s="365"/>
      <c r="H291" s="313">
        <v>968.37</v>
      </c>
      <c r="I291" s="344">
        <f t="shared" si="39"/>
        <v>0</v>
      </c>
      <c r="J291" s="197">
        <f t="shared" si="40"/>
        <v>0</v>
      </c>
      <c r="K291" s="223">
        <f t="shared" si="41"/>
        <v>900.58</v>
      </c>
      <c r="L291" s="345">
        <f t="shared" si="42"/>
        <v>0</v>
      </c>
      <c r="N291"/>
      <c r="O291"/>
    </row>
    <row r="292" spans="1:15">
      <c r="A292" s="561" t="s">
        <v>1138</v>
      </c>
      <c r="B292" s="396" t="s">
        <v>231</v>
      </c>
      <c r="C292" s="311" t="s">
        <v>122</v>
      </c>
      <c r="D292" s="373" t="s">
        <v>160</v>
      </c>
      <c r="E292" s="3" t="s">
        <v>3479</v>
      </c>
      <c r="F292" s="312" t="s">
        <v>2615</v>
      </c>
      <c r="G292" s="365"/>
      <c r="H292" s="313">
        <v>3966.9</v>
      </c>
      <c r="I292" s="344">
        <f t="shared" si="39"/>
        <v>0</v>
      </c>
      <c r="J292" s="197">
        <f t="shared" si="40"/>
        <v>0</v>
      </c>
      <c r="K292" s="223">
        <f t="shared" si="41"/>
        <v>3689.22</v>
      </c>
      <c r="L292" s="345">
        <f t="shared" si="42"/>
        <v>0</v>
      </c>
      <c r="N292"/>
      <c r="O292"/>
    </row>
    <row r="293" spans="1:15">
      <c r="A293" s="561" t="s">
        <v>1139</v>
      </c>
      <c r="B293" s="396" t="s">
        <v>232</v>
      </c>
      <c r="C293" s="311" t="s">
        <v>122</v>
      </c>
      <c r="D293" s="373" t="s">
        <v>160</v>
      </c>
      <c r="E293" s="3" t="s">
        <v>3480</v>
      </c>
      <c r="F293" s="312" t="s">
        <v>2615</v>
      </c>
      <c r="G293" s="365"/>
      <c r="H293" s="313">
        <v>2406.6999999999998</v>
      </c>
      <c r="I293" s="344">
        <f t="shared" si="39"/>
        <v>0</v>
      </c>
      <c r="J293" s="197">
        <f t="shared" si="40"/>
        <v>0</v>
      </c>
      <c r="K293" s="223">
        <f t="shared" si="41"/>
        <v>2238.23</v>
      </c>
      <c r="L293" s="345">
        <f t="shared" si="42"/>
        <v>0</v>
      </c>
      <c r="N293"/>
      <c r="O293"/>
    </row>
    <row r="294" spans="1:15">
      <c r="A294" s="561" t="s">
        <v>1140</v>
      </c>
      <c r="B294" s="396" t="s">
        <v>233</v>
      </c>
      <c r="C294" s="311" t="s">
        <v>122</v>
      </c>
      <c r="D294" s="373" t="s">
        <v>160</v>
      </c>
      <c r="E294" s="3" t="s">
        <v>3481</v>
      </c>
      <c r="F294" s="312" t="s">
        <v>2615</v>
      </c>
      <c r="G294" s="365"/>
      <c r="H294" s="313">
        <v>4325.32</v>
      </c>
      <c r="I294" s="344">
        <f t="shared" si="39"/>
        <v>0</v>
      </c>
      <c r="J294" s="197">
        <f t="shared" si="40"/>
        <v>0</v>
      </c>
      <c r="K294" s="223">
        <f t="shared" si="41"/>
        <v>4022.55</v>
      </c>
      <c r="L294" s="345">
        <f t="shared" si="42"/>
        <v>0</v>
      </c>
      <c r="N294"/>
      <c r="O294"/>
    </row>
    <row r="295" spans="1:15">
      <c r="A295" s="561" t="s">
        <v>1141</v>
      </c>
      <c r="B295" s="397" t="s">
        <v>234</v>
      </c>
      <c r="C295" s="311" t="s">
        <v>122</v>
      </c>
      <c r="D295" s="373" t="s">
        <v>160</v>
      </c>
      <c r="E295" s="3" t="s">
        <v>3482</v>
      </c>
      <c r="F295" s="312" t="s">
        <v>2615</v>
      </c>
      <c r="G295" s="365"/>
      <c r="H295" s="313">
        <v>3966.9</v>
      </c>
      <c r="I295" s="344">
        <f t="shared" si="39"/>
        <v>0</v>
      </c>
      <c r="J295" s="197">
        <f t="shared" si="40"/>
        <v>0</v>
      </c>
      <c r="K295" s="223">
        <f t="shared" si="41"/>
        <v>3689.22</v>
      </c>
      <c r="L295" s="345">
        <f t="shared" si="42"/>
        <v>0</v>
      </c>
      <c r="N295"/>
      <c r="O295"/>
    </row>
    <row r="296" spans="1:15">
      <c r="A296" s="561" t="s">
        <v>1142</v>
      </c>
      <c r="B296" s="397" t="s">
        <v>235</v>
      </c>
      <c r="C296" s="311" t="s">
        <v>122</v>
      </c>
      <c r="D296" s="373" t="s">
        <v>160</v>
      </c>
      <c r="E296" s="3" t="s">
        <v>3483</v>
      </c>
      <c r="F296" s="312" t="s">
        <v>2615</v>
      </c>
      <c r="G296" s="365"/>
      <c r="H296" s="313">
        <v>3321.74</v>
      </c>
      <c r="I296" s="344">
        <f t="shared" si="39"/>
        <v>0</v>
      </c>
      <c r="J296" s="197">
        <f t="shared" si="40"/>
        <v>0</v>
      </c>
      <c r="K296" s="223">
        <f t="shared" si="41"/>
        <v>3089.22</v>
      </c>
      <c r="L296" s="345">
        <f t="shared" si="42"/>
        <v>0</v>
      </c>
      <c r="N296"/>
      <c r="O296"/>
    </row>
    <row r="297" spans="1:15">
      <c r="A297" s="561" t="s">
        <v>1143</v>
      </c>
      <c r="B297" s="397" t="s">
        <v>236</v>
      </c>
      <c r="C297" s="311" t="s">
        <v>122</v>
      </c>
      <c r="D297" s="373" t="s">
        <v>160</v>
      </c>
      <c r="E297" s="3" t="s">
        <v>3484</v>
      </c>
      <c r="F297" s="312" t="s">
        <v>2615</v>
      </c>
      <c r="G297" s="379"/>
      <c r="H297" s="380">
        <v>3895.21</v>
      </c>
      <c r="I297" s="344">
        <f t="shared" si="39"/>
        <v>0</v>
      </c>
      <c r="J297" s="197">
        <f t="shared" si="40"/>
        <v>0</v>
      </c>
      <c r="K297" s="223">
        <f t="shared" si="41"/>
        <v>3622.55</v>
      </c>
      <c r="L297" s="345">
        <f t="shared" si="42"/>
        <v>0</v>
      </c>
      <c r="N297"/>
      <c r="O297"/>
    </row>
    <row r="298" spans="1:15">
      <c r="A298" s="561" t="s">
        <v>1144</v>
      </c>
      <c r="B298" s="397" t="s">
        <v>237</v>
      </c>
      <c r="C298" s="311" t="s">
        <v>122</v>
      </c>
      <c r="D298" s="373" t="s">
        <v>160</v>
      </c>
      <c r="E298" s="3" t="s">
        <v>3485</v>
      </c>
      <c r="F298" s="312" t="s">
        <v>2615</v>
      </c>
      <c r="G298" s="365"/>
      <c r="H298" s="313">
        <v>3321.74</v>
      </c>
      <c r="I298" s="344">
        <f t="shared" si="39"/>
        <v>0</v>
      </c>
      <c r="J298" s="197">
        <f t="shared" si="40"/>
        <v>0</v>
      </c>
      <c r="K298" s="223">
        <f t="shared" si="41"/>
        <v>3089.22</v>
      </c>
      <c r="L298" s="345">
        <f t="shared" si="42"/>
        <v>0</v>
      </c>
      <c r="N298"/>
      <c r="O298"/>
    </row>
    <row r="299" spans="1:15">
      <c r="A299" s="561" t="s">
        <v>1145</v>
      </c>
      <c r="B299" s="397" t="s">
        <v>415</v>
      </c>
      <c r="C299" s="311" t="s">
        <v>122</v>
      </c>
      <c r="D299" s="373" t="s">
        <v>160</v>
      </c>
      <c r="E299" s="3" t="s">
        <v>3486</v>
      </c>
      <c r="F299" s="312" t="s">
        <v>2615</v>
      </c>
      <c r="G299" s="365"/>
      <c r="H299" s="313">
        <v>286.74</v>
      </c>
      <c r="I299" s="344">
        <f t="shared" si="39"/>
        <v>0</v>
      </c>
      <c r="J299" s="197">
        <f t="shared" si="40"/>
        <v>0</v>
      </c>
      <c r="K299" s="223">
        <f t="shared" si="41"/>
        <v>266.67</v>
      </c>
      <c r="L299" s="345">
        <f t="shared" si="42"/>
        <v>0</v>
      </c>
      <c r="N299"/>
      <c r="O299"/>
    </row>
    <row r="300" spans="1:15">
      <c r="A300" s="374"/>
      <c r="B300" s="397"/>
      <c r="C300" s="311"/>
      <c r="D300" s="373"/>
      <c r="E300" s="455"/>
      <c r="F300" s="312"/>
      <c r="G300" s="365"/>
      <c r="H300" s="313"/>
      <c r="I300" s="344"/>
      <c r="J300" s="197"/>
      <c r="K300" s="223"/>
      <c r="L300" s="345"/>
      <c r="N300" s="466"/>
    </row>
    <row r="301" spans="1:15">
      <c r="A301" s="31" t="s">
        <v>1146</v>
      </c>
      <c r="B301" s="395" t="s">
        <v>239</v>
      </c>
      <c r="C301" s="311"/>
      <c r="D301" s="373"/>
      <c r="E301" s="455"/>
      <c r="F301" s="312"/>
      <c r="G301" s="365"/>
      <c r="H301" s="313"/>
      <c r="I301" s="344"/>
      <c r="J301" s="197"/>
      <c r="K301" s="223"/>
      <c r="L301" s="345"/>
      <c r="N301" s="466"/>
    </row>
    <row r="302" spans="1:15">
      <c r="A302" s="561" t="s">
        <v>1147</v>
      </c>
      <c r="B302" s="396" t="s">
        <v>416</v>
      </c>
      <c r="C302" s="311" t="s">
        <v>122</v>
      </c>
      <c r="D302" s="373" t="s">
        <v>160</v>
      </c>
      <c r="E302" s="3" t="s">
        <v>3487</v>
      </c>
      <c r="F302" s="312" t="s">
        <v>2615</v>
      </c>
      <c r="G302" s="365"/>
      <c r="H302" s="313">
        <v>609.32000000000005</v>
      </c>
      <c r="I302" s="344">
        <f t="shared" ref="I302:I309" si="43">H302*G302</f>
        <v>0</v>
      </c>
      <c r="J302" s="197">
        <f t="shared" ref="J302:J309" si="44">L302-I302</f>
        <v>0</v>
      </c>
      <c r="K302" s="223">
        <f t="shared" ref="K302:K309" si="45">ROUND(H302*93%,2)</f>
        <v>566.66999999999996</v>
      </c>
      <c r="L302" s="345">
        <f t="shared" ref="L302:L309" si="46">K302*G302</f>
        <v>0</v>
      </c>
      <c r="N302"/>
      <c r="O302"/>
    </row>
    <row r="303" spans="1:15">
      <c r="A303" s="561" t="s">
        <v>1148</v>
      </c>
      <c r="B303" s="397" t="s">
        <v>441</v>
      </c>
      <c r="C303" s="311" t="s">
        <v>122</v>
      </c>
      <c r="D303" s="373" t="s">
        <v>160</v>
      </c>
      <c r="E303" s="3" t="s">
        <v>3488</v>
      </c>
      <c r="F303" s="312" t="s">
        <v>2615</v>
      </c>
      <c r="G303" s="365"/>
      <c r="H303" s="313">
        <v>143.37</v>
      </c>
      <c r="I303" s="344">
        <f t="shared" si="43"/>
        <v>0</v>
      </c>
      <c r="J303" s="197">
        <f t="shared" si="44"/>
        <v>0</v>
      </c>
      <c r="K303" s="223">
        <f t="shared" si="45"/>
        <v>133.33000000000001</v>
      </c>
      <c r="L303" s="345">
        <f t="shared" si="46"/>
        <v>0</v>
      </c>
      <c r="N303"/>
      <c r="O303"/>
    </row>
    <row r="304" spans="1:15">
      <c r="A304" s="561" t="s">
        <v>1149</v>
      </c>
      <c r="B304" s="396" t="s">
        <v>242</v>
      </c>
      <c r="C304" s="311" t="s">
        <v>122</v>
      </c>
      <c r="D304" s="373" t="s">
        <v>160</v>
      </c>
      <c r="E304" s="3" t="s">
        <v>3489</v>
      </c>
      <c r="F304" s="312" t="s">
        <v>2615</v>
      </c>
      <c r="G304" s="365"/>
      <c r="H304" s="313">
        <v>8.6</v>
      </c>
      <c r="I304" s="344">
        <f t="shared" si="43"/>
        <v>0</v>
      </c>
      <c r="J304" s="197">
        <f t="shared" si="44"/>
        <v>0</v>
      </c>
      <c r="K304" s="223">
        <f t="shared" si="45"/>
        <v>8</v>
      </c>
      <c r="L304" s="345">
        <f t="shared" si="46"/>
        <v>0</v>
      </c>
      <c r="N304"/>
      <c r="O304"/>
    </row>
    <row r="305" spans="1:15">
      <c r="A305" s="561" t="s">
        <v>1150</v>
      </c>
      <c r="B305" s="396" t="s">
        <v>243</v>
      </c>
      <c r="C305" s="311" t="s">
        <v>122</v>
      </c>
      <c r="D305" s="373" t="s">
        <v>160</v>
      </c>
      <c r="E305" s="3" t="s">
        <v>3490</v>
      </c>
      <c r="F305" s="312" t="s">
        <v>2615</v>
      </c>
      <c r="G305" s="365"/>
      <c r="H305" s="313">
        <v>340.06</v>
      </c>
      <c r="I305" s="344">
        <f t="shared" si="43"/>
        <v>0</v>
      </c>
      <c r="J305" s="197">
        <f t="shared" si="44"/>
        <v>0</v>
      </c>
      <c r="K305" s="223">
        <f t="shared" si="45"/>
        <v>316.26</v>
      </c>
      <c r="L305" s="345">
        <f t="shared" si="46"/>
        <v>0</v>
      </c>
      <c r="N305"/>
      <c r="O305"/>
    </row>
    <row r="306" spans="1:15">
      <c r="A306" s="561" t="s">
        <v>1151</v>
      </c>
      <c r="B306" s="396" t="s">
        <v>2802</v>
      </c>
      <c r="C306" s="311" t="s">
        <v>122</v>
      </c>
      <c r="D306" s="373" t="s">
        <v>160</v>
      </c>
      <c r="E306" s="3" t="s">
        <v>3491</v>
      </c>
      <c r="F306" s="312" t="s">
        <v>2615</v>
      </c>
      <c r="G306" s="365"/>
      <c r="H306" s="313">
        <v>1133.42</v>
      </c>
      <c r="I306" s="344">
        <f t="shared" si="43"/>
        <v>0</v>
      </c>
      <c r="J306" s="197">
        <f t="shared" si="44"/>
        <v>0</v>
      </c>
      <c r="K306" s="223">
        <f t="shared" si="45"/>
        <v>1054.08</v>
      </c>
      <c r="L306" s="345">
        <f t="shared" si="46"/>
        <v>0</v>
      </c>
      <c r="N306"/>
      <c r="O306"/>
    </row>
    <row r="307" spans="1:15">
      <c r="A307" s="561" t="s">
        <v>1152</v>
      </c>
      <c r="B307" s="397" t="s">
        <v>2803</v>
      </c>
      <c r="C307" s="311" t="s">
        <v>122</v>
      </c>
      <c r="D307" s="373" t="s">
        <v>160</v>
      </c>
      <c r="E307" s="3" t="s">
        <v>3492</v>
      </c>
      <c r="F307" s="312" t="s">
        <v>2615</v>
      </c>
      <c r="G307" s="365"/>
      <c r="H307" s="313">
        <v>122.51</v>
      </c>
      <c r="I307" s="344">
        <f t="shared" si="43"/>
        <v>0</v>
      </c>
      <c r="J307" s="197">
        <f t="shared" si="44"/>
        <v>0</v>
      </c>
      <c r="K307" s="223">
        <f t="shared" si="45"/>
        <v>113.93</v>
      </c>
      <c r="L307" s="345">
        <f t="shared" si="46"/>
        <v>0</v>
      </c>
      <c r="N307"/>
      <c r="O307"/>
    </row>
    <row r="308" spans="1:15">
      <c r="A308" s="561" t="s">
        <v>1153</v>
      </c>
      <c r="B308" s="397" t="s">
        <v>2804</v>
      </c>
      <c r="C308" s="311" t="s">
        <v>122</v>
      </c>
      <c r="D308" s="373" t="s">
        <v>160</v>
      </c>
      <c r="E308" s="3" t="s">
        <v>3493</v>
      </c>
      <c r="F308" s="312" t="s">
        <v>2615</v>
      </c>
      <c r="G308" s="365"/>
      <c r="H308" s="313">
        <v>284.14999999999998</v>
      </c>
      <c r="I308" s="344">
        <f t="shared" si="43"/>
        <v>0</v>
      </c>
      <c r="J308" s="197">
        <f t="shared" si="44"/>
        <v>0</v>
      </c>
      <c r="K308" s="223">
        <f t="shared" si="45"/>
        <v>264.26</v>
      </c>
      <c r="L308" s="345">
        <f t="shared" si="46"/>
        <v>0</v>
      </c>
      <c r="N308"/>
      <c r="O308"/>
    </row>
    <row r="309" spans="1:15">
      <c r="A309" s="561" t="s">
        <v>1154</v>
      </c>
      <c r="B309" s="397" t="s">
        <v>2805</v>
      </c>
      <c r="C309" s="311" t="s">
        <v>122</v>
      </c>
      <c r="D309" s="373" t="s">
        <v>160</v>
      </c>
      <c r="E309" s="3" t="s">
        <v>3494</v>
      </c>
      <c r="F309" s="312" t="s">
        <v>2615</v>
      </c>
      <c r="G309" s="365"/>
      <c r="H309" s="313">
        <v>36.03</v>
      </c>
      <c r="I309" s="344">
        <f t="shared" si="43"/>
        <v>0</v>
      </c>
      <c r="J309" s="197">
        <f t="shared" si="44"/>
        <v>0</v>
      </c>
      <c r="K309" s="223">
        <f t="shared" si="45"/>
        <v>33.51</v>
      </c>
      <c r="L309" s="345">
        <f t="shared" si="46"/>
        <v>0</v>
      </c>
      <c r="N309"/>
      <c r="O309"/>
    </row>
    <row r="310" spans="1:15">
      <c r="A310" s="561" t="s">
        <v>1155</v>
      </c>
      <c r="B310" s="397" t="s">
        <v>2806</v>
      </c>
      <c r="C310" s="311" t="s">
        <v>122</v>
      </c>
      <c r="D310" s="373" t="s">
        <v>160</v>
      </c>
      <c r="E310" s="3" t="s">
        <v>3495</v>
      </c>
      <c r="F310" s="312" t="s">
        <v>2615</v>
      </c>
      <c r="G310" s="365"/>
      <c r="H310" s="313">
        <v>25.94</v>
      </c>
      <c r="I310" s="344">
        <f t="shared" ref="I310:I386" si="47">H310*G310</f>
        <v>0</v>
      </c>
      <c r="J310" s="197">
        <f t="shared" ref="J310:J386" si="48">L310-I310</f>
        <v>0</v>
      </c>
      <c r="K310" s="223">
        <f t="shared" ref="K310:K370" si="49">ROUND(H310*93%,2)</f>
        <v>24.12</v>
      </c>
      <c r="L310" s="345">
        <f t="shared" ref="L310:L386" si="50">K310*G310</f>
        <v>0</v>
      </c>
      <c r="N310"/>
      <c r="O310"/>
    </row>
    <row r="311" spans="1:15">
      <c r="A311" s="561" t="s">
        <v>1156</v>
      </c>
      <c r="B311" s="397" t="s">
        <v>2807</v>
      </c>
      <c r="C311" s="311" t="s">
        <v>122</v>
      </c>
      <c r="D311" s="373" t="s">
        <v>160</v>
      </c>
      <c r="E311" s="3" t="s">
        <v>3496</v>
      </c>
      <c r="F311" s="312" t="s">
        <v>2615</v>
      </c>
      <c r="G311" s="365"/>
      <c r="H311" s="313">
        <v>12.68</v>
      </c>
      <c r="I311" s="344">
        <f t="shared" si="47"/>
        <v>0</v>
      </c>
      <c r="J311" s="197">
        <f t="shared" si="48"/>
        <v>0</v>
      </c>
      <c r="K311" s="223">
        <f t="shared" si="49"/>
        <v>11.79</v>
      </c>
      <c r="L311" s="345">
        <f t="shared" si="50"/>
        <v>0</v>
      </c>
      <c r="N311"/>
      <c r="O311"/>
    </row>
    <row r="312" spans="1:15">
      <c r="A312" s="374"/>
      <c r="B312" s="397"/>
      <c r="C312" s="311"/>
      <c r="D312" s="373"/>
      <c r="E312" s="455"/>
      <c r="F312" s="312"/>
      <c r="G312" s="365"/>
      <c r="H312" s="313"/>
      <c r="I312" s="344"/>
      <c r="J312" s="197"/>
      <c r="K312" s="223"/>
      <c r="L312" s="345"/>
      <c r="N312" s="466"/>
    </row>
    <row r="313" spans="1:15" s="1" customFormat="1">
      <c r="A313" s="31" t="s">
        <v>1157</v>
      </c>
      <c r="B313" s="395" t="s">
        <v>248</v>
      </c>
      <c r="C313" s="34"/>
      <c r="D313" s="377"/>
      <c r="E313" s="472"/>
      <c r="F313" s="310"/>
      <c r="G313" s="381"/>
      <c r="H313" s="57"/>
      <c r="I313" s="382"/>
      <c r="J313" s="257"/>
      <c r="K313" s="308"/>
      <c r="L313" s="383"/>
      <c r="N313" s="466"/>
    </row>
    <row r="314" spans="1:15">
      <c r="A314" s="561" t="s">
        <v>1158</v>
      </c>
      <c r="B314" s="396" t="s">
        <v>456</v>
      </c>
      <c r="C314" s="311" t="s">
        <v>122</v>
      </c>
      <c r="D314" s="373" t="s">
        <v>160</v>
      </c>
      <c r="E314" s="3" t="s">
        <v>3497</v>
      </c>
      <c r="F314" s="312" t="s">
        <v>2615</v>
      </c>
      <c r="G314" s="365"/>
      <c r="H314" s="313">
        <v>28.01</v>
      </c>
      <c r="I314" s="344">
        <f t="shared" si="47"/>
        <v>0</v>
      </c>
      <c r="J314" s="197">
        <f t="shared" si="48"/>
        <v>0</v>
      </c>
      <c r="K314" s="223">
        <f t="shared" si="49"/>
        <v>26.05</v>
      </c>
      <c r="L314" s="345">
        <f t="shared" si="50"/>
        <v>0</v>
      </c>
      <c r="N314"/>
      <c r="O314"/>
    </row>
    <row r="315" spans="1:15">
      <c r="A315" s="561" t="s">
        <v>1159</v>
      </c>
      <c r="B315" s="397" t="s">
        <v>457</v>
      </c>
      <c r="C315" s="311" t="s">
        <v>122</v>
      </c>
      <c r="D315" s="373" t="s">
        <v>160</v>
      </c>
      <c r="E315" s="3" t="s">
        <v>3498</v>
      </c>
      <c r="F315" s="312" t="s">
        <v>2615</v>
      </c>
      <c r="G315" s="365"/>
      <c r="H315" s="313">
        <v>56.03</v>
      </c>
      <c r="I315" s="344">
        <f t="shared" si="47"/>
        <v>0</v>
      </c>
      <c r="J315" s="197">
        <f t="shared" si="48"/>
        <v>0</v>
      </c>
      <c r="K315" s="223">
        <f t="shared" si="49"/>
        <v>52.11</v>
      </c>
      <c r="L315" s="345">
        <f t="shared" si="50"/>
        <v>0</v>
      </c>
      <c r="N315"/>
      <c r="O315"/>
    </row>
    <row r="316" spans="1:15">
      <c r="A316" s="561" t="s">
        <v>1160</v>
      </c>
      <c r="B316" s="396" t="s">
        <v>458</v>
      </c>
      <c r="C316" s="311" t="s">
        <v>122</v>
      </c>
      <c r="D316" s="373" t="s">
        <v>160</v>
      </c>
      <c r="E316" s="3" t="s">
        <v>3499</v>
      </c>
      <c r="F316" s="312" t="s">
        <v>2615</v>
      </c>
      <c r="G316" s="365"/>
      <c r="H316" s="313">
        <v>84.04</v>
      </c>
      <c r="I316" s="344">
        <f t="shared" si="47"/>
        <v>0</v>
      </c>
      <c r="J316" s="197">
        <f t="shared" si="48"/>
        <v>0</v>
      </c>
      <c r="K316" s="223">
        <f t="shared" si="49"/>
        <v>78.16</v>
      </c>
      <c r="L316" s="345">
        <f t="shared" si="50"/>
        <v>0</v>
      </c>
      <c r="N316"/>
      <c r="O316"/>
    </row>
    <row r="317" spans="1:15">
      <c r="A317" s="561" t="s">
        <v>1161</v>
      </c>
      <c r="B317" s="396" t="s">
        <v>442</v>
      </c>
      <c r="C317" s="311" t="s">
        <v>122</v>
      </c>
      <c r="D317" s="373" t="s">
        <v>160</v>
      </c>
      <c r="E317" s="3" t="s">
        <v>3500</v>
      </c>
      <c r="F317" s="312" t="s">
        <v>2615</v>
      </c>
      <c r="G317" s="365"/>
      <c r="H317" s="313">
        <v>215.05</v>
      </c>
      <c r="I317" s="344">
        <f t="shared" si="47"/>
        <v>0</v>
      </c>
      <c r="J317" s="197">
        <f t="shared" si="48"/>
        <v>0</v>
      </c>
      <c r="K317" s="223">
        <f t="shared" si="49"/>
        <v>200</v>
      </c>
      <c r="L317" s="345">
        <f t="shared" si="50"/>
        <v>0</v>
      </c>
      <c r="N317"/>
      <c r="O317"/>
    </row>
    <row r="318" spans="1:15">
      <c r="A318" s="561" t="s">
        <v>1162</v>
      </c>
      <c r="B318" s="396" t="s">
        <v>253</v>
      </c>
      <c r="C318" s="311" t="s">
        <v>122</v>
      </c>
      <c r="D318" s="373" t="s">
        <v>160</v>
      </c>
      <c r="E318" s="3" t="s">
        <v>3501</v>
      </c>
      <c r="F318" s="312" t="s">
        <v>2615</v>
      </c>
      <c r="G318" s="365"/>
      <c r="H318" s="313">
        <v>215.05</v>
      </c>
      <c r="I318" s="344">
        <f t="shared" si="47"/>
        <v>0</v>
      </c>
      <c r="J318" s="197">
        <f t="shared" si="48"/>
        <v>0</v>
      </c>
      <c r="K318" s="223">
        <f t="shared" si="49"/>
        <v>200</v>
      </c>
      <c r="L318" s="345">
        <f t="shared" si="50"/>
        <v>0</v>
      </c>
      <c r="N318"/>
      <c r="O318"/>
    </row>
    <row r="319" spans="1:15">
      <c r="A319" s="561" t="s">
        <v>1163</v>
      </c>
      <c r="B319" s="397" t="s">
        <v>459</v>
      </c>
      <c r="C319" s="311" t="s">
        <v>122</v>
      </c>
      <c r="D319" s="373" t="s">
        <v>160</v>
      </c>
      <c r="E319" s="3" t="s">
        <v>3502</v>
      </c>
      <c r="F319" s="312" t="s">
        <v>2615</v>
      </c>
      <c r="G319" s="365"/>
      <c r="H319" s="313">
        <v>13.26</v>
      </c>
      <c r="I319" s="344">
        <f t="shared" si="47"/>
        <v>0</v>
      </c>
      <c r="J319" s="197">
        <f t="shared" si="48"/>
        <v>0</v>
      </c>
      <c r="K319" s="223">
        <f t="shared" si="49"/>
        <v>12.33</v>
      </c>
      <c r="L319" s="345">
        <f t="shared" si="50"/>
        <v>0</v>
      </c>
      <c r="N319"/>
      <c r="O319"/>
    </row>
    <row r="320" spans="1:15">
      <c r="A320" s="561" t="s">
        <v>1164</v>
      </c>
      <c r="B320" s="397" t="s">
        <v>255</v>
      </c>
      <c r="C320" s="311" t="s">
        <v>122</v>
      </c>
      <c r="D320" s="373" t="s">
        <v>160</v>
      </c>
      <c r="E320" s="3" t="s">
        <v>3503</v>
      </c>
      <c r="F320" s="312" t="s">
        <v>2615</v>
      </c>
      <c r="G320" s="365"/>
      <c r="H320" s="313">
        <v>1505.38</v>
      </c>
      <c r="I320" s="344">
        <f t="shared" si="47"/>
        <v>0</v>
      </c>
      <c r="J320" s="197">
        <f t="shared" si="48"/>
        <v>0</v>
      </c>
      <c r="K320" s="223">
        <f t="shared" si="49"/>
        <v>1400</v>
      </c>
      <c r="L320" s="345">
        <f t="shared" si="50"/>
        <v>0</v>
      </c>
      <c r="N320"/>
      <c r="O320"/>
    </row>
    <row r="321" spans="1:15">
      <c r="A321" s="561" t="s">
        <v>1165</v>
      </c>
      <c r="B321" s="397" t="s">
        <v>443</v>
      </c>
      <c r="C321" s="311" t="s">
        <v>122</v>
      </c>
      <c r="D321" s="373" t="s">
        <v>160</v>
      </c>
      <c r="E321" s="3" t="s">
        <v>3504</v>
      </c>
      <c r="F321" s="312" t="s">
        <v>2615</v>
      </c>
      <c r="G321" s="365"/>
      <c r="H321" s="313">
        <v>931.9</v>
      </c>
      <c r="I321" s="344">
        <f t="shared" si="47"/>
        <v>0</v>
      </c>
      <c r="J321" s="197">
        <f t="shared" si="48"/>
        <v>0</v>
      </c>
      <c r="K321" s="223">
        <f t="shared" si="49"/>
        <v>866.67</v>
      </c>
      <c r="L321" s="345">
        <f t="shared" si="50"/>
        <v>0</v>
      </c>
      <c r="N321"/>
      <c r="O321"/>
    </row>
    <row r="322" spans="1:15">
      <c r="A322" s="561" t="s">
        <v>1166</v>
      </c>
      <c r="B322" s="397" t="s">
        <v>257</v>
      </c>
      <c r="C322" s="311" t="s">
        <v>122</v>
      </c>
      <c r="D322" s="373" t="s">
        <v>160</v>
      </c>
      <c r="E322" s="3" t="s">
        <v>3505</v>
      </c>
      <c r="F322" s="312" t="s">
        <v>2615</v>
      </c>
      <c r="G322" s="365"/>
      <c r="H322" s="313">
        <v>1505.38</v>
      </c>
      <c r="I322" s="344">
        <f t="shared" si="47"/>
        <v>0</v>
      </c>
      <c r="J322" s="197">
        <f t="shared" si="48"/>
        <v>0</v>
      </c>
      <c r="K322" s="223">
        <f t="shared" si="49"/>
        <v>1400</v>
      </c>
      <c r="L322" s="345">
        <f t="shared" si="50"/>
        <v>0</v>
      </c>
      <c r="N322"/>
      <c r="O322"/>
    </row>
    <row r="323" spans="1:15">
      <c r="A323" s="561" t="s">
        <v>1167</v>
      </c>
      <c r="B323" s="397" t="s">
        <v>258</v>
      </c>
      <c r="C323" s="311" t="s">
        <v>122</v>
      </c>
      <c r="D323" s="373" t="s">
        <v>160</v>
      </c>
      <c r="E323" s="3" t="s">
        <v>3506</v>
      </c>
      <c r="F323" s="312" t="s">
        <v>2615</v>
      </c>
      <c r="G323" s="365"/>
      <c r="H323" s="313">
        <v>953.41</v>
      </c>
      <c r="I323" s="344">
        <f t="shared" si="47"/>
        <v>0</v>
      </c>
      <c r="J323" s="197">
        <f t="shared" si="48"/>
        <v>0</v>
      </c>
      <c r="K323" s="223">
        <f t="shared" si="49"/>
        <v>886.67</v>
      </c>
      <c r="L323" s="345">
        <f t="shared" si="50"/>
        <v>0</v>
      </c>
      <c r="N323"/>
      <c r="O323"/>
    </row>
    <row r="324" spans="1:15">
      <c r="A324" s="561" t="s">
        <v>1168</v>
      </c>
      <c r="B324" s="397" t="s">
        <v>460</v>
      </c>
      <c r="C324" s="311" t="s">
        <v>122</v>
      </c>
      <c r="D324" s="373" t="s">
        <v>160</v>
      </c>
      <c r="E324" s="3" t="s">
        <v>3507</v>
      </c>
      <c r="F324" s="312" t="s">
        <v>2615</v>
      </c>
      <c r="G324" s="365"/>
      <c r="H324" s="313">
        <v>36.700000000000003</v>
      </c>
      <c r="I324" s="344">
        <f t="shared" si="47"/>
        <v>0</v>
      </c>
      <c r="J324" s="197">
        <f t="shared" si="48"/>
        <v>0</v>
      </c>
      <c r="K324" s="223">
        <f t="shared" si="49"/>
        <v>34.130000000000003</v>
      </c>
      <c r="L324" s="345">
        <f t="shared" si="50"/>
        <v>0</v>
      </c>
      <c r="N324"/>
      <c r="O324"/>
    </row>
    <row r="325" spans="1:15">
      <c r="A325" s="561" t="s">
        <v>1169</v>
      </c>
      <c r="B325" s="397" t="s">
        <v>461</v>
      </c>
      <c r="C325" s="311" t="s">
        <v>122</v>
      </c>
      <c r="D325" s="373" t="s">
        <v>160</v>
      </c>
      <c r="E325" s="3" t="s">
        <v>3508</v>
      </c>
      <c r="F325" s="312" t="s">
        <v>2615</v>
      </c>
      <c r="G325" s="365"/>
      <c r="H325" s="313">
        <v>29.96</v>
      </c>
      <c r="I325" s="344">
        <f t="shared" si="47"/>
        <v>0</v>
      </c>
      <c r="J325" s="197">
        <f t="shared" si="48"/>
        <v>0</v>
      </c>
      <c r="K325" s="223">
        <f t="shared" si="49"/>
        <v>27.86</v>
      </c>
      <c r="L325" s="345">
        <f t="shared" si="50"/>
        <v>0</v>
      </c>
      <c r="N325"/>
      <c r="O325"/>
    </row>
    <row r="326" spans="1:15">
      <c r="A326" s="561" t="s">
        <v>1170</v>
      </c>
      <c r="B326" s="397" t="s">
        <v>462</v>
      </c>
      <c r="C326" s="311" t="s">
        <v>122</v>
      </c>
      <c r="D326" s="373" t="s">
        <v>160</v>
      </c>
      <c r="E326" s="3" t="s">
        <v>3509</v>
      </c>
      <c r="F326" s="312" t="s">
        <v>2615</v>
      </c>
      <c r="G326" s="365"/>
      <c r="H326" s="313">
        <v>23.8</v>
      </c>
      <c r="I326" s="344">
        <f t="shared" si="47"/>
        <v>0</v>
      </c>
      <c r="J326" s="197">
        <f t="shared" si="48"/>
        <v>0</v>
      </c>
      <c r="K326" s="223">
        <f t="shared" si="49"/>
        <v>22.13</v>
      </c>
      <c r="L326" s="345">
        <f t="shared" si="50"/>
        <v>0</v>
      </c>
      <c r="N326"/>
      <c r="O326"/>
    </row>
    <row r="327" spans="1:15">
      <c r="A327" s="561" t="s">
        <v>1171</v>
      </c>
      <c r="B327" s="396" t="s">
        <v>260</v>
      </c>
      <c r="C327" s="311" t="s">
        <v>122</v>
      </c>
      <c r="D327" s="373" t="s">
        <v>160</v>
      </c>
      <c r="E327" s="3" t="s">
        <v>3510</v>
      </c>
      <c r="F327" s="312" t="s">
        <v>2615</v>
      </c>
      <c r="G327" s="365"/>
      <c r="H327" s="313">
        <v>230.82</v>
      </c>
      <c r="I327" s="344">
        <f t="shared" si="47"/>
        <v>0</v>
      </c>
      <c r="J327" s="197">
        <f t="shared" si="48"/>
        <v>0</v>
      </c>
      <c r="K327" s="223">
        <f t="shared" si="49"/>
        <v>214.66</v>
      </c>
      <c r="L327" s="345">
        <f t="shared" si="50"/>
        <v>0</v>
      </c>
      <c r="N327"/>
      <c r="O327"/>
    </row>
    <row r="328" spans="1:15">
      <c r="A328" s="561" t="s">
        <v>1172</v>
      </c>
      <c r="B328" s="397" t="s">
        <v>463</v>
      </c>
      <c r="C328" s="311" t="s">
        <v>122</v>
      </c>
      <c r="D328" s="373" t="s">
        <v>160</v>
      </c>
      <c r="E328" s="3" t="s">
        <v>3511</v>
      </c>
      <c r="F328" s="312" t="s">
        <v>2615</v>
      </c>
      <c r="G328" s="365"/>
      <c r="H328" s="313">
        <v>172.04</v>
      </c>
      <c r="I328" s="344">
        <f t="shared" si="47"/>
        <v>0</v>
      </c>
      <c r="J328" s="197">
        <f t="shared" si="48"/>
        <v>0</v>
      </c>
      <c r="K328" s="223">
        <f t="shared" si="49"/>
        <v>160</v>
      </c>
      <c r="L328" s="345">
        <f t="shared" si="50"/>
        <v>0</v>
      </c>
      <c r="N328"/>
      <c r="O328"/>
    </row>
    <row r="329" spans="1:15">
      <c r="A329" s="561" t="s">
        <v>1173</v>
      </c>
      <c r="B329" s="396" t="s">
        <v>261</v>
      </c>
      <c r="C329" s="311" t="s">
        <v>122</v>
      </c>
      <c r="D329" s="373" t="s">
        <v>160</v>
      </c>
      <c r="E329" s="3" t="s">
        <v>3512</v>
      </c>
      <c r="F329" s="312" t="s">
        <v>2615</v>
      </c>
      <c r="G329" s="365"/>
      <c r="H329" s="313">
        <v>1003.58</v>
      </c>
      <c r="I329" s="344">
        <f t="shared" si="47"/>
        <v>0</v>
      </c>
      <c r="J329" s="197">
        <f t="shared" si="48"/>
        <v>0</v>
      </c>
      <c r="K329" s="223">
        <f t="shared" si="49"/>
        <v>933.33</v>
      </c>
      <c r="L329" s="345">
        <f t="shared" si="50"/>
        <v>0</v>
      </c>
      <c r="N329"/>
      <c r="O329"/>
    </row>
    <row r="330" spans="1:15">
      <c r="A330" s="561" t="s">
        <v>1174</v>
      </c>
      <c r="B330" s="396" t="s">
        <v>262</v>
      </c>
      <c r="C330" s="311" t="s">
        <v>122</v>
      </c>
      <c r="D330" s="373" t="s">
        <v>160</v>
      </c>
      <c r="E330" s="3" t="s">
        <v>3513</v>
      </c>
      <c r="F330" s="312" t="s">
        <v>2615</v>
      </c>
      <c r="G330" s="365"/>
      <c r="H330" s="313">
        <v>2867.38</v>
      </c>
      <c r="I330" s="344">
        <f t="shared" si="47"/>
        <v>0</v>
      </c>
      <c r="J330" s="197">
        <f t="shared" si="48"/>
        <v>0</v>
      </c>
      <c r="K330" s="223">
        <f t="shared" si="49"/>
        <v>2666.66</v>
      </c>
      <c r="L330" s="345">
        <f t="shared" si="50"/>
        <v>0</v>
      </c>
      <c r="N330"/>
      <c r="O330"/>
    </row>
    <row r="331" spans="1:15">
      <c r="A331" s="561" t="s">
        <v>1175</v>
      </c>
      <c r="B331" s="396" t="s">
        <v>286</v>
      </c>
      <c r="C331" s="311" t="s">
        <v>122</v>
      </c>
      <c r="D331" s="373" t="s">
        <v>160</v>
      </c>
      <c r="E331" s="3" t="s">
        <v>3514</v>
      </c>
      <c r="F331" s="312" t="s">
        <v>2615</v>
      </c>
      <c r="G331" s="365"/>
      <c r="H331" s="313">
        <v>1577.06</v>
      </c>
      <c r="I331" s="344">
        <f t="shared" si="47"/>
        <v>0</v>
      </c>
      <c r="J331" s="197">
        <f t="shared" si="48"/>
        <v>0</v>
      </c>
      <c r="K331" s="223">
        <f t="shared" si="49"/>
        <v>1466.67</v>
      </c>
      <c r="L331" s="345">
        <f t="shared" si="50"/>
        <v>0</v>
      </c>
      <c r="N331"/>
      <c r="O331"/>
    </row>
    <row r="332" spans="1:15">
      <c r="A332" s="561" t="s">
        <v>1176</v>
      </c>
      <c r="B332" s="397" t="s">
        <v>285</v>
      </c>
      <c r="C332" s="311" t="s">
        <v>122</v>
      </c>
      <c r="D332" s="373" t="s">
        <v>160</v>
      </c>
      <c r="E332" s="3" t="s">
        <v>3515</v>
      </c>
      <c r="F332" s="312" t="s">
        <v>2615</v>
      </c>
      <c r="G332" s="365"/>
      <c r="H332" s="313">
        <v>430.11</v>
      </c>
      <c r="I332" s="344">
        <f t="shared" si="47"/>
        <v>0</v>
      </c>
      <c r="J332" s="197">
        <f t="shared" si="48"/>
        <v>0</v>
      </c>
      <c r="K332" s="223">
        <f t="shared" si="49"/>
        <v>400</v>
      </c>
      <c r="L332" s="345">
        <f t="shared" si="50"/>
        <v>0</v>
      </c>
      <c r="N332"/>
      <c r="O332"/>
    </row>
    <row r="333" spans="1:15">
      <c r="A333" s="561" t="s">
        <v>1177</v>
      </c>
      <c r="B333" s="397" t="s">
        <v>263</v>
      </c>
      <c r="C333" s="311" t="s">
        <v>122</v>
      </c>
      <c r="D333" s="373" t="s">
        <v>160</v>
      </c>
      <c r="E333" s="3" t="s">
        <v>3516</v>
      </c>
      <c r="F333" s="312" t="s">
        <v>2615</v>
      </c>
      <c r="G333" s="365"/>
      <c r="H333" s="313">
        <v>358.42</v>
      </c>
      <c r="I333" s="344">
        <f t="shared" si="47"/>
        <v>0</v>
      </c>
      <c r="J333" s="197">
        <f t="shared" si="48"/>
        <v>0</v>
      </c>
      <c r="K333" s="223">
        <f t="shared" si="49"/>
        <v>333.33</v>
      </c>
      <c r="L333" s="345">
        <f t="shared" si="50"/>
        <v>0</v>
      </c>
      <c r="N333"/>
      <c r="O333"/>
    </row>
    <row r="334" spans="1:15">
      <c r="A334" s="561" t="s">
        <v>1178</v>
      </c>
      <c r="B334" s="397" t="s">
        <v>264</v>
      </c>
      <c r="C334" s="311" t="s">
        <v>122</v>
      </c>
      <c r="D334" s="373" t="s">
        <v>160</v>
      </c>
      <c r="E334" s="3" t="s">
        <v>3517</v>
      </c>
      <c r="F334" s="312" t="s">
        <v>2615</v>
      </c>
      <c r="G334" s="365"/>
      <c r="H334" s="313">
        <v>501.79</v>
      </c>
      <c r="I334" s="344">
        <f t="shared" si="47"/>
        <v>0</v>
      </c>
      <c r="J334" s="197">
        <f t="shared" si="48"/>
        <v>0</v>
      </c>
      <c r="K334" s="223">
        <f t="shared" si="49"/>
        <v>466.66</v>
      </c>
      <c r="L334" s="345">
        <f t="shared" si="50"/>
        <v>0</v>
      </c>
      <c r="N334"/>
      <c r="O334"/>
    </row>
    <row r="335" spans="1:15">
      <c r="A335" s="561" t="s">
        <v>1179</v>
      </c>
      <c r="B335" s="397" t="s">
        <v>265</v>
      </c>
      <c r="C335" s="311" t="s">
        <v>122</v>
      </c>
      <c r="D335" s="373" t="s">
        <v>160</v>
      </c>
      <c r="E335" s="3" t="s">
        <v>3518</v>
      </c>
      <c r="F335" s="312" t="s">
        <v>2615</v>
      </c>
      <c r="G335" s="365"/>
      <c r="H335" s="313">
        <v>645.16</v>
      </c>
      <c r="I335" s="344">
        <f t="shared" si="47"/>
        <v>0</v>
      </c>
      <c r="J335" s="197">
        <f t="shared" si="48"/>
        <v>0</v>
      </c>
      <c r="K335" s="223">
        <f t="shared" si="49"/>
        <v>600</v>
      </c>
      <c r="L335" s="345">
        <f t="shared" si="50"/>
        <v>0</v>
      </c>
      <c r="N335"/>
      <c r="O335"/>
    </row>
    <row r="336" spans="1:15">
      <c r="A336" s="561" t="s">
        <v>1180</v>
      </c>
      <c r="B336" s="397" t="s">
        <v>266</v>
      </c>
      <c r="C336" s="311" t="s">
        <v>122</v>
      </c>
      <c r="D336" s="373" t="s">
        <v>160</v>
      </c>
      <c r="E336" s="3" t="s">
        <v>3519</v>
      </c>
      <c r="F336" s="312" t="s">
        <v>2615</v>
      </c>
      <c r="G336" s="365"/>
      <c r="H336" s="313">
        <v>3340.5</v>
      </c>
      <c r="I336" s="344">
        <f t="shared" si="47"/>
        <v>0</v>
      </c>
      <c r="J336" s="197">
        <f t="shared" si="48"/>
        <v>0</v>
      </c>
      <c r="K336" s="223">
        <f t="shared" si="49"/>
        <v>3106.67</v>
      </c>
      <c r="L336" s="345">
        <f t="shared" si="50"/>
        <v>0</v>
      </c>
      <c r="N336"/>
      <c r="O336"/>
    </row>
    <row r="337" spans="1:15">
      <c r="A337" s="561" t="s">
        <v>1181</v>
      </c>
      <c r="B337" s="397" t="s">
        <v>444</v>
      </c>
      <c r="C337" s="311" t="s">
        <v>122</v>
      </c>
      <c r="D337" s="373" t="s">
        <v>160</v>
      </c>
      <c r="E337" s="3" t="s">
        <v>3520</v>
      </c>
      <c r="F337" s="312" t="s">
        <v>2615</v>
      </c>
      <c r="G337" s="365"/>
      <c r="H337" s="313">
        <v>430.11</v>
      </c>
      <c r="I337" s="344">
        <f t="shared" si="47"/>
        <v>0</v>
      </c>
      <c r="J337" s="197">
        <f t="shared" si="48"/>
        <v>0</v>
      </c>
      <c r="K337" s="223">
        <f t="shared" si="49"/>
        <v>400</v>
      </c>
      <c r="L337" s="345">
        <f t="shared" si="50"/>
        <v>0</v>
      </c>
      <c r="N337"/>
      <c r="O337"/>
    </row>
    <row r="338" spans="1:15">
      <c r="A338" s="561" t="s">
        <v>1182</v>
      </c>
      <c r="B338" s="397" t="s">
        <v>445</v>
      </c>
      <c r="C338" s="311" t="s">
        <v>122</v>
      </c>
      <c r="D338" s="373" t="s">
        <v>160</v>
      </c>
      <c r="E338" s="3" t="s">
        <v>3521</v>
      </c>
      <c r="F338" s="312" t="s">
        <v>2615</v>
      </c>
      <c r="G338" s="365"/>
      <c r="H338" s="313">
        <v>774.19</v>
      </c>
      <c r="I338" s="344">
        <f t="shared" si="47"/>
        <v>0</v>
      </c>
      <c r="J338" s="197">
        <f t="shared" si="48"/>
        <v>0</v>
      </c>
      <c r="K338" s="223">
        <f t="shared" si="49"/>
        <v>720</v>
      </c>
      <c r="L338" s="345">
        <f t="shared" si="50"/>
        <v>0</v>
      </c>
      <c r="N338"/>
      <c r="O338"/>
    </row>
    <row r="339" spans="1:15">
      <c r="A339" s="561" t="s">
        <v>1183</v>
      </c>
      <c r="B339" s="396" t="s">
        <v>446</v>
      </c>
      <c r="C339" s="311" t="s">
        <v>122</v>
      </c>
      <c r="D339" s="373" t="s">
        <v>160</v>
      </c>
      <c r="E339" s="3" t="s">
        <v>3522</v>
      </c>
      <c r="F339" s="312" t="s">
        <v>2615</v>
      </c>
      <c r="G339" s="365"/>
      <c r="H339" s="313">
        <v>2007.17</v>
      </c>
      <c r="I339" s="344">
        <f t="shared" si="47"/>
        <v>0</v>
      </c>
      <c r="J339" s="197">
        <f t="shared" si="48"/>
        <v>0</v>
      </c>
      <c r="K339" s="223">
        <f t="shared" si="49"/>
        <v>1866.67</v>
      </c>
      <c r="L339" s="345">
        <f t="shared" si="50"/>
        <v>0</v>
      </c>
      <c r="N339"/>
      <c r="O339"/>
    </row>
    <row r="340" spans="1:15">
      <c r="A340" s="561" t="s">
        <v>1184</v>
      </c>
      <c r="B340" s="397" t="s">
        <v>417</v>
      </c>
      <c r="C340" s="311" t="s">
        <v>122</v>
      </c>
      <c r="D340" s="373" t="s">
        <v>160</v>
      </c>
      <c r="E340" s="3" t="s">
        <v>3523</v>
      </c>
      <c r="F340" s="312" t="s">
        <v>2615</v>
      </c>
      <c r="G340" s="365"/>
      <c r="H340" s="313">
        <v>100.36</v>
      </c>
      <c r="I340" s="344">
        <f t="shared" si="47"/>
        <v>0</v>
      </c>
      <c r="J340" s="197">
        <f t="shared" si="48"/>
        <v>0</v>
      </c>
      <c r="K340" s="223">
        <f t="shared" si="49"/>
        <v>93.33</v>
      </c>
      <c r="L340" s="345">
        <f t="shared" si="50"/>
        <v>0</v>
      </c>
      <c r="N340"/>
      <c r="O340"/>
    </row>
    <row r="341" spans="1:15">
      <c r="A341" s="561" t="s">
        <v>2260</v>
      </c>
      <c r="B341" s="396" t="s">
        <v>2264</v>
      </c>
      <c r="C341" s="311" t="s">
        <v>122</v>
      </c>
      <c r="D341" s="373" t="s">
        <v>160</v>
      </c>
      <c r="E341" s="3" t="s">
        <v>3524</v>
      </c>
      <c r="F341" s="312" t="s">
        <v>2615</v>
      </c>
      <c r="G341" s="365"/>
      <c r="H341" s="313">
        <v>28.01</v>
      </c>
      <c r="I341" s="344">
        <f>H341*G341</f>
        <v>0</v>
      </c>
      <c r="J341" s="197">
        <f>L341-I341</f>
        <v>0</v>
      </c>
      <c r="K341" s="210">
        <v>0</v>
      </c>
      <c r="L341" s="345">
        <f>K341*G341</f>
        <v>0</v>
      </c>
      <c r="N341"/>
      <c r="O341"/>
    </row>
    <row r="342" spans="1:15">
      <c r="A342" s="561" t="s">
        <v>2261</v>
      </c>
      <c r="B342" s="396" t="s">
        <v>2265</v>
      </c>
      <c r="C342" s="311" t="s">
        <v>122</v>
      </c>
      <c r="D342" s="373" t="s">
        <v>160</v>
      </c>
      <c r="E342" s="3" t="s">
        <v>3525</v>
      </c>
      <c r="F342" s="312" t="s">
        <v>2615</v>
      </c>
      <c r="G342" s="365"/>
      <c r="H342" s="313">
        <v>28.01</v>
      </c>
      <c r="I342" s="344">
        <f>H342*G342</f>
        <v>0</v>
      </c>
      <c r="J342" s="197">
        <f>L342-I342</f>
        <v>0</v>
      </c>
      <c r="K342" s="210">
        <v>0</v>
      </c>
      <c r="L342" s="345">
        <f>K342*G342</f>
        <v>0</v>
      </c>
      <c r="N342"/>
      <c r="O342"/>
    </row>
    <row r="343" spans="1:15">
      <c r="A343" s="561" t="s">
        <v>2262</v>
      </c>
      <c r="B343" s="396" t="s">
        <v>2263</v>
      </c>
      <c r="C343" s="311" t="s">
        <v>122</v>
      </c>
      <c r="D343" s="373" t="s">
        <v>160</v>
      </c>
      <c r="E343" s="3" t="s">
        <v>3526</v>
      </c>
      <c r="F343" s="312" t="s">
        <v>2615</v>
      </c>
      <c r="G343" s="365"/>
      <c r="H343" s="313">
        <v>28.01</v>
      </c>
      <c r="I343" s="344">
        <f>H343*G343</f>
        <v>0</v>
      </c>
      <c r="J343" s="197">
        <f>L343-I343</f>
        <v>0</v>
      </c>
      <c r="K343" s="210">
        <v>0</v>
      </c>
      <c r="L343" s="345">
        <f>K343*G343</f>
        <v>0</v>
      </c>
      <c r="N343"/>
      <c r="O343"/>
    </row>
    <row r="344" spans="1:15">
      <c r="A344" s="374"/>
      <c r="B344" s="396"/>
      <c r="C344" s="311"/>
      <c r="D344" s="373"/>
      <c r="E344" s="455"/>
      <c r="F344" s="312"/>
      <c r="G344" s="365"/>
      <c r="H344" s="313"/>
      <c r="I344" s="344"/>
      <c r="J344" s="197"/>
      <c r="K344" s="223"/>
      <c r="L344" s="345"/>
      <c r="N344" s="466"/>
    </row>
    <row r="345" spans="1:15" s="1" customFormat="1">
      <c r="A345" s="372" t="s">
        <v>1185</v>
      </c>
      <c r="B345" s="398" t="s">
        <v>267</v>
      </c>
      <c r="C345" s="34"/>
      <c r="D345" s="377"/>
      <c r="E345" s="472"/>
      <c r="F345" s="310"/>
      <c r="G345" s="381"/>
      <c r="H345" s="57"/>
      <c r="I345" s="382"/>
      <c r="J345" s="257"/>
      <c r="K345" s="308"/>
      <c r="L345" s="383"/>
      <c r="N345" s="466"/>
    </row>
    <row r="346" spans="1:15">
      <c r="A346" s="564" t="s">
        <v>1186</v>
      </c>
      <c r="B346" s="396" t="s">
        <v>278</v>
      </c>
      <c r="C346" s="311" t="s">
        <v>122</v>
      </c>
      <c r="D346" s="373" t="s">
        <v>160</v>
      </c>
      <c r="E346" s="3" t="s">
        <v>3527</v>
      </c>
      <c r="F346" s="312" t="s">
        <v>2615</v>
      </c>
      <c r="G346" s="365"/>
      <c r="H346" s="313">
        <v>6451.61</v>
      </c>
      <c r="I346" s="344">
        <f>H346*G346</f>
        <v>0</v>
      </c>
      <c r="J346" s="197">
        <f>L346-I346</f>
        <v>0</v>
      </c>
      <c r="K346" s="223">
        <f>ROUND(H346*93%,2)</f>
        <v>6000</v>
      </c>
      <c r="L346" s="345">
        <f>K346*G346</f>
        <v>0</v>
      </c>
      <c r="N346"/>
      <c r="O346"/>
    </row>
    <row r="347" spans="1:15">
      <c r="A347" s="564" t="s">
        <v>1187</v>
      </c>
      <c r="B347" s="397" t="s">
        <v>279</v>
      </c>
      <c r="C347" s="311" t="s">
        <v>122</v>
      </c>
      <c r="D347" s="373" t="s">
        <v>160</v>
      </c>
      <c r="E347" s="3" t="s">
        <v>3528</v>
      </c>
      <c r="F347" s="312" t="s">
        <v>2615</v>
      </c>
      <c r="G347" s="365"/>
      <c r="H347" s="313">
        <v>9003.58</v>
      </c>
      <c r="I347" s="344">
        <f t="shared" si="47"/>
        <v>0</v>
      </c>
      <c r="J347" s="197">
        <f t="shared" si="48"/>
        <v>0</v>
      </c>
      <c r="K347" s="223">
        <f t="shared" si="49"/>
        <v>8373.33</v>
      </c>
      <c r="L347" s="345">
        <f t="shared" si="50"/>
        <v>0</v>
      </c>
      <c r="N347"/>
      <c r="O347"/>
    </row>
    <row r="348" spans="1:15">
      <c r="A348" s="564" t="s">
        <v>1188</v>
      </c>
      <c r="B348" s="397" t="s">
        <v>447</v>
      </c>
      <c r="C348" s="311" t="s">
        <v>122</v>
      </c>
      <c r="D348" s="373" t="s">
        <v>160</v>
      </c>
      <c r="E348" s="3" t="s">
        <v>3529</v>
      </c>
      <c r="F348" s="312" t="s">
        <v>2615</v>
      </c>
      <c r="G348" s="365"/>
      <c r="H348" s="313">
        <v>12301.08</v>
      </c>
      <c r="I348" s="344">
        <f t="shared" si="47"/>
        <v>0</v>
      </c>
      <c r="J348" s="197">
        <f t="shared" si="48"/>
        <v>0</v>
      </c>
      <c r="K348" s="223">
        <f t="shared" si="49"/>
        <v>11440</v>
      </c>
      <c r="L348" s="345">
        <f t="shared" si="50"/>
        <v>0</v>
      </c>
      <c r="N348"/>
      <c r="O348"/>
    </row>
    <row r="349" spans="1:15">
      <c r="A349" s="564" t="s">
        <v>1189</v>
      </c>
      <c r="B349" s="397" t="s">
        <v>448</v>
      </c>
      <c r="C349" s="311" t="s">
        <v>122</v>
      </c>
      <c r="D349" s="373" t="s">
        <v>160</v>
      </c>
      <c r="E349" s="3" t="s">
        <v>3530</v>
      </c>
      <c r="F349" s="312" t="s">
        <v>2615</v>
      </c>
      <c r="G349" s="365"/>
      <c r="H349" s="313">
        <v>15598.57</v>
      </c>
      <c r="I349" s="344">
        <f t="shared" si="47"/>
        <v>0</v>
      </c>
      <c r="J349" s="197">
        <f t="shared" si="48"/>
        <v>0</v>
      </c>
      <c r="K349" s="223">
        <f t="shared" si="49"/>
        <v>14506.67</v>
      </c>
      <c r="L349" s="345">
        <f t="shared" si="50"/>
        <v>0</v>
      </c>
      <c r="N349"/>
      <c r="O349"/>
    </row>
    <row r="350" spans="1:15">
      <c r="A350" s="564" t="s">
        <v>1190</v>
      </c>
      <c r="B350" s="397" t="s">
        <v>280</v>
      </c>
      <c r="C350" s="311" t="s">
        <v>122</v>
      </c>
      <c r="D350" s="373" t="s">
        <v>160</v>
      </c>
      <c r="E350" s="3" t="s">
        <v>3531</v>
      </c>
      <c r="F350" s="312" t="s">
        <v>2615</v>
      </c>
      <c r="G350" s="365"/>
      <c r="H350" s="313">
        <v>7168.46</v>
      </c>
      <c r="I350" s="344">
        <f t="shared" si="47"/>
        <v>0</v>
      </c>
      <c r="J350" s="197">
        <f t="shared" si="48"/>
        <v>0</v>
      </c>
      <c r="K350" s="223">
        <f t="shared" si="49"/>
        <v>6666.67</v>
      </c>
      <c r="L350" s="345">
        <f t="shared" si="50"/>
        <v>0</v>
      </c>
      <c r="N350"/>
      <c r="O350"/>
    </row>
    <row r="351" spans="1:15" s="316" customFormat="1">
      <c r="A351" s="564" t="s">
        <v>1191</v>
      </c>
      <c r="B351" s="396" t="s">
        <v>426</v>
      </c>
      <c r="C351" s="364" t="s">
        <v>122</v>
      </c>
      <c r="D351" s="373" t="s">
        <v>160</v>
      </c>
      <c r="E351" s="3" t="s">
        <v>3532</v>
      </c>
      <c r="F351" s="312" t="s">
        <v>2615</v>
      </c>
      <c r="G351" s="365"/>
      <c r="H351" s="315">
        <v>716.85</v>
      </c>
      <c r="I351" s="384">
        <f>H351*G351</f>
        <v>0</v>
      </c>
      <c r="J351" s="234">
        <f>L351-I351</f>
        <v>0</v>
      </c>
      <c r="K351" s="223">
        <f>ROUND(H351*93%,2)</f>
        <v>666.67</v>
      </c>
      <c r="L351" s="385">
        <f>K351*G351</f>
        <v>0</v>
      </c>
      <c r="N351"/>
      <c r="O351"/>
    </row>
    <row r="352" spans="1:15" s="316" customFormat="1">
      <c r="A352" s="564" t="s">
        <v>1192</v>
      </c>
      <c r="B352" s="397" t="s">
        <v>427</v>
      </c>
      <c r="C352" s="364" t="s">
        <v>122</v>
      </c>
      <c r="D352" s="373" t="s">
        <v>160</v>
      </c>
      <c r="E352" s="3" t="s">
        <v>3533</v>
      </c>
      <c r="F352" s="312" t="s">
        <v>2615</v>
      </c>
      <c r="G352" s="365"/>
      <c r="H352" s="315">
        <v>2150.54</v>
      </c>
      <c r="I352" s="384">
        <f>H352*G352</f>
        <v>0</v>
      </c>
      <c r="J352" s="234">
        <f>L352-I352</f>
        <v>0</v>
      </c>
      <c r="K352" s="223">
        <f>ROUND(H352*93%,2)</f>
        <v>2000</v>
      </c>
      <c r="L352" s="385">
        <f>K352*G352</f>
        <v>0</v>
      </c>
      <c r="N352"/>
      <c r="O352"/>
    </row>
    <row r="353" spans="1:15">
      <c r="A353" s="374"/>
      <c r="B353" s="397"/>
      <c r="C353" s="311"/>
      <c r="D353" s="373"/>
      <c r="E353" s="455"/>
      <c r="F353" s="312"/>
      <c r="G353" s="365"/>
      <c r="H353" s="313"/>
      <c r="I353" s="344"/>
      <c r="J353" s="197"/>
      <c r="K353" s="223"/>
      <c r="L353" s="345"/>
      <c r="N353" s="466"/>
    </row>
    <row r="354" spans="1:15" s="1" customFormat="1">
      <c r="A354" s="372" t="s">
        <v>1193</v>
      </c>
      <c r="B354" s="395" t="s">
        <v>269</v>
      </c>
      <c r="C354" s="34"/>
      <c r="D354" s="377"/>
      <c r="E354" s="472"/>
      <c r="F354" s="310"/>
      <c r="G354" s="381"/>
      <c r="H354" s="57"/>
      <c r="I354" s="382"/>
      <c r="J354" s="257"/>
      <c r="K354" s="308"/>
      <c r="L354" s="383"/>
      <c r="N354" s="466"/>
    </row>
    <row r="355" spans="1:15">
      <c r="A355" s="564" t="s">
        <v>1194</v>
      </c>
      <c r="B355" s="397" t="s">
        <v>284</v>
      </c>
      <c r="C355" s="311" t="s">
        <v>122</v>
      </c>
      <c r="D355" s="373" t="s">
        <v>160</v>
      </c>
      <c r="E355" s="3" t="s">
        <v>3534</v>
      </c>
      <c r="F355" s="312" t="s">
        <v>2615</v>
      </c>
      <c r="G355" s="365"/>
      <c r="H355" s="313">
        <v>5285.83</v>
      </c>
      <c r="I355" s="344">
        <f t="shared" si="47"/>
        <v>0</v>
      </c>
      <c r="J355" s="197">
        <f t="shared" si="48"/>
        <v>0</v>
      </c>
      <c r="K355" s="223">
        <f t="shared" si="49"/>
        <v>4915.82</v>
      </c>
      <c r="L355" s="345">
        <f t="shared" si="50"/>
        <v>0</v>
      </c>
      <c r="N355"/>
      <c r="O355"/>
    </row>
    <row r="356" spans="1:15">
      <c r="A356" s="564" t="s">
        <v>1195</v>
      </c>
      <c r="B356" s="396" t="s">
        <v>283</v>
      </c>
      <c r="C356" s="311" t="s">
        <v>122</v>
      </c>
      <c r="D356" s="373" t="s">
        <v>160</v>
      </c>
      <c r="E356" s="3" t="s">
        <v>3535</v>
      </c>
      <c r="F356" s="312" t="s">
        <v>2615</v>
      </c>
      <c r="G356" s="365"/>
      <c r="H356" s="313">
        <v>6377.42</v>
      </c>
      <c r="I356" s="344">
        <f t="shared" si="47"/>
        <v>0</v>
      </c>
      <c r="J356" s="197">
        <f t="shared" si="48"/>
        <v>0</v>
      </c>
      <c r="K356" s="223">
        <f t="shared" si="49"/>
        <v>5931</v>
      </c>
      <c r="L356" s="345">
        <f t="shared" si="50"/>
        <v>0</v>
      </c>
      <c r="N356"/>
      <c r="O356"/>
    </row>
    <row r="357" spans="1:15">
      <c r="A357" s="564" t="s">
        <v>1196</v>
      </c>
      <c r="B357" s="397" t="s">
        <v>282</v>
      </c>
      <c r="C357" s="311" t="s">
        <v>122</v>
      </c>
      <c r="D357" s="373" t="s">
        <v>160</v>
      </c>
      <c r="E357" s="3" t="s">
        <v>3536</v>
      </c>
      <c r="F357" s="312" t="s">
        <v>2615</v>
      </c>
      <c r="G357" s="365"/>
      <c r="H357" s="313">
        <v>9280.65</v>
      </c>
      <c r="I357" s="344">
        <f t="shared" si="47"/>
        <v>0</v>
      </c>
      <c r="J357" s="197">
        <f t="shared" si="48"/>
        <v>0</v>
      </c>
      <c r="K357" s="223">
        <f t="shared" si="49"/>
        <v>8631</v>
      </c>
      <c r="L357" s="345">
        <f t="shared" si="50"/>
        <v>0</v>
      </c>
      <c r="N357"/>
      <c r="O357"/>
    </row>
    <row r="358" spans="1:15">
      <c r="A358" s="374"/>
      <c r="B358" s="396"/>
      <c r="C358" s="311"/>
      <c r="D358" s="373"/>
      <c r="E358" s="455"/>
      <c r="F358" s="312"/>
      <c r="G358" s="365"/>
      <c r="H358" s="313"/>
      <c r="I358" s="344"/>
      <c r="J358" s="197"/>
      <c r="K358" s="223"/>
      <c r="L358" s="345"/>
      <c r="N358" s="466"/>
    </row>
    <row r="359" spans="1:15" s="1" customFormat="1">
      <c r="A359" s="372" t="s">
        <v>1197</v>
      </c>
      <c r="B359" s="398" t="s">
        <v>270</v>
      </c>
      <c r="C359" s="34"/>
      <c r="D359" s="377"/>
      <c r="E359" s="472"/>
      <c r="F359" s="310"/>
      <c r="G359" s="381"/>
      <c r="H359" s="57"/>
      <c r="I359" s="382"/>
      <c r="J359" s="257"/>
      <c r="K359" s="308"/>
      <c r="L359" s="383"/>
      <c r="N359" s="466"/>
    </row>
    <row r="360" spans="1:15">
      <c r="A360" s="564" t="s">
        <v>1198</v>
      </c>
      <c r="B360" s="396" t="s">
        <v>271</v>
      </c>
      <c r="C360" s="311" t="s">
        <v>122</v>
      </c>
      <c r="D360" s="373" t="s">
        <v>160</v>
      </c>
      <c r="E360" s="3" t="s">
        <v>3537</v>
      </c>
      <c r="F360" s="312" t="s">
        <v>2615</v>
      </c>
      <c r="G360" s="365"/>
      <c r="H360" s="313">
        <v>2829.65</v>
      </c>
      <c r="I360" s="344">
        <f t="shared" si="47"/>
        <v>0</v>
      </c>
      <c r="J360" s="197">
        <f t="shared" si="48"/>
        <v>0</v>
      </c>
      <c r="K360" s="223">
        <f t="shared" si="49"/>
        <v>2631.57</v>
      </c>
      <c r="L360" s="345">
        <f t="shared" si="50"/>
        <v>0</v>
      </c>
      <c r="N360"/>
      <c r="O360"/>
    </row>
    <row r="361" spans="1:15">
      <c r="A361" s="564" t="s">
        <v>1199</v>
      </c>
      <c r="B361" s="397" t="s">
        <v>281</v>
      </c>
      <c r="C361" s="311" t="s">
        <v>122</v>
      </c>
      <c r="D361" s="373" t="s">
        <v>160</v>
      </c>
      <c r="E361" s="3" t="s">
        <v>3538</v>
      </c>
      <c r="F361" s="312" t="s">
        <v>2615</v>
      </c>
      <c r="G361" s="365"/>
      <c r="H361" s="313">
        <v>238.95</v>
      </c>
      <c r="I361" s="344">
        <f t="shared" si="47"/>
        <v>0</v>
      </c>
      <c r="J361" s="197">
        <f t="shared" si="48"/>
        <v>0</v>
      </c>
      <c r="K361" s="223">
        <f t="shared" si="49"/>
        <v>222.22</v>
      </c>
      <c r="L361" s="345">
        <f t="shared" si="50"/>
        <v>0</v>
      </c>
      <c r="N361"/>
      <c r="O361"/>
    </row>
    <row r="362" spans="1:15">
      <c r="A362" s="564" t="s">
        <v>1200</v>
      </c>
      <c r="B362" s="397" t="s">
        <v>272</v>
      </c>
      <c r="C362" s="311" t="s">
        <v>122</v>
      </c>
      <c r="D362" s="373" t="s">
        <v>160</v>
      </c>
      <c r="E362" s="3" t="s">
        <v>3539</v>
      </c>
      <c r="F362" s="312" t="s">
        <v>2615</v>
      </c>
      <c r="G362" s="365"/>
      <c r="H362" s="313">
        <v>5060.09</v>
      </c>
      <c r="I362" s="344">
        <f t="shared" si="47"/>
        <v>0</v>
      </c>
      <c r="J362" s="197">
        <f t="shared" si="48"/>
        <v>0</v>
      </c>
      <c r="K362" s="223">
        <f t="shared" si="49"/>
        <v>4705.88</v>
      </c>
      <c r="L362" s="345">
        <f t="shared" si="50"/>
        <v>0</v>
      </c>
      <c r="N362"/>
      <c r="O362"/>
    </row>
    <row r="363" spans="1:15">
      <c r="A363" s="564" t="s">
        <v>1201</v>
      </c>
      <c r="B363" s="397" t="s">
        <v>273</v>
      </c>
      <c r="C363" s="311" t="s">
        <v>122</v>
      </c>
      <c r="D363" s="373" t="s">
        <v>160</v>
      </c>
      <c r="E363" s="3" t="s">
        <v>3540</v>
      </c>
      <c r="F363" s="312" t="s">
        <v>2615</v>
      </c>
      <c r="G363" s="365"/>
      <c r="H363" s="313">
        <v>516.13</v>
      </c>
      <c r="I363" s="344">
        <f t="shared" si="47"/>
        <v>0</v>
      </c>
      <c r="J363" s="197">
        <f t="shared" si="48"/>
        <v>0</v>
      </c>
      <c r="K363" s="223">
        <f t="shared" si="49"/>
        <v>480</v>
      </c>
      <c r="L363" s="345">
        <f t="shared" si="50"/>
        <v>0</v>
      </c>
      <c r="N363"/>
      <c r="O363"/>
    </row>
    <row r="364" spans="1:15">
      <c r="A364" s="564" t="s">
        <v>1202</v>
      </c>
      <c r="B364" s="397" t="s">
        <v>274</v>
      </c>
      <c r="C364" s="311" t="s">
        <v>122</v>
      </c>
      <c r="D364" s="373" t="s">
        <v>160</v>
      </c>
      <c r="E364" s="3" t="s">
        <v>3541</v>
      </c>
      <c r="F364" s="312" t="s">
        <v>2615</v>
      </c>
      <c r="G364" s="365"/>
      <c r="H364" s="313">
        <v>379.51</v>
      </c>
      <c r="I364" s="344">
        <f t="shared" si="47"/>
        <v>0</v>
      </c>
      <c r="J364" s="197">
        <f t="shared" si="48"/>
        <v>0</v>
      </c>
      <c r="K364" s="223">
        <f t="shared" si="49"/>
        <v>352.94</v>
      </c>
      <c r="L364" s="345">
        <f t="shared" si="50"/>
        <v>0</v>
      </c>
      <c r="N364"/>
      <c r="O364"/>
    </row>
    <row r="365" spans="1:15">
      <c r="A365" s="363"/>
      <c r="B365" s="397"/>
      <c r="C365" s="311"/>
      <c r="D365" s="373"/>
      <c r="E365" s="455"/>
      <c r="F365" s="312"/>
      <c r="G365" s="365"/>
      <c r="H365" s="313"/>
      <c r="I365" s="344"/>
      <c r="J365" s="197"/>
      <c r="K365" s="223"/>
      <c r="L365" s="345"/>
      <c r="N365" s="466"/>
    </row>
    <row r="366" spans="1:15" s="1" customFormat="1">
      <c r="A366" s="372" t="s">
        <v>1203</v>
      </c>
      <c r="B366" s="395" t="s">
        <v>418</v>
      </c>
      <c r="C366" s="34"/>
      <c r="D366" s="377"/>
      <c r="E366" s="472"/>
      <c r="F366" s="310"/>
      <c r="G366" s="381"/>
      <c r="H366" s="57"/>
      <c r="I366" s="382"/>
      <c r="J366" s="257"/>
      <c r="K366" s="308"/>
      <c r="L366" s="383"/>
      <c r="N366" s="466"/>
    </row>
    <row r="367" spans="1:15">
      <c r="A367" s="564" t="s">
        <v>1204</v>
      </c>
      <c r="B367" s="397" t="s">
        <v>449</v>
      </c>
      <c r="C367" s="311" t="s">
        <v>122</v>
      </c>
      <c r="D367" s="373" t="s">
        <v>160</v>
      </c>
      <c r="E367" s="3" t="s">
        <v>3542</v>
      </c>
      <c r="F367" s="312" t="s">
        <v>2615</v>
      </c>
      <c r="G367" s="365"/>
      <c r="H367" s="313">
        <v>32446.52</v>
      </c>
      <c r="I367" s="344">
        <f t="shared" si="47"/>
        <v>0</v>
      </c>
      <c r="J367" s="197">
        <f t="shared" si="48"/>
        <v>0</v>
      </c>
      <c r="K367" s="223">
        <f t="shared" si="49"/>
        <v>30175.26</v>
      </c>
      <c r="L367" s="345">
        <f t="shared" si="50"/>
        <v>0</v>
      </c>
      <c r="N367"/>
      <c r="O367"/>
    </row>
    <row r="368" spans="1:15">
      <c r="A368" s="564" t="s">
        <v>1205</v>
      </c>
      <c r="B368" s="396" t="s">
        <v>450</v>
      </c>
      <c r="C368" s="311" t="s">
        <v>122</v>
      </c>
      <c r="D368" s="373" t="s">
        <v>160</v>
      </c>
      <c r="E368" s="3" t="s">
        <v>3543</v>
      </c>
      <c r="F368" s="312" t="s">
        <v>2615</v>
      </c>
      <c r="G368" s="365"/>
      <c r="H368" s="313">
        <v>12009.45</v>
      </c>
      <c r="I368" s="344">
        <f t="shared" si="47"/>
        <v>0</v>
      </c>
      <c r="J368" s="197">
        <f t="shared" si="48"/>
        <v>0</v>
      </c>
      <c r="K368" s="223">
        <f t="shared" si="49"/>
        <v>11168.79</v>
      </c>
      <c r="L368" s="345">
        <f t="shared" si="50"/>
        <v>0</v>
      </c>
      <c r="N368"/>
      <c r="O368"/>
    </row>
    <row r="369" spans="1:15">
      <c r="A369" s="564" t="s">
        <v>1206</v>
      </c>
      <c r="B369" s="397" t="s">
        <v>451</v>
      </c>
      <c r="C369" s="311" t="s">
        <v>122</v>
      </c>
      <c r="D369" s="373" t="s">
        <v>160</v>
      </c>
      <c r="E369" s="3" t="s">
        <v>3544</v>
      </c>
      <c r="F369" s="312" t="s">
        <v>2615</v>
      </c>
      <c r="G369" s="365"/>
      <c r="H369" s="313">
        <v>2615.5</v>
      </c>
      <c r="I369" s="344">
        <f t="shared" si="47"/>
        <v>0</v>
      </c>
      <c r="J369" s="197">
        <f t="shared" si="48"/>
        <v>0</v>
      </c>
      <c r="K369" s="223">
        <f t="shared" si="49"/>
        <v>2432.42</v>
      </c>
      <c r="L369" s="345">
        <f t="shared" si="50"/>
        <v>0</v>
      </c>
      <c r="N369"/>
      <c r="O369"/>
    </row>
    <row r="370" spans="1:15">
      <c r="A370" s="564" t="s">
        <v>1207</v>
      </c>
      <c r="B370" s="396" t="s">
        <v>452</v>
      </c>
      <c r="C370" s="311" t="s">
        <v>122</v>
      </c>
      <c r="D370" s="373" t="s">
        <v>160</v>
      </c>
      <c r="E370" s="3" t="s">
        <v>3545</v>
      </c>
      <c r="F370" s="312" t="s">
        <v>2615</v>
      </c>
      <c r="G370" s="365"/>
      <c r="H370" s="313">
        <v>2166.36</v>
      </c>
      <c r="I370" s="344">
        <f t="shared" si="47"/>
        <v>0</v>
      </c>
      <c r="J370" s="197">
        <f t="shared" si="48"/>
        <v>0</v>
      </c>
      <c r="K370" s="223">
        <f t="shared" si="49"/>
        <v>2014.71</v>
      </c>
      <c r="L370" s="345">
        <f t="shared" si="50"/>
        <v>0</v>
      </c>
      <c r="N370"/>
      <c r="O370"/>
    </row>
    <row r="371" spans="1:15">
      <c r="A371" s="374"/>
      <c r="B371" s="395"/>
      <c r="C371" s="311"/>
      <c r="D371" s="373"/>
      <c r="E371" s="455"/>
      <c r="F371" s="312"/>
      <c r="G371" s="365"/>
      <c r="H371" s="313"/>
      <c r="I371" s="344"/>
      <c r="J371" s="197"/>
      <c r="K371" s="223"/>
      <c r="L371" s="345"/>
      <c r="N371" s="466"/>
    </row>
    <row r="372" spans="1:15" s="316" customFormat="1">
      <c r="A372" s="372" t="s">
        <v>1208</v>
      </c>
      <c r="B372" s="395" t="s">
        <v>435</v>
      </c>
      <c r="C372" s="364"/>
      <c r="D372" s="373"/>
      <c r="E372" s="312"/>
      <c r="F372" s="312"/>
      <c r="G372" s="365"/>
      <c r="H372" s="315"/>
      <c r="I372" s="384"/>
      <c r="J372" s="234"/>
      <c r="K372" s="223"/>
      <c r="L372" s="385"/>
      <c r="N372" s="466"/>
    </row>
    <row r="373" spans="1:15">
      <c r="A373" s="564" t="s">
        <v>1209</v>
      </c>
      <c r="B373" s="396" t="s">
        <v>429</v>
      </c>
      <c r="C373" s="311" t="s">
        <v>122</v>
      </c>
      <c r="D373" s="373" t="s">
        <v>160</v>
      </c>
      <c r="E373" s="3" t="s">
        <v>3546</v>
      </c>
      <c r="F373" s="312" t="s">
        <v>2615</v>
      </c>
      <c r="G373" s="365"/>
      <c r="H373" s="313">
        <v>0</v>
      </c>
      <c r="I373" s="344">
        <f t="shared" ref="I373:I378" si="51">H373*G373</f>
        <v>0</v>
      </c>
      <c r="J373" s="197">
        <f t="shared" ref="J373:J378" si="52">L373-I373</f>
        <v>0</v>
      </c>
      <c r="K373" s="223">
        <v>0</v>
      </c>
      <c r="L373" s="345">
        <f t="shared" ref="L373:L378" si="53">K373*G373</f>
        <v>0</v>
      </c>
      <c r="N373"/>
      <c r="O373"/>
    </row>
    <row r="374" spans="1:15">
      <c r="A374" s="564" t="s">
        <v>1210</v>
      </c>
      <c r="B374" s="397" t="s">
        <v>430</v>
      </c>
      <c r="C374" s="311" t="s">
        <v>122</v>
      </c>
      <c r="D374" s="373" t="s">
        <v>160</v>
      </c>
      <c r="E374" s="3" t="s">
        <v>3547</v>
      </c>
      <c r="F374" s="312" t="s">
        <v>2615</v>
      </c>
      <c r="G374" s="365"/>
      <c r="H374" s="313">
        <v>342990.77</v>
      </c>
      <c r="I374" s="344">
        <f t="shared" si="51"/>
        <v>0</v>
      </c>
      <c r="J374" s="197">
        <f t="shared" si="52"/>
        <v>0</v>
      </c>
      <c r="K374" s="223">
        <v>0</v>
      </c>
      <c r="L374" s="345">
        <f t="shared" si="53"/>
        <v>0</v>
      </c>
      <c r="N374"/>
      <c r="O374"/>
    </row>
    <row r="375" spans="1:15">
      <c r="A375" s="564" t="s">
        <v>1211</v>
      </c>
      <c r="B375" s="397" t="s">
        <v>431</v>
      </c>
      <c r="C375" s="311" t="s">
        <v>122</v>
      </c>
      <c r="D375" s="373" t="s">
        <v>160</v>
      </c>
      <c r="E375" s="3" t="s">
        <v>3548</v>
      </c>
      <c r="F375" s="312" t="s">
        <v>2615</v>
      </c>
      <c r="G375" s="365"/>
      <c r="H375" s="313">
        <v>78424.539999999994</v>
      </c>
      <c r="I375" s="344">
        <f t="shared" si="51"/>
        <v>0</v>
      </c>
      <c r="J375" s="197">
        <f t="shared" si="52"/>
        <v>0</v>
      </c>
      <c r="K375" s="223">
        <v>0</v>
      </c>
      <c r="L375" s="345">
        <f t="shared" si="53"/>
        <v>0</v>
      </c>
      <c r="N375"/>
      <c r="O375"/>
    </row>
    <row r="376" spans="1:15">
      <c r="A376" s="564" t="s">
        <v>1212</v>
      </c>
      <c r="B376" s="397" t="s">
        <v>432</v>
      </c>
      <c r="C376" s="311" t="s">
        <v>122</v>
      </c>
      <c r="D376" s="373" t="s">
        <v>160</v>
      </c>
      <c r="E376" s="3" t="s">
        <v>3549</v>
      </c>
      <c r="F376" s="312" t="s">
        <v>2615</v>
      </c>
      <c r="G376" s="365"/>
      <c r="H376" s="313">
        <v>0</v>
      </c>
      <c r="I376" s="344">
        <f t="shared" si="51"/>
        <v>0</v>
      </c>
      <c r="J376" s="197">
        <f t="shared" si="52"/>
        <v>0</v>
      </c>
      <c r="K376" s="223">
        <v>0</v>
      </c>
      <c r="L376" s="345">
        <f t="shared" si="53"/>
        <v>0</v>
      </c>
      <c r="N376"/>
      <c r="O376"/>
    </row>
    <row r="377" spans="1:15">
      <c r="A377" s="564" t="s">
        <v>1213</v>
      </c>
      <c r="B377" s="397" t="s">
        <v>433</v>
      </c>
      <c r="C377" s="311" t="s">
        <v>122</v>
      </c>
      <c r="D377" s="373" t="s">
        <v>160</v>
      </c>
      <c r="E377" s="3" t="s">
        <v>3550</v>
      </c>
      <c r="F377" s="312" t="s">
        <v>2615</v>
      </c>
      <c r="G377" s="365"/>
      <c r="H377" s="313">
        <v>628055.38</v>
      </c>
      <c r="I377" s="344">
        <f t="shared" si="51"/>
        <v>0</v>
      </c>
      <c r="J377" s="197">
        <f t="shared" si="52"/>
        <v>0</v>
      </c>
      <c r="K377" s="223">
        <v>0</v>
      </c>
      <c r="L377" s="345">
        <f t="shared" si="53"/>
        <v>0</v>
      </c>
      <c r="N377"/>
      <c r="O377"/>
    </row>
    <row r="378" spans="1:15">
      <c r="A378" s="564" t="s">
        <v>1214</v>
      </c>
      <c r="B378" s="397" t="s">
        <v>434</v>
      </c>
      <c r="C378" s="311" t="s">
        <v>122</v>
      </c>
      <c r="D378" s="373" t="s">
        <v>160</v>
      </c>
      <c r="E378" s="3" t="s">
        <v>3551</v>
      </c>
      <c r="F378" s="312" t="s">
        <v>2615</v>
      </c>
      <c r="G378" s="365"/>
      <c r="H378" s="313">
        <v>122942.06</v>
      </c>
      <c r="I378" s="344">
        <f t="shared" si="51"/>
        <v>0</v>
      </c>
      <c r="J378" s="197">
        <f t="shared" si="52"/>
        <v>0</v>
      </c>
      <c r="K378" s="223">
        <v>0</v>
      </c>
      <c r="L378" s="345">
        <f t="shared" si="53"/>
        <v>0</v>
      </c>
      <c r="N378"/>
      <c r="O378"/>
    </row>
    <row r="379" spans="1:15">
      <c r="A379" s="374"/>
      <c r="B379" s="395"/>
      <c r="C379" s="311"/>
      <c r="D379" s="373"/>
      <c r="E379" s="455"/>
      <c r="F379" s="312"/>
      <c r="G379" s="365"/>
      <c r="H379" s="313"/>
      <c r="I379" s="344"/>
      <c r="J379" s="197"/>
      <c r="K379" s="223"/>
      <c r="L379" s="345"/>
      <c r="N379" s="466"/>
    </row>
    <row r="380" spans="1:15" s="316" customFormat="1">
      <c r="A380" s="372" t="s">
        <v>1215</v>
      </c>
      <c r="B380" s="395" t="s">
        <v>419</v>
      </c>
      <c r="C380" s="364"/>
      <c r="D380" s="373"/>
      <c r="E380" s="312"/>
      <c r="F380" s="312"/>
      <c r="G380" s="365"/>
      <c r="H380" s="315"/>
      <c r="I380" s="384"/>
      <c r="J380" s="234"/>
      <c r="K380" s="223"/>
      <c r="L380" s="385"/>
      <c r="N380" s="466"/>
    </row>
    <row r="381" spans="1:15">
      <c r="A381" s="564" t="s">
        <v>1216</v>
      </c>
      <c r="B381" s="396" t="s">
        <v>420</v>
      </c>
      <c r="C381" s="311" t="s">
        <v>174</v>
      </c>
      <c r="D381" s="373" t="s">
        <v>160</v>
      </c>
      <c r="E381" s="3" t="s">
        <v>3552</v>
      </c>
      <c r="F381" s="312" t="s">
        <v>2615</v>
      </c>
      <c r="G381" s="365"/>
      <c r="H381" s="313">
        <v>295261.53999999998</v>
      </c>
      <c r="I381" s="344">
        <f>H381*G381</f>
        <v>0</v>
      </c>
      <c r="J381" s="197">
        <f>L381-I381</f>
        <v>0</v>
      </c>
      <c r="K381" s="223">
        <v>0</v>
      </c>
      <c r="L381" s="345">
        <f>K381*G381</f>
        <v>0</v>
      </c>
      <c r="N381"/>
      <c r="O381"/>
    </row>
    <row r="382" spans="1:15">
      <c r="A382" s="564" t="s">
        <v>1217</v>
      </c>
      <c r="B382" s="397" t="s">
        <v>421</v>
      </c>
      <c r="C382" s="311" t="s">
        <v>174</v>
      </c>
      <c r="D382" s="373" t="s">
        <v>160</v>
      </c>
      <c r="E382" s="3" t="s">
        <v>3553</v>
      </c>
      <c r="F382" s="312" t="s">
        <v>2615</v>
      </c>
      <c r="G382" s="365"/>
      <c r="H382" s="313">
        <v>1468535.38</v>
      </c>
      <c r="I382" s="344">
        <f t="shared" si="47"/>
        <v>0</v>
      </c>
      <c r="J382" s="197">
        <f t="shared" si="48"/>
        <v>0</v>
      </c>
      <c r="K382" s="223">
        <v>0</v>
      </c>
      <c r="L382" s="345">
        <f t="shared" si="50"/>
        <v>0</v>
      </c>
      <c r="N382"/>
      <c r="O382"/>
    </row>
    <row r="383" spans="1:15">
      <c r="A383" s="564" t="s">
        <v>1218</v>
      </c>
      <c r="B383" s="397" t="s">
        <v>422</v>
      </c>
      <c r="C383" s="311" t="s">
        <v>174</v>
      </c>
      <c r="D383" s="373" t="s">
        <v>160</v>
      </c>
      <c r="E383" s="3" t="s">
        <v>3554</v>
      </c>
      <c r="F383" s="312" t="s">
        <v>2615</v>
      </c>
      <c r="G383" s="365"/>
      <c r="H383" s="313">
        <v>173511.28</v>
      </c>
      <c r="I383" s="344">
        <f t="shared" si="47"/>
        <v>0</v>
      </c>
      <c r="J383" s="197">
        <f t="shared" si="48"/>
        <v>0</v>
      </c>
      <c r="K383" s="223">
        <v>0</v>
      </c>
      <c r="L383" s="345">
        <f t="shared" si="50"/>
        <v>0</v>
      </c>
      <c r="N383"/>
      <c r="O383"/>
    </row>
    <row r="384" spans="1:15">
      <c r="A384" s="564" t="s">
        <v>1219</v>
      </c>
      <c r="B384" s="397" t="s">
        <v>423</v>
      </c>
      <c r="C384" s="311" t="s">
        <v>174</v>
      </c>
      <c r="D384" s="373" t="s">
        <v>160</v>
      </c>
      <c r="E384" s="3" t="s">
        <v>3555</v>
      </c>
      <c r="F384" s="312" t="s">
        <v>2615</v>
      </c>
      <c r="G384" s="365"/>
      <c r="H384" s="313">
        <v>363076.92</v>
      </c>
      <c r="I384" s="344">
        <f t="shared" si="47"/>
        <v>0</v>
      </c>
      <c r="J384" s="197">
        <f t="shared" si="48"/>
        <v>0</v>
      </c>
      <c r="K384" s="223">
        <v>0</v>
      </c>
      <c r="L384" s="345">
        <f t="shared" si="50"/>
        <v>0</v>
      </c>
      <c r="N384"/>
      <c r="O384"/>
    </row>
    <row r="385" spans="1:15">
      <c r="A385" s="564" t="s">
        <v>1220</v>
      </c>
      <c r="B385" s="397" t="s">
        <v>424</v>
      </c>
      <c r="C385" s="311" t="s">
        <v>174</v>
      </c>
      <c r="D385" s="373" t="s">
        <v>160</v>
      </c>
      <c r="E385" s="3" t="s">
        <v>3556</v>
      </c>
      <c r="F385" s="312" t="s">
        <v>2615</v>
      </c>
      <c r="G385" s="365"/>
      <c r="H385" s="313">
        <v>3046243.08</v>
      </c>
      <c r="I385" s="344">
        <f t="shared" si="47"/>
        <v>0</v>
      </c>
      <c r="J385" s="197">
        <f t="shared" si="48"/>
        <v>0</v>
      </c>
      <c r="K385" s="223">
        <v>0</v>
      </c>
      <c r="L385" s="345">
        <f t="shared" si="50"/>
        <v>0</v>
      </c>
      <c r="N385"/>
      <c r="O385"/>
    </row>
    <row r="386" spans="1:15">
      <c r="A386" s="564" t="s">
        <v>1221</v>
      </c>
      <c r="B386" s="397" t="s">
        <v>425</v>
      </c>
      <c r="C386" s="311" t="s">
        <v>174</v>
      </c>
      <c r="D386" s="373" t="s">
        <v>160</v>
      </c>
      <c r="E386" s="3" t="s">
        <v>3557</v>
      </c>
      <c r="F386" s="312" t="s">
        <v>2615</v>
      </c>
      <c r="G386" s="365"/>
      <c r="H386" s="313">
        <v>322352.98</v>
      </c>
      <c r="I386" s="344">
        <f t="shared" si="47"/>
        <v>0</v>
      </c>
      <c r="J386" s="197">
        <f t="shared" si="48"/>
        <v>0</v>
      </c>
      <c r="K386" s="223">
        <v>0</v>
      </c>
      <c r="L386" s="345">
        <f t="shared" si="50"/>
        <v>0</v>
      </c>
      <c r="N386"/>
      <c r="O386"/>
    </row>
    <row r="387" spans="1:15" ht="15.75" thickBot="1">
      <c r="A387" s="386"/>
      <c r="B387" s="387"/>
      <c r="C387" s="388"/>
      <c r="D387" s="388"/>
      <c r="E387" s="388"/>
      <c r="F387" s="388"/>
      <c r="G387" s="389"/>
      <c r="H387" s="390"/>
      <c r="I387" s="390"/>
      <c r="J387" s="206"/>
      <c r="K387" s="26"/>
      <c r="L387" s="391"/>
    </row>
    <row r="388" spans="1:15" ht="15.75" thickBot="1"/>
    <row r="389" spans="1:15" s="325" customFormat="1">
      <c r="A389" s="732" t="s">
        <v>110</v>
      </c>
      <c r="B389" s="733"/>
      <c r="C389" s="733"/>
      <c r="D389" s="733"/>
      <c r="E389" s="733"/>
      <c r="F389" s="733"/>
      <c r="G389" s="733"/>
      <c r="H389" s="712"/>
      <c r="I389" s="723"/>
      <c r="J389" s="392"/>
      <c r="K389" s="712"/>
      <c r="L389" s="713"/>
      <c r="O389" s="269"/>
    </row>
    <row r="390" spans="1:15" s="348" customFormat="1">
      <c r="A390" s="714" t="s">
        <v>111</v>
      </c>
      <c r="B390" s="715"/>
      <c r="C390" s="715"/>
      <c r="D390" s="715"/>
      <c r="E390" s="715"/>
      <c r="F390" s="715"/>
      <c r="G390" s="715"/>
      <c r="H390" s="716"/>
      <c r="I390" s="716"/>
      <c r="J390" s="393"/>
      <c r="K390" s="717"/>
      <c r="L390" s="718"/>
      <c r="N390" s="500"/>
      <c r="O390" s="499"/>
    </row>
    <row r="391" spans="1:15" s="348" customFormat="1">
      <c r="A391" s="714" t="s">
        <v>125</v>
      </c>
      <c r="B391" s="715"/>
      <c r="C391" s="715"/>
      <c r="D391" s="715"/>
      <c r="E391" s="715"/>
      <c r="F391" s="715"/>
      <c r="G391" s="715"/>
      <c r="H391" s="716"/>
      <c r="I391" s="716"/>
      <c r="J391" s="393"/>
      <c r="K391" s="717"/>
      <c r="L391" s="718"/>
      <c r="N391" s="500"/>
      <c r="O391" s="499"/>
    </row>
    <row r="392" spans="1:15" s="325" customFormat="1">
      <c r="A392" s="743" t="s">
        <v>112</v>
      </c>
      <c r="B392" s="744"/>
      <c r="C392" s="744"/>
      <c r="D392" s="744"/>
      <c r="E392" s="744"/>
      <c r="F392" s="744"/>
      <c r="G392" s="744"/>
      <c r="H392" s="747"/>
      <c r="I392" s="747"/>
      <c r="J392" s="394"/>
      <c r="K392" s="725"/>
      <c r="L392" s="726"/>
      <c r="N392" s="500"/>
      <c r="O392" s="499"/>
    </row>
    <row r="393" spans="1:15">
      <c r="A393" s="748"/>
      <c r="B393" s="749"/>
      <c r="C393" s="749"/>
      <c r="D393" s="749"/>
      <c r="E393" s="749"/>
      <c r="F393" s="749"/>
      <c r="G393" s="749"/>
      <c r="H393" s="749"/>
      <c r="I393" s="749"/>
      <c r="J393" s="749"/>
      <c r="K393" s="749"/>
      <c r="L393" s="750"/>
      <c r="N393" s="500"/>
      <c r="O393" s="501"/>
    </row>
    <row r="394" spans="1:15" s="325" customFormat="1">
      <c r="A394" s="743" t="s">
        <v>113</v>
      </c>
      <c r="B394" s="744"/>
      <c r="C394" s="744"/>
      <c r="D394" s="744"/>
      <c r="E394" s="744"/>
      <c r="F394" s="744"/>
      <c r="G394" s="744"/>
      <c r="H394" s="724"/>
      <c r="I394" s="724"/>
      <c r="J394" s="394"/>
      <c r="K394" s="725"/>
      <c r="L394" s="726"/>
    </row>
    <row r="395" spans="1:15" s="348" customFormat="1">
      <c r="A395" s="714" t="s">
        <v>111</v>
      </c>
      <c r="B395" s="715"/>
      <c r="C395" s="715"/>
      <c r="D395" s="715"/>
      <c r="E395" s="715"/>
      <c r="F395" s="715"/>
      <c r="G395" s="715"/>
      <c r="H395" s="742"/>
      <c r="I395" s="742"/>
      <c r="J395" s="393"/>
      <c r="K395" s="717"/>
      <c r="L395" s="718"/>
      <c r="N395" s="267"/>
      <c r="O395" s="261"/>
    </row>
    <row r="396" spans="1:15" s="348" customFormat="1">
      <c r="A396" s="714" t="s">
        <v>125</v>
      </c>
      <c r="B396" s="715"/>
      <c r="C396" s="715"/>
      <c r="D396" s="715"/>
      <c r="E396" s="715"/>
      <c r="F396" s="715"/>
      <c r="G396" s="715"/>
      <c r="H396" s="742"/>
      <c r="I396" s="742"/>
      <c r="J396" s="393"/>
      <c r="K396" s="717"/>
      <c r="L396" s="718"/>
      <c r="N396" s="267"/>
      <c r="O396" s="498"/>
    </row>
    <row r="397" spans="1:15" s="325" customFormat="1">
      <c r="A397" s="743" t="s">
        <v>114</v>
      </c>
      <c r="B397" s="744"/>
      <c r="C397" s="744"/>
      <c r="D397" s="744"/>
      <c r="E397" s="744"/>
      <c r="F397" s="744"/>
      <c r="G397" s="744"/>
      <c r="H397" s="724"/>
      <c r="I397" s="724"/>
      <c r="J397" s="394"/>
      <c r="K397" s="725"/>
      <c r="L397" s="726"/>
    </row>
    <row r="398" spans="1:15" ht="15.75" thickBot="1">
      <c r="A398" s="734"/>
      <c r="B398" s="735"/>
      <c r="C398" s="735"/>
      <c r="D398" s="735"/>
      <c r="E398" s="735"/>
      <c r="F398" s="735"/>
      <c r="G398" s="735"/>
      <c r="H398" s="735"/>
      <c r="I398" s="735"/>
      <c r="J398" s="735"/>
      <c r="K398" s="735"/>
      <c r="L398" s="736"/>
    </row>
    <row r="399" spans="1:15" s="325" customFormat="1" ht="15.75" thickBot="1">
      <c r="A399" s="737" t="s">
        <v>115</v>
      </c>
      <c r="B399" s="738"/>
      <c r="C399" s="738"/>
      <c r="D399" s="738"/>
      <c r="E399" s="738"/>
      <c r="F399" s="738"/>
      <c r="G399" s="738"/>
      <c r="H399" s="739"/>
      <c r="I399" s="739"/>
      <c r="J399" s="237"/>
      <c r="K399" s="740"/>
      <c r="L399" s="741"/>
    </row>
    <row r="401" spans="10:11">
      <c r="J401" s="400"/>
      <c r="K401"/>
    </row>
    <row r="402" spans="10:11">
      <c r="K402"/>
    </row>
    <row r="404" spans="10:11">
      <c r="J404" s="400"/>
    </row>
    <row r="405" spans="10:11">
      <c r="J405" s="400"/>
    </row>
  </sheetData>
  <mergeCells count="38">
    <mergeCell ref="A395:G395"/>
    <mergeCell ref="H395:I395"/>
    <mergeCell ref="K395:L395"/>
    <mergeCell ref="D9:D10"/>
    <mergeCell ref="K391:L391"/>
    <mergeCell ref="A392:G392"/>
    <mergeCell ref="H392:I392"/>
    <mergeCell ref="K392:L392"/>
    <mergeCell ref="A393:L393"/>
    <mergeCell ref="A394:G394"/>
    <mergeCell ref="A398:L398"/>
    <mergeCell ref="A399:G399"/>
    <mergeCell ref="H399:I399"/>
    <mergeCell ref="K399:L399"/>
    <mergeCell ref="A396:G396"/>
    <mergeCell ref="H396:I396"/>
    <mergeCell ref="K396:L396"/>
    <mergeCell ref="A397:G397"/>
    <mergeCell ref="H397:I397"/>
    <mergeCell ref="K397:L397"/>
    <mergeCell ref="H394:I394"/>
    <mergeCell ref="K394:L394"/>
    <mergeCell ref="E9:E10"/>
    <mergeCell ref="G9:G10"/>
    <mergeCell ref="H9:I9"/>
    <mergeCell ref="J9:J10"/>
    <mergeCell ref="A391:G391"/>
    <mergeCell ref="H391:I391"/>
    <mergeCell ref="K9:L9"/>
    <mergeCell ref="A389:G389"/>
    <mergeCell ref="K389:L389"/>
    <mergeCell ref="A390:G390"/>
    <mergeCell ref="H390:I390"/>
    <mergeCell ref="K390:L390"/>
    <mergeCell ref="A9:A10"/>
    <mergeCell ref="B9:C9"/>
    <mergeCell ref="F9:F10"/>
    <mergeCell ref="H389:I389"/>
  </mergeCells>
  <phoneticPr fontId="0" type="noConversion"/>
  <printOptions horizontalCentered="1"/>
  <pageMargins left="0.2" right="0.2" top="0.5" bottom="0.5" header="0.3" footer="0.3"/>
  <pageSetup paperSize="9" scale="55" orientation="landscape" r:id="rId1"/>
  <headerFooter alignWithMargins="0">
    <oddHeader>&amp;L&amp;D&amp;C&amp;A&amp;RCommercial in Confidence</oddHeader>
    <oddFooter>&amp;L&amp;"-,Bold Italic"&amp;UNote:&amp;U &amp;"-,Italic"(1) Brown S/N: Gross Price, (2) Blue S/N: Net Price. For items with only gross price, the relevant incentives will be allocated at purchase to derive net price.&amp;R&amp;P of &amp;N</oddFooter>
  </headerFooter>
  <drawing r:id="rId2"/>
  <legacy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17</vt:i4>
      </vt:variant>
    </vt:vector>
  </HeadingPairs>
  <TitlesOfParts>
    <vt:vector size="28" baseType="lpstr">
      <vt:lpstr>DAS FTK</vt:lpstr>
      <vt:lpstr>DAS Sectorisation</vt:lpstr>
      <vt:lpstr>SON Bundle</vt:lpstr>
      <vt:lpstr>CU Expansion</vt:lpstr>
      <vt:lpstr>Radio Features</vt:lpstr>
      <vt:lpstr>4cc</vt:lpstr>
      <vt:lpstr>3cc-2G EOS</vt:lpstr>
      <vt:lpstr>3G Capacity Expansion</vt:lpstr>
      <vt:lpstr>LTE Nationwide</vt:lpstr>
      <vt:lpstr>New Sites</vt:lpstr>
      <vt:lpstr>Other Misc</vt:lpstr>
      <vt:lpstr>'3cc-2G EOS'!Print_Area</vt:lpstr>
      <vt:lpstr>'3G Capacity Expansion'!Print_Area</vt:lpstr>
      <vt:lpstr>'4cc'!Print_Area</vt:lpstr>
      <vt:lpstr>'CU Expansion'!Print_Area</vt:lpstr>
      <vt:lpstr>'DAS FTK'!Print_Area</vt:lpstr>
      <vt:lpstr>'DAS Sectorisation'!Print_Area</vt:lpstr>
      <vt:lpstr>'LTE Nationwide'!Print_Area</vt:lpstr>
      <vt:lpstr>'New Sites'!Print_Area</vt:lpstr>
      <vt:lpstr>'Other Misc'!Print_Area</vt:lpstr>
      <vt:lpstr>'Radio Features'!Print_Area</vt:lpstr>
      <vt:lpstr>'SON Bundle'!Print_Area</vt:lpstr>
      <vt:lpstr>'3G Capacity Expansion'!Print_Titles</vt:lpstr>
      <vt:lpstr>'4cc'!Print_Titles</vt:lpstr>
      <vt:lpstr>'DAS FTK'!Print_Titles</vt:lpstr>
      <vt:lpstr>'LTE Nationwide'!Print_Titles</vt:lpstr>
      <vt:lpstr>'New Sites'!Print_Titles</vt:lpstr>
      <vt:lpstr>'Other Misc'!Print_Titles</vt:lpstr>
    </vt:vector>
  </TitlesOfParts>
  <Company>Ericsson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Ericsson</dc:creator>
  <cp:lastModifiedBy>Jace</cp:lastModifiedBy>
  <cp:lastPrinted>2012-08-03T11:55:25Z</cp:lastPrinted>
  <dcterms:created xsi:type="dcterms:W3CDTF">2012-07-02T10:40:04Z</dcterms:created>
  <dcterms:modified xsi:type="dcterms:W3CDTF">2013-01-23T12:51:00Z</dcterms:modified>
</cp:coreProperties>
</file>