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G:\My Drive\Year 1\Abatement Trends\data\"/>
    </mc:Choice>
  </mc:AlternateContent>
  <xr:revisionPtr revIDLastSave="0" documentId="13_ncr:1_{8612E32F-17DE-4AEB-BF2F-78B9599F3B58}" xr6:coauthVersionLast="47" xr6:coauthVersionMax="47" xr10:uidLastSave="{00000000-0000-0000-0000-000000000000}"/>
  <bookViews>
    <workbookView xWindow="612" yWindow="624" windowWidth="21624" windowHeight="11244" xr2:uid="{FFD9A170-8934-4DD0-83CE-973764294F77}"/>
  </bookViews>
  <sheets>
    <sheet name="Emission Limits" sheetId="1" r:id="rId1"/>
    <sheet name="converted_EFs" sheetId="8" r:id="rId2"/>
    <sheet name="Data" sheetId="2" r:id="rId3"/>
    <sheet name="DUKES 5.11 - May 2023" sheetId="3" r:id="rId4"/>
    <sheet name="Stats DUKES 5.11" sheetId="4" r:id="rId5"/>
    <sheet name="final_figures" sheetId="6" r:id="rId6"/>
    <sheet name="from_EMEPEEA" sheetId="7" r:id="rId7"/>
  </sheet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8" l="1"/>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 i="8"/>
  <c r="I6" i="8"/>
  <c r="I16" i="8"/>
  <c r="I23" i="8"/>
  <c r="I24" i="8"/>
  <c r="I25" i="8"/>
  <c r="I26" i="8"/>
  <c r="I27" i="8"/>
  <c r="I28" i="8"/>
  <c r="I29" i="8"/>
  <c r="I34" i="8"/>
  <c r="I35" i="8"/>
  <c r="I36" i="8"/>
  <c r="I37" i="8"/>
  <c r="I38" i="8"/>
  <c r="I41" i="8"/>
  <c r="I42" i="8"/>
  <c r="I45" i="8"/>
  <c r="I53" i="8"/>
  <c r="H5" i="8"/>
  <c r="I5" i="8" s="1"/>
  <c r="H6" i="8"/>
  <c r="H7" i="8"/>
  <c r="I7" i="8" s="1"/>
  <c r="H10" i="8"/>
  <c r="I10" i="8" s="1"/>
  <c r="H11" i="8"/>
  <c r="I11" i="8" s="1"/>
  <c r="H15" i="8"/>
  <c r="I15" i="8" s="1"/>
  <c r="H16" i="8"/>
  <c r="H23" i="8"/>
  <c r="H24" i="8"/>
  <c r="H25" i="8"/>
  <c r="H26" i="8"/>
  <c r="H27" i="8"/>
  <c r="H28" i="8"/>
  <c r="H29" i="8"/>
  <c r="H30" i="8"/>
  <c r="I30" i="8" s="1"/>
  <c r="H31" i="8"/>
  <c r="I31" i="8" s="1"/>
  <c r="H32" i="8"/>
  <c r="I32" i="8" s="1"/>
  <c r="H33" i="8"/>
  <c r="I33" i="8" s="1"/>
  <c r="H34" i="8"/>
  <c r="H35" i="8"/>
  <c r="H36" i="8"/>
  <c r="H37" i="8"/>
  <c r="H38" i="8"/>
  <c r="H41" i="8"/>
  <c r="H42" i="8"/>
  <c r="H45" i="8"/>
  <c r="H46" i="8"/>
  <c r="I46" i="8" s="1"/>
  <c r="H47" i="8"/>
  <c r="I47" i="8" s="1"/>
  <c r="H51" i="8"/>
  <c r="I51" i="8" s="1"/>
  <c r="H52" i="8"/>
  <c r="I52" i="8" s="1"/>
  <c r="H53" i="8"/>
  <c r="T16" i="6"/>
  <c r="T15" i="6"/>
  <c r="T13" i="6"/>
  <c r="T12" i="6"/>
  <c r="T10" i="6"/>
  <c r="T9" i="6"/>
  <c r="T8" i="6"/>
  <c r="T6" i="6"/>
  <c r="H7" i="6"/>
  <c r="H8" i="6"/>
  <c r="H9" i="6"/>
  <c r="H10" i="6"/>
  <c r="H11" i="6"/>
  <c r="H12" i="6"/>
  <c r="H13" i="6"/>
  <c r="H14" i="6"/>
  <c r="H15" i="6"/>
  <c r="H16" i="6"/>
  <c r="H6" i="6"/>
  <c r="L9" i="2"/>
  <c r="N10" i="2"/>
  <c r="M10" i="2"/>
  <c r="L10" i="2"/>
  <c r="N9" i="2"/>
  <c r="M9" i="2"/>
  <c r="H8" i="2"/>
  <c r="N8" i="2" s="1"/>
  <c r="G8" i="2"/>
  <c r="M8" i="2" s="1"/>
  <c r="F8" i="2"/>
  <c r="L8" i="2" s="1"/>
  <c r="N7" i="2"/>
  <c r="M7" i="2"/>
  <c r="L7" i="2"/>
  <c r="H6" i="2"/>
  <c r="N6" i="2" s="1"/>
  <c r="G6" i="2"/>
  <c r="M6" i="2" s="1"/>
  <c r="F6" i="2"/>
  <c r="L6" i="2" s="1"/>
  <c r="O7" i="2" l="1"/>
  <c r="O10" i="2"/>
  <c r="P10" i="2"/>
  <c r="P6" i="2"/>
  <c r="P9" i="2"/>
  <c r="P7" i="2"/>
  <c r="O8" i="2"/>
  <c r="P8" i="2"/>
  <c r="O9" i="2"/>
  <c r="O6" i="2"/>
</calcChain>
</file>

<file path=xl/sharedStrings.xml><?xml version="1.0" encoding="utf-8"?>
<sst xmlns="http://schemas.openxmlformats.org/spreadsheetml/2006/main" count="15962" uniqueCount="4721">
  <si>
    <t xml:space="preserve">Industrial Emissions Directive - 2010/75/EU </t>
  </si>
  <si>
    <t xml:space="preserve">Notes </t>
  </si>
  <si>
    <t>Two types of combustion plants, defined in Article 30</t>
  </si>
  <si>
    <t>Article 30(2) - Combustion plants which have been granted a permit before 7 January 2013, or the operators have submitted a complete application for a permit before that date, and in operation no later tha 7 January 2014</t>
  </si>
  <si>
    <t xml:space="preserve">Article 30(3) - combustion plants not covered by article 30(3) </t>
  </si>
  <si>
    <t xml:space="preserve">Gas turbines and gas engines for emergency use that operate for less than 500 operating hours per year are not covered by the emission limit values set out in this point. </t>
  </si>
  <si>
    <t xml:space="preserve">IED Emission Limit Values </t>
  </si>
  <si>
    <t xml:space="preserve">Fuel </t>
  </si>
  <si>
    <t xml:space="preserve">Type of plant </t>
  </si>
  <si>
    <t xml:space="preserve">Min Rated Thermal Input (MW) </t>
  </si>
  <si>
    <t>Max Rated Thermal Input (MW)</t>
  </si>
  <si>
    <t>NOx (mg/Nm3)</t>
  </si>
  <si>
    <t xml:space="preserve">Type of Plant </t>
  </si>
  <si>
    <t>Permit granted (before)</t>
  </si>
  <si>
    <t>Permit granted (after)</t>
  </si>
  <si>
    <t>Notes</t>
  </si>
  <si>
    <t>Coal and lignite and other solid fuels</t>
  </si>
  <si>
    <t>Article 30(2)</t>
  </si>
  <si>
    <t>Pulverised lignite</t>
  </si>
  <si>
    <t>Biomass</t>
  </si>
  <si>
    <t>Peat</t>
  </si>
  <si>
    <t>Liquid fuels</t>
  </si>
  <si>
    <t>Liquid fuels - refining crude oil</t>
  </si>
  <si>
    <t>The emission limit value is 450 mg/Nm3 for the firing of distillation and conversion residues from the refining of crude-oil for own consumption in combustion plants</t>
  </si>
  <si>
    <t>Liquid production residues</t>
  </si>
  <si>
    <t xml:space="preserve">For own consumption. </t>
  </si>
  <si>
    <t>Solid or liquid fuels</t>
  </si>
  <si>
    <t>Plants that do not operate for more than 1500 hours per year as a rolling average over a period of 5 years</t>
  </si>
  <si>
    <t>Solid fuels</t>
  </si>
  <si>
    <t>Gas</t>
  </si>
  <si>
    <t xml:space="preserve">Natural gas with the exception of gas turbines and gas engines </t>
  </si>
  <si>
    <t xml:space="preserve">Blast furnace gas, coke oven gas, or low calorific gases from gasification of refinery residues with the exception of gas turbines and gas engines </t>
  </si>
  <si>
    <t xml:space="preserve">Other gases with the exception of gas turbines and gas engines </t>
  </si>
  <si>
    <t xml:space="preserve">Gas turbines (including CCGT) using natural gas as fuel </t>
  </si>
  <si>
    <t>Apply only above 70% load</t>
  </si>
  <si>
    <t>Apply only above 70% load, For gas turbines used in combines heat and power systems and having an overall efficiency greater than 75%</t>
  </si>
  <si>
    <t>Apply only above 70% load, For gas turbines used in combined cycle plants having an annual overall efficiency greater than 55%</t>
  </si>
  <si>
    <t>Apply only above 70% load, Gas turbines for mechanical drives</t>
  </si>
  <si>
    <t xml:space="preserve">Gas turbines (including CCGT) using other gases as fuel </t>
  </si>
  <si>
    <t xml:space="preserve">Gas engines </t>
  </si>
  <si>
    <t>Article 30(3)</t>
  </si>
  <si>
    <t>Liquid fuels - light and middle distillates</t>
  </si>
  <si>
    <t xml:space="preserve">Gas turbines (including CCGT) </t>
  </si>
  <si>
    <t>Combustion plants other than gas turbines and gas engines</t>
  </si>
  <si>
    <t>Apply only above 70% load. For single cycle gas turbines having  an efficiency greater than  35 % – determined at ISO base load conditions – the emission limit value for NOx shall be 50xη/35 where η is the gas turbine efficiency at ISO  base load conditions expressed as a percentage.</t>
  </si>
  <si>
    <t>Gas turbines (including CCGT)</t>
  </si>
  <si>
    <t>Gas engines</t>
  </si>
  <si>
    <t xml:space="preserve">Site Name </t>
  </si>
  <si>
    <t>Fuel</t>
  </si>
  <si>
    <t>Year</t>
  </si>
  <si>
    <t>Total Generation Capacity (GW)</t>
  </si>
  <si>
    <t>Annual Generation (TWh)</t>
  </si>
  <si>
    <t>Lower bound</t>
  </si>
  <si>
    <t>Upper bound</t>
  </si>
  <si>
    <t>Annual NOx Emissions (tonnes)</t>
  </si>
  <si>
    <t>Nox (g/kWh)</t>
  </si>
  <si>
    <t>Max Nox</t>
  </si>
  <si>
    <t>Min Nox</t>
  </si>
  <si>
    <t>Positive Difference</t>
  </si>
  <si>
    <t>Neg Diff</t>
  </si>
  <si>
    <t>Source</t>
  </si>
  <si>
    <t>Drax</t>
  </si>
  <si>
    <t>https://www.drax.com/wp-content/uploads/2023/03/Drax_ESG2022_Single_Pages.pdf</t>
  </si>
  <si>
    <t>Assumption made that proportion of Biomass to Hydro power same in 2021 and 2022</t>
  </si>
  <si>
    <t>Coal</t>
  </si>
  <si>
    <t>Uniper Europe</t>
  </si>
  <si>
    <t>Gas and Coal</t>
  </si>
  <si>
    <t>https://www.uniper.energy/system/files/2023-04/2023-04-06_FY_2022_Uniper_Sustainability_Report_.pdf</t>
  </si>
  <si>
    <t>This is all of the Uniper Coal and Gas Power plants combined</t>
  </si>
  <si>
    <t>RWE Total</t>
  </si>
  <si>
    <t>Lignite</t>
  </si>
  <si>
    <t>https://www.rwe.com/-/media/RWE/documents/09-verantwortung-nachhaltigkeit/cr-berichte/sustainability-performance-report-2022.pdf</t>
  </si>
  <si>
    <t>All of RWE</t>
  </si>
  <si>
    <t>Hard Coal</t>
  </si>
  <si>
    <t>This worksheet contains one table</t>
  </si>
  <si>
    <t>Some cells refer to notes which can be found on the notes worksheet</t>
  </si>
  <si>
    <t xml:space="preserve">Freeze panes are active on this sheet, to turn off freeze panes select the 'view' then 'freeze panes' then 'unfreeze panes' or use [Alt W, F]   </t>
  </si>
  <si>
    <t>This table contains empty cells, empty cells indicate data not applicable</t>
  </si>
  <si>
    <t>Company Name</t>
  </si>
  <si>
    <t>Site Name</t>
  </si>
  <si>
    <t>Technology</t>
  </si>
  <si>
    <t>Type</t>
  </si>
  <si>
    <t>CHP</t>
  </si>
  <si>
    <t>Primary Fuel</t>
  </si>
  <si>
    <t>Secondary Fuel</t>
  </si>
  <si>
    <t>InstalledCapacity (MW)</t>
  </si>
  <si>
    <t>Grid Connection Type</t>
  </si>
  <si>
    <t>Country</t>
  </si>
  <si>
    <t>Region</t>
  </si>
  <si>
    <t>Postcode</t>
  </si>
  <si>
    <t>OS Reference</t>
  </si>
  <si>
    <t>X-Coordinate</t>
  </si>
  <si>
    <t>Y-Coordinate</t>
  </si>
  <si>
    <t>Year Commissioned</t>
  </si>
  <si>
    <t>Anesco</t>
  </si>
  <si>
    <t>Abbey Fields</t>
  </si>
  <si>
    <t>Solar</t>
  </si>
  <si>
    <t>PV</t>
  </si>
  <si>
    <t>No</t>
  </si>
  <si>
    <t>LV</t>
  </si>
  <si>
    <t>England</t>
  </si>
  <si>
    <t>South East</t>
  </si>
  <si>
    <t>ME108HD</t>
  </si>
  <si>
    <t>Abergelli</t>
  </si>
  <si>
    <t>Wales</t>
  </si>
  <si>
    <t>SA57NN</t>
  </si>
  <si>
    <t>265507.0</t>
  </si>
  <si>
    <t>202009.0</t>
  </si>
  <si>
    <t>Albrighton</t>
  </si>
  <si>
    <t>West Midlands</t>
  </si>
  <si>
    <t>WV91RQ</t>
  </si>
  <si>
    <t>383987.0</t>
  </si>
  <si>
    <t>305139.0</t>
  </si>
  <si>
    <t xml:space="preserve">Anglesey </t>
  </si>
  <si>
    <t>LL635SZ</t>
  </si>
  <si>
    <t>238717.0</t>
  </si>
  <si>
    <t>367342.0</t>
  </si>
  <si>
    <t>Ashton</t>
  </si>
  <si>
    <t>South West</t>
  </si>
  <si>
    <t>BA146DX</t>
  </si>
  <si>
    <t>388976.0</t>
  </si>
  <si>
    <t>158134.0</t>
  </si>
  <si>
    <t>Askern</t>
  </si>
  <si>
    <t>Yorkshire and Humber</t>
  </si>
  <si>
    <t>DN60BZ</t>
  </si>
  <si>
    <t>455441.0</t>
  </si>
  <si>
    <t>413876.0</t>
  </si>
  <si>
    <t>Bake Farm</t>
  </si>
  <si>
    <t>Scotland</t>
  </si>
  <si>
    <t>NO564429</t>
  </si>
  <si>
    <t>233036.0</t>
  </si>
  <si>
    <t>58842.0</t>
  </si>
  <si>
    <t>Barr Farm</t>
  </si>
  <si>
    <t>Barton Close</t>
  </si>
  <si>
    <t>SY651810</t>
  </si>
  <si>
    <t>247374.0</t>
  </si>
  <si>
    <t>141403.0</t>
  </si>
  <si>
    <t>Basin Bridge</t>
  </si>
  <si>
    <t>East Midlands</t>
  </si>
  <si>
    <t>CV136JJ</t>
  </si>
  <si>
    <t>Bedford</t>
  </si>
  <si>
    <t>MK443SD</t>
  </si>
  <si>
    <t>Berry Court</t>
  </si>
  <si>
    <t>RG265AT</t>
  </si>
  <si>
    <t>461938.0</t>
  </si>
  <si>
    <t>159221.0</t>
  </si>
  <si>
    <t>Biglis</t>
  </si>
  <si>
    <t>CF631BL</t>
  </si>
  <si>
    <t xml:space="preserve">Bilsthorpe </t>
  </si>
  <si>
    <t>NG228ST</t>
  </si>
  <si>
    <t>465147.0</t>
  </si>
  <si>
    <t>361625.0</t>
  </si>
  <si>
    <t xml:space="preserve">Blackdown </t>
  </si>
  <si>
    <t>TA37DY</t>
  </si>
  <si>
    <t>320819.0</t>
  </si>
  <si>
    <t>114679.0</t>
  </si>
  <si>
    <t>Blackwell Grange</t>
  </si>
  <si>
    <t>CV364PF</t>
  </si>
  <si>
    <t>422892.0</t>
  </si>
  <si>
    <t>243330.0</t>
  </si>
  <si>
    <t>Blisworth</t>
  </si>
  <si>
    <t>NN73DA</t>
  </si>
  <si>
    <t>473113.0</t>
  </si>
  <si>
    <t>252638.0</t>
  </si>
  <si>
    <t>Blue House</t>
  </si>
  <si>
    <t>North East</t>
  </si>
  <si>
    <t>TS225PW</t>
  </si>
  <si>
    <t>446965.0</t>
  </si>
  <si>
    <t>526727.0</t>
  </si>
  <si>
    <t xml:space="preserve">Bourne Park </t>
  </si>
  <si>
    <t>DT27TU</t>
  </si>
  <si>
    <t>372107.0</t>
  </si>
  <si>
    <t>97577.0</t>
  </si>
  <si>
    <t>Bourne Park South</t>
  </si>
  <si>
    <t>372234.0</t>
  </si>
  <si>
    <t>97408.0</t>
  </si>
  <si>
    <t>Bridgwater</t>
  </si>
  <si>
    <t>TA70HY</t>
  </si>
  <si>
    <t>Bristol Water</t>
  </si>
  <si>
    <t>GL139HN</t>
  </si>
  <si>
    <t>353895.0</t>
  </si>
  <si>
    <t>167517.0</t>
  </si>
  <si>
    <t>Brook Hall</t>
  </si>
  <si>
    <t>BA149PT</t>
  </si>
  <si>
    <t>385169.0</t>
  </si>
  <si>
    <t>153475.0</t>
  </si>
  <si>
    <t>Brookbarn</t>
  </si>
  <si>
    <t>BN177PE</t>
  </si>
  <si>
    <t>500000.0</t>
  </si>
  <si>
    <t>102000.0</t>
  </si>
  <si>
    <t xml:space="preserve">Brookside </t>
  </si>
  <si>
    <t>CV379RG</t>
  </si>
  <si>
    <t>414476.0</t>
  </si>
  <si>
    <t>254127.0</t>
  </si>
  <si>
    <t>Broxted</t>
  </si>
  <si>
    <t>Eastern</t>
  </si>
  <si>
    <t>TQ637458</t>
  </si>
  <si>
    <t>572387.0</t>
  </si>
  <si>
    <t>251110.0</t>
  </si>
  <si>
    <t>Bulls Head North</t>
  </si>
  <si>
    <t>MK168LP</t>
  </si>
  <si>
    <t>481460.0</t>
  </si>
  <si>
    <t>251327.0</t>
  </si>
  <si>
    <t>Bumpers Farm</t>
  </si>
  <si>
    <t>HP279RE</t>
  </si>
  <si>
    <t>476303.0</t>
  </si>
  <si>
    <t>205882.0</t>
  </si>
  <si>
    <t>Bumpers Farm 2</t>
  </si>
  <si>
    <t>Chalgrove</t>
  </si>
  <si>
    <t>Chard</t>
  </si>
  <si>
    <t>TA201RR</t>
  </si>
  <si>
    <t>Clayhill</t>
  </si>
  <si>
    <t>MK455JD</t>
  </si>
  <si>
    <t>504351.0</t>
  </si>
  <si>
    <t>233195.0</t>
  </si>
  <si>
    <t>Coleford</t>
  </si>
  <si>
    <t>GL168QD</t>
  </si>
  <si>
    <t>Cotgrave</t>
  </si>
  <si>
    <t>NG123GU</t>
  </si>
  <si>
    <t>463974.0</t>
  </si>
  <si>
    <t>336042.0</t>
  </si>
  <si>
    <t>Crow Trees</t>
  </si>
  <si>
    <t>NG171JF</t>
  </si>
  <si>
    <t xml:space="preserve">Culworth </t>
  </si>
  <si>
    <t>OX172HW</t>
  </si>
  <si>
    <t>454564.0</t>
  </si>
  <si>
    <t>245985.0</t>
  </si>
  <si>
    <t>Dale Farm</t>
  </si>
  <si>
    <t>Darran</t>
  </si>
  <si>
    <t>Derwyn</t>
  </si>
  <si>
    <t>CF623AA</t>
  </si>
  <si>
    <t>Dragon LNG</t>
  </si>
  <si>
    <t>HV</t>
  </si>
  <si>
    <t>SA73 1DR</t>
  </si>
  <si>
    <t>East Appleton</t>
  </si>
  <si>
    <t>DL107QE</t>
  </si>
  <si>
    <t>423660.0</t>
  </si>
  <si>
    <t>495768.0</t>
  </si>
  <si>
    <t xml:space="preserve">East Farm </t>
  </si>
  <si>
    <t>BA120PG</t>
  </si>
  <si>
    <t>398727.0</t>
  </si>
  <si>
    <t>142115.0</t>
  </si>
  <si>
    <t xml:space="preserve">Eaton Hill </t>
  </si>
  <si>
    <t>HR60DG</t>
  </si>
  <si>
    <t>Eynsham</t>
  </si>
  <si>
    <t>OX296XD</t>
  </si>
  <si>
    <t>439658.0</t>
  </si>
  <si>
    <t>210754.0</t>
  </si>
  <si>
    <t xml:space="preserve">Fell View </t>
  </si>
  <si>
    <t>North West</t>
  </si>
  <si>
    <t>PR25SD</t>
  </si>
  <si>
    <t>358322.0</t>
  </si>
  <si>
    <t>433776.0</t>
  </si>
  <si>
    <t>Gedling</t>
  </si>
  <si>
    <t>NG44JX</t>
  </si>
  <si>
    <t>461655.0</t>
  </si>
  <si>
    <t>344045.0</t>
  </si>
  <si>
    <t>Grantham</t>
  </si>
  <si>
    <t>SU508503</t>
  </si>
  <si>
    <t>507000.0</t>
  </si>
  <si>
    <t>392000.0</t>
  </si>
  <si>
    <t>Granville</t>
  </si>
  <si>
    <t>TF28PQ</t>
  </si>
  <si>
    <t>372363.0</t>
  </si>
  <si>
    <t>313370.0</t>
  </si>
  <si>
    <t>Greencroft</t>
  </si>
  <si>
    <t>DH97XR</t>
  </si>
  <si>
    <t>417307.0</t>
  </si>
  <si>
    <t>550812.0</t>
  </si>
  <si>
    <t xml:space="preserve">Grimsargh </t>
  </si>
  <si>
    <t>Guynd</t>
  </si>
  <si>
    <t>SK880386</t>
  </si>
  <si>
    <t>356230.0</t>
  </si>
  <si>
    <t>742772.0</t>
  </si>
  <si>
    <t>Hadlow</t>
  </si>
  <si>
    <t>CB89YD</t>
  </si>
  <si>
    <t>562879.0</t>
  </si>
  <si>
    <t>145736.0</t>
  </si>
  <si>
    <t>Hale</t>
  </si>
  <si>
    <t>BH236BB</t>
  </si>
  <si>
    <t>409997.0</t>
  </si>
  <si>
    <t>97268.0</t>
  </si>
  <si>
    <t>Hale Manor Farm</t>
  </si>
  <si>
    <t>PO303AR</t>
  </si>
  <si>
    <t>Halse</t>
  </si>
  <si>
    <t>TA43LY</t>
  </si>
  <si>
    <t xml:space="preserve">Hermitage </t>
  </si>
  <si>
    <t>503595.0</t>
  </si>
  <si>
    <t>232813.0</t>
  </si>
  <si>
    <t>Heywood Grange</t>
  </si>
  <si>
    <t>ST102PL</t>
  </si>
  <si>
    <t>396689.0</t>
  </si>
  <si>
    <t>345502.0</t>
  </si>
  <si>
    <t>High Meadow</t>
  </si>
  <si>
    <t>TS211EA</t>
  </si>
  <si>
    <t>439442.0</t>
  </si>
  <si>
    <t>521774.0</t>
  </si>
  <si>
    <t>Higher Bye</t>
  </si>
  <si>
    <t>TA230JT</t>
  </si>
  <si>
    <t>305042.0</t>
  </si>
  <si>
    <t>142360.0</t>
  </si>
  <si>
    <t>Homestead</t>
  </si>
  <si>
    <t>PO410TZ</t>
  </si>
  <si>
    <t>439433.0</t>
  </si>
  <si>
    <t>88404.0</t>
  </si>
  <si>
    <t>Horam</t>
  </si>
  <si>
    <t>TN210JN</t>
  </si>
  <si>
    <t>556616.0</t>
  </si>
  <si>
    <t>115760.0</t>
  </si>
  <si>
    <t>Horsacott</t>
  </si>
  <si>
    <t>EX312PD</t>
  </si>
  <si>
    <t xml:space="preserve">Hungerford </t>
  </si>
  <si>
    <t>RG278SW</t>
  </si>
  <si>
    <t>478178.0</t>
  </si>
  <si>
    <t>153997.0</t>
  </si>
  <si>
    <t xml:space="preserve">Huntingdon </t>
  </si>
  <si>
    <t>PE285YJ</t>
  </si>
  <si>
    <t>520021.0</t>
  </si>
  <si>
    <t>281612.0</t>
  </si>
  <si>
    <t>Hyde Farm</t>
  </si>
  <si>
    <t>MK464DU</t>
  </si>
  <si>
    <t>488765.0</t>
  </si>
  <si>
    <t>253909.0</t>
  </si>
  <si>
    <t>Jordanston</t>
  </si>
  <si>
    <t>SA708NQ</t>
  </si>
  <si>
    <t>Kent</t>
  </si>
  <si>
    <t>ME207FG</t>
  </si>
  <si>
    <t>Kinblethmont</t>
  </si>
  <si>
    <t>ST576232</t>
  </si>
  <si>
    <t>363182.0</t>
  </si>
  <si>
    <t>746857.0</t>
  </si>
  <si>
    <t>Langley Priory</t>
  </si>
  <si>
    <t>DE742QQ</t>
  </si>
  <si>
    <t>Lee Moor</t>
  </si>
  <si>
    <t>PL75JP</t>
  </si>
  <si>
    <t>256033.0</t>
  </si>
  <si>
    <t>60850.0</t>
  </si>
  <si>
    <t>Lincoln Farm</t>
  </si>
  <si>
    <t>PE245AT</t>
  </si>
  <si>
    <t>Lindridge</t>
  </si>
  <si>
    <t>LE99FD</t>
  </si>
  <si>
    <t>Littlewood</t>
  </si>
  <si>
    <t>NG198JA</t>
  </si>
  <si>
    <t>Lodge Farm</t>
  </si>
  <si>
    <t>S445TE</t>
  </si>
  <si>
    <t>441566.0</t>
  </si>
  <si>
    <t>370954.0</t>
  </si>
  <si>
    <t xml:space="preserve">Low Burntoft </t>
  </si>
  <si>
    <t>TS225PD</t>
  </si>
  <si>
    <t>445706.0</t>
  </si>
  <si>
    <t>527911.0</t>
  </si>
  <si>
    <t>Lucern</t>
  </si>
  <si>
    <t>415458.0</t>
  </si>
  <si>
    <t>255809.0</t>
  </si>
  <si>
    <t>Malmesbury</t>
  </si>
  <si>
    <t>SN169SR</t>
  </si>
  <si>
    <t xml:space="preserve">Mendip </t>
  </si>
  <si>
    <t>BA53AA</t>
  </si>
  <si>
    <t>359176.0</t>
  </si>
  <si>
    <t>151234.0</t>
  </si>
  <si>
    <t>Michaelston</t>
  </si>
  <si>
    <t>CF36XS</t>
  </si>
  <si>
    <t>322998.0</t>
  </si>
  <si>
    <t>183674.0</t>
  </si>
  <si>
    <t>Milborne Port</t>
  </si>
  <si>
    <t>DT95EF</t>
  </si>
  <si>
    <t>Milkwall</t>
  </si>
  <si>
    <t>Misson Park</t>
  </si>
  <si>
    <t>DN106DP</t>
  </si>
  <si>
    <t>Moneystone</t>
  </si>
  <si>
    <t>ST102DZ</t>
  </si>
  <si>
    <t>404572.0</t>
  </si>
  <si>
    <t>346224.0</t>
  </si>
  <si>
    <t>Moss Thorn</t>
  </si>
  <si>
    <t>CA110BY</t>
  </si>
  <si>
    <t>348608.0</t>
  </si>
  <si>
    <t>530601.0</t>
  </si>
  <si>
    <t>Nancrossa</t>
  </si>
  <si>
    <t>TR109EA</t>
  </si>
  <si>
    <t>Nanthenfoel</t>
  </si>
  <si>
    <t>SA487NP</t>
  </si>
  <si>
    <t>254014.0</t>
  </si>
  <si>
    <t>252465.0</t>
  </si>
  <si>
    <t>Nether Mill</t>
  </si>
  <si>
    <t>Newlands</t>
  </si>
  <si>
    <t>SU115278</t>
  </si>
  <si>
    <t>365099.0</t>
  </si>
  <si>
    <t>81019.0</t>
  </si>
  <si>
    <t xml:space="preserve">Newnton Dairy </t>
  </si>
  <si>
    <t>392277.0</t>
  </si>
  <si>
    <t>191968.0</t>
  </si>
  <si>
    <t>Oak Cottage</t>
  </si>
  <si>
    <t>SA624PR</t>
  </si>
  <si>
    <t>202839.0</t>
  </si>
  <si>
    <t>217801.0</t>
  </si>
  <si>
    <t>Oakham</t>
  </si>
  <si>
    <t>BS324BS</t>
  </si>
  <si>
    <t>359684.0</t>
  </si>
  <si>
    <t>183393.0</t>
  </si>
  <si>
    <t>Ollerton</t>
  </si>
  <si>
    <t>NG229DX</t>
  </si>
  <si>
    <t>463220.0</t>
  </si>
  <si>
    <t>366009.0</t>
  </si>
  <si>
    <t>Overton</t>
  </si>
  <si>
    <t>TF459067</t>
  </si>
  <si>
    <t>450500.0</t>
  </si>
  <si>
    <t>150500.0</t>
  </si>
  <si>
    <t xml:space="preserve">Owls Lodge </t>
  </si>
  <si>
    <t>SP116PL</t>
  </si>
  <si>
    <t>443869.0</t>
  </si>
  <si>
    <t>142971.0</t>
  </si>
  <si>
    <t>Oxcroft</t>
  </si>
  <si>
    <t>S446AG</t>
  </si>
  <si>
    <t>446492.0</t>
  </si>
  <si>
    <t>374323.0</t>
  </si>
  <si>
    <t>Palmersford</t>
  </si>
  <si>
    <t>BH236BG</t>
  </si>
  <si>
    <t>409981.0</t>
  </si>
  <si>
    <t>99040.0</t>
  </si>
  <si>
    <t>Parcstormy</t>
  </si>
  <si>
    <t>CF334RS</t>
  </si>
  <si>
    <t>Pen-Y-Cae</t>
  </si>
  <si>
    <t>SA183BJ</t>
  </si>
  <si>
    <t>260143.0</t>
  </si>
  <si>
    <t>211806.0</t>
  </si>
  <si>
    <t>Pierces Farm</t>
  </si>
  <si>
    <t>RG71LY</t>
  </si>
  <si>
    <t>468119.0</t>
  </si>
  <si>
    <t>167296.0</t>
  </si>
  <si>
    <t>Playters</t>
  </si>
  <si>
    <t>NR347TN</t>
  </si>
  <si>
    <t>644257.0</t>
  </si>
  <si>
    <t>287733.0</t>
  </si>
  <si>
    <t>Poplars</t>
  </si>
  <si>
    <t>551077.0</t>
  </si>
  <si>
    <t>298243.0</t>
  </si>
  <si>
    <t>Portworthy</t>
  </si>
  <si>
    <t>256878.0</t>
  </si>
  <si>
    <t>Priors Byne</t>
  </si>
  <si>
    <t>RH138NX</t>
  </si>
  <si>
    <t>Puriton</t>
  </si>
  <si>
    <t>TA64TG</t>
  </si>
  <si>
    <t>332462.0</t>
  </si>
  <si>
    <t>142273.0</t>
  </si>
  <si>
    <t>Puriton F</t>
  </si>
  <si>
    <t>TA78AD</t>
  </si>
  <si>
    <t>Radcliffe</t>
  </si>
  <si>
    <t>NG122LT</t>
  </si>
  <si>
    <t>463038.0</t>
  </si>
  <si>
    <t>338202.0</t>
  </si>
  <si>
    <t>Radford</t>
  </si>
  <si>
    <t>CV311XJ</t>
  </si>
  <si>
    <t>435175.0</t>
  </si>
  <si>
    <t>261988.0</t>
  </si>
  <si>
    <t xml:space="preserve">Rainbow </t>
  </si>
  <si>
    <t>331238.0</t>
  </si>
  <si>
    <t>141809.0</t>
  </si>
  <si>
    <t>Rymes</t>
  </si>
  <si>
    <t>GL181HE</t>
  </si>
  <si>
    <t xml:space="preserve">Salcey Farm </t>
  </si>
  <si>
    <t>485184.0</t>
  </si>
  <si>
    <t>250544.0</t>
  </si>
  <si>
    <t>Salford Lodge</t>
  </si>
  <si>
    <t>WR118SN</t>
  </si>
  <si>
    <t>Sandridge</t>
  </si>
  <si>
    <t xml:space="preserve">Sandys Moor </t>
  </si>
  <si>
    <t>TA42LY</t>
  </si>
  <si>
    <t>308509.0</t>
  </si>
  <si>
    <t>127381.0</t>
  </si>
  <si>
    <t>Shalfleet</t>
  </si>
  <si>
    <t>440587.0</t>
  </si>
  <si>
    <t>88605.0</t>
  </si>
  <si>
    <t xml:space="preserve">Sheep Shed </t>
  </si>
  <si>
    <t>415469.0</t>
  </si>
  <si>
    <t>255805.0</t>
  </si>
  <si>
    <t>Sheepbridge</t>
  </si>
  <si>
    <t>RG71PX</t>
  </si>
  <si>
    <t xml:space="preserve">Shelswell </t>
  </si>
  <si>
    <t>OX278EH</t>
  </si>
  <si>
    <t>460822.0</t>
  </si>
  <si>
    <t>230982.0</t>
  </si>
  <si>
    <t>Skylark</t>
  </si>
  <si>
    <t>CB232SZ</t>
  </si>
  <si>
    <t>531754.0</t>
  </si>
  <si>
    <t>257635.0</t>
  </si>
  <si>
    <t xml:space="preserve">Slepe Farm </t>
  </si>
  <si>
    <t>BH166HS</t>
  </si>
  <si>
    <t>392991.0</t>
  </si>
  <si>
    <t>93161.0</t>
  </si>
  <si>
    <t>Soho Farm</t>
  </si>
  <si>
    <t>Southfield</t>
  </si>
  <si>
    <t>CT67DZ</t>
  </si>
  <si>
    <t>357089.0</t>
  </si>
  <si>
    <t>124014.0</t>
  </si>
  <si>
    <t>Spear Hill</t>
  </si>
  <si>
    <t>RH203BA</t>
  </si>
  <si>
    <t>Spring Lane</t>
  </si>
  <si>
    <t>LE651WU</t>
  </si>
  <si>
    <t>436639.0</t>
  </si>
  <si>
    <t>314607.0</t>
  </si>
  <si>
    <t xml:space="preserve">Steventon </t>
  </si>
  <si>
    <t>OX136AP</t>
  </si>
  <si>
    <t>444299.0</t>
  </si>
  <si>
    <t>192928.0</t>
  </si>
  <si>
    <t>Stripe</t>
  </si>
  <si>
    <t>DL107PW</t>
  </si>
  <si>
    <t>419640.0</t>
  </si>
  <si>
    <t>502487.0</t>
  </si>
  <si>
    <t xml:space="preserve">Stud Farm </t>
  </si>
  <si>
    <t>NG228SX</t>
  </si>
  <si>
    <t>464448.0</t>
  </si>
  <si>
    <t>361853.0</t>
  </si>
  <si>
    <t>Sutor</t>
  </si>
  <si>
    <t>BA99RA</t>
  </si>
  <si>
    <t>Swanland</t>
  </si>
  <si>
    <t>London</t>
  </si>
  <si>
    <t>EN63NH</t>
  </si>
  <si>
    <t>Thame</t>
  </si>
  <si>
    <t>OX93QH</t>
  </si>
  <si>
    <t>473366.0</t>
  </si>
  <si>
    <t>206186.0</t>
  </si>
  <si>
    <t>The Beeches</t>
  </si>
  <si>
    <t>414445.0</t>
  </si>
  <si>
    <t>254098.0</t>
  </si>
  <si>
    <t>The Leys</t>
  </si>
  <si>
    <t>415118.0</t>
  </si>
  <si>
    <t>253833.0</t>
  </si>
  <si>
    <t>The Oaks</t>
  </si>
  <si>
    <t xml:space="preserve">The Rushes </t>
  </si>
  <si>
    <t>416507.0</t>
  </si>
  <si>
    <t>255215.0</t>
  </si>
  <si>
    <t>The Willows</t>
  </si>
  <si>
    <t>410262.0</t>
  </si>
  <si>
    <t>333700.0</t>
  </si>
  <si>
    <t>Tope Farm</t>
  </si>
  <si>
    <t>TQ97DR</t>
  </si>
  <si>
    <t>283048.0</t>
  </si>
  <si>
    <t>52733.0</t>
  </si>
  <si>
    <t>Trickey Warren</t>
  </si>
  <si>
    <t>320109.0</t>
  </si>
  <si>
    <t>114779.0</t>
  </si>
  <si>
    <t>Troughton</t>
  </si>
  <si>
    <t>GL207BW</t>
  </si>
  <si>
    <t>Tump Farm</t>
  </si>
  <si>
    <t>NP167HN</t>
  </si>
  <si>
    <t>Wally Corner</t>
  </si>
  <si>
    <t xml:space="preserve">Warren </t>
  </si>
  <si>
    <t>SO519AG</t>
  </si>
  <si>
    <t>437906.0</t>
  </si>
  <si>
    <t>121342.0</t>
  </si>
  <si>
    <t>Watchfield</t>
  </si>
  <si>
    <t>TA94LD</t>
  </si>
  <si>
    <t>334135.0</t>
  </si>
  <si>
    <t>147772.0</t>
  </si>
  <si>
    <t>Waycock</t>
  </si>
  <si>
    <t xml:space="preserve">Welbeck </t>
  </si>
  <si>
    <t>NG209PU</t>
  </si>
  <si>
    <t>457669.0</t>
  </si>
  <si>
    <t>369999.0</t>
  </si>
  <si>
    <t>West Field</t>
  </si>
  <si>
    <t>PR30PU</t>
  </si>
  <si>
    <t>Whilton</t>
  </si>
  <si>
    <t>NN112NH</t>
  </si>
  <si>
    <t>Whitchurch</t>
  </si>
  <si>
    <t>BA34DW</t>
  </si>
  <si>
    <t>363439.0</t>
  </si>
  <si>
    <t>153553.0</t>
  </si>
  <si>
    <t>Willows Farm</t>
  </si>
  <si>
    <t>WR114TG</t>
  </si>
  <si>
    <t>Wisbech</t>
  </si>
  <si>
    <t>NO633470</t>
  </si>
  <si>
    <t>546000.0</t>
  </si>
  <si>
    <t>307000.0</t>
  </si>
  <si>
    <t>Woodtown</t>
  </si>
  <si>
    <t>BH228SW</t>
  </si>
  <si>
    <t>409156.0</t>
  </si>
  <si>
    <t>97807.0</t>
  </si>
  <si>
    <t>Wreay</t>
  </si>
  <si>
    <t>CA40PY</t>
  </si>
  <si>
    <t>342315.0</t>
  </si>
  <si>
    <t>547311.0</t>
  </si>
  <si>
    <t xml:space="preserve">Wymeswold </t>
  </si>
  <si>
    <t>LE126UA</t>
  </si>
  <si>
    <t>460007.0</t>
  </si>
  <si>
    <t>323259.0</t>
  </si>
  <si>
    <t>Wymeswold - Wide Lane</t>
  </si>
  <si>
    <t>LE126SE</t>
  </si>
  <si>
    <t>463380.0</t>
  </si>
  <si>
    <t>323140.0</t>
  </si>
  <si>
    <t>Yarburgh</t>
  </si>
  <si>
    <t>LN11ONU</t>
  </si>
  <si>
    <t>534300.0</t>
  </si>
  <si>
    <t>391971.0</t>
  </si>
  <si>
    <t>Atmosclear</t>
  </si>
  <si>
    <t>Barton</t>
  </si>
  <si>
    <t>307778.0</t>
  </si>
  <si>
    <t>117118.0</t>
  </si>
  <si>
    <t>Broadgate</t>
  </si>
  <si>
    <t>277641.0</t>
  </si>
  <si>
    <t>107308.0</t>
  </si>
  <si>
    <t>Copley Wood (Renewables (SW)</t>
  </si>
  <si>
    <t>Higher Pirzwell</t>
  </si>
  <si>
    <t>307546.0</t>
  </si>
  <si>
    <t>109156.0</t>
  </si>
  <si>
    <t>Kia-Ora Farm</t>
  </si>
  <si>
    <t>300975.0</t>
  </si>
  <si>
    <t>107058.0</t>
  </si>
  <si>
    <t xml:space="preserve">Long Ash Lane Solar Park </t>
  </si>
  <si>
    <t>360928.0</t>
  </si>
  <si>
    <t>102540.0</t>
  </si>
  <si>
    <t>Luson</t>
  </si>
  <si>
    <t>262016.0</t>
  </si>
  <si>
    <t>53112.0</t>
  </si>
  <si>
    <t>Stables Farm</t>
  </si>
  <si>
    <t>440920.0</t>
  </si>
  <si>
    <t>88770.0</t>
  </si>
  <si>
    <t>Yeowood</t>
  </si>
  <si>
    <t>344385.0</t>
  </si>
  <si>
    <t>162232.0</t>
  </si>
  <si>
    <t>Babcock International and Fluor Inc</t>
  </si>
  <si>
    <t>Maentwrog</t>
  </si>
  <si>
    <t>Hydro</t>
  </si>
  <si>
    <t>Natural Flow</t>
  </si>
  <si>
    <t>LL414HY</t>
  </si>
  <si>
    <t>267297.81261199998</t>
  </si>
  <si>
    <t>337806.87196800002</t>
  </si>
  <si>
    <t>BayWa R.E</t>
  </si>
  <si>
    <t>Bagmoor Wind Ltd</t>
  </si>
  <si>
    <t>Wind</t>
  </si>
  <si>
    <t>Onshore</t>
  </si>
  <si>
    <t>DN159GH</t>
  </si>
  <si>
    <t>488240.0</t>
  </si>
  <si>
    <t>415400.0</t>
  </si>
  <si>
    <t>Scout Moor Wind Farm Ltd</t>
  </si>
  <si>
    <t>OL127TY</t>
  </si>
  <si>
    <t>382400.0</t>
  </si>
  <si>
    <t>419200.0</t>
  </si>
  <si>
    <t>Tir Mostyn &amp; Foel Goch Ltd</t>
  </si>
  <si>
    <t>LL165RN</t>
  </si>
  <si>
    <t>300300.0</t>
  </si>
  <si>
    <t>358800.0</t>
  </si>
  <si>
    <t>Bluefield Services</t>
  </si>
  <si>
    <t>Bradenstoke Solar Park Ltd</t>
  </si>
  <si>
    <t>SN154PZ</t>
  </si>
  <si>
    <t>402315.0</t>
  </si>
  <si>
    <t>178635.0</t>
  </si>
  <si>
    <t>Calon Energy</t>
  </si>
  <si>
    <t>Severn Power Ltd</t>
  </si>
  <si>
    <t>Fossil Fuel</t>
  </si>
  <si>
    <t>CCGT</t>
  </si>
  <si>
    <t>Natural Gas</t>
  </si>
  <si>
    <t>0</t>
  </si>
  <si>
    <t>333250.0</t>
  </si>
  <si>
    <t>185006.0</t>
  </si>
  <si>
    <t>SUTTON BRIDGE POWER GENERATION</t>
  </si>
  <si>
    <t>547836.0</t>
  </si>
  <si>
    <t>321256.0</t>
  </si>
  <si>
    <t>Capital Dynamics UK</t>
  </si>
  <si>
    <t>Airfield Poddington</t>
  </si>
  <si>
    <t>Crockandun</t>
  </si>
  <si>
    <t>Daintree</t>
  </si>
  <si>
    <t>NN67GW</t>
  </si>
  <si>
    <t>457545.0</t>
  </si>
  <si>
    <t>272243.0</t>
  </si>
  <si>
    <t>Dunmore</t>
  </si>
  <si>
    <t>Northern Ireland</t>
  </si>
  <si>
    <t>East Youlstone</t>
  </si>
  <si>
    <t>EX239PU</t>
  </si>
  <si>
    <t>227610.0</t>
  </si>
  <si>
    <t>115654.0</t>
  </si>
  <si>
    <t>Elginny</t>
  </si>
  <si>
    <t>Falkirk Tod Hill</t>
  </si>
  <si>
    <t>Garlenick</t>
  </si>
  <si>
    <t>TR24RQ</t>
  </si>
  <si>
    <t>194662.0</t>
  </si>
  <si>
    <t>49203.0</t>
  </si>
  <si>
    <t>Harthill Torrance</t>
  </si>
  <si>
    <t>Middle Balbeggie</t>
  </si>
  <si>
    <t>Mossmorran</t>
  </si>
  <si>
    <t>NT1793489429</t>
  </si>
  <si>
    <t>318109.0</t>
  </si>
  <si>
    <t>689419.0</t>
  </si>
  <si>
    <t>Potato Pot</t>
  </si>
  <si>
    <t>Red Gap</t>
  </si>
  <si>
    <t>Seegronan</t>
  </si>
  <si>
    <t>Shantavny</t>
  </si>
  <si>
    <t xml:space="preserve">Watford Lodge </t>
  </si>
  <si>
    <t>Westnewton (BEGL4)</t>
  </si>
  <si>
    <t>Whiteside Hill</t>
  </si>
  <si>
    <t>Wythegill</t>
  </si>
  <si>
    <t>NY0121131657</t>
  </si>
  <si>
    <t>301881.0</t>
  </si>
  <si>
    <t>532072.0</t>
  </si>
  <si>
    <t>Ysgellog</t>
  </si>
  <si>
    <t>LL060AW</t>
  </si>
  <si>
    <t>240490.0</t>
  </si>
  <si>
    <t>391238.0</t>
  </si>
  <si>
    <t>Co-owned by SSE Group and Cheung Kong Infrastructure Ltd</t>
  </si>
  <si>
    <t>Seabank Power Ltd</t>
  </si>
  <si>
    <t>343425.0</t>
  </si>
  <si>
    <t>161749.0</t>
  </si>
  <si>
    <t>Co-owned by SSE Group and Wheelabrator Technologies Inc</t>
  </si>
  <si>
    <t>FM1</t>
  </si>
  <si>
    <t>Bioenergy</t>
  </si>
  <si>
    <t>MSW</t>
  </si>
  <si>
    <t>447490.0</t>
  </si>
  <si>
    <t>424684.0</t>
  </si>
  <si>
    <t>FM2</t>
  </si>
  <si>
    <t>Cubico Sustainable Investments</t>
  </si>
  <si>
    <t>Chiplow</t>
  </si>
  <si>
    <t>PE318SR</t>
  </si>
  <si>
    <t>Kelmarsh</t>
  </si>
  <si>
    <t>NN69LZ</t>
  </si>
  <si>
    <t>Middlewick</t>
  </si>
  <si>
    <t>CM07JQ</t>
  </si>
  <si>
    <t>600140.0</t>
  </si>
  <si>
    <t>200001.0</t>
  </si>
  <si>
    <t>Owls Hatch</t>
  </si>
  <si>
    <t>615860.0</t>
  </si>
  <si>
    <t>165945.0</t>
  </si>
  <si>
    <t xml:space="preserve">Penmanshiel </t>
  </si>
  <si>
    <t>TD113RP</t>
  </si>
  <si>
    <t>380006.0</t>
  </si>
  <si>
    <t>667129.0</t>
  </si>
  <si>
    <t>Wandylaw</t>
  </si>
  <si>
    <t>NE675HG</t>
  </si>
  <si>
    <t>Winwick</t>
  </si>
  <si>
    <t>NN67NS</t>
  </si>
  <si>
    <t>Drax Power</t>
  </si>
  <si>
    <t>Ffestiniog</t>
  </si>
  <si>
    <t>Pumped hydro</t>
  </si>
  <si>
    <t>SH679444</t>
  </si>
  <si>
    <t>267900.0</t>
  </si>
  <si>
    <t>344400.0</t>
  </si>
  <si>
    <t>E.ON</t>
  </si>
  <si>
    <t>Blackburn Meadows</t>
  </si>
  <si>
    <t>Yes</t>
  </si>
  <si>
    <t>SK3950991482</t>
  </si>
  <si>
    <t>440075.0</t>
  </si>
  <si>
    <t>391650.0</t>
  </si>
  <si>
    <t>Steven's Croft</t>
  </si>
  <si>
    <t>312100.0</t>
  </si>
  <si>
    <t>585100.0</t>
  </si>
  <si>
    <t>Ecotricity</t>
  </si>
  <si>
    <t>Alveston</t>
  </si>
  <si>
    <t>BS353TD</t>
  </si>
  <si>
    <t>365450.0</t>
  </si>
  <si>
    <t>186055.0</t>
  </si>
  <si>
    <t>Ballymena</t>
  </si>
  <si>
    <t>BT424HZ</t>
  </si>
  <si>
    <t>130743.0</t>
  </si>
  <si>
    <t>561194.0</t>
  </si>
  <si>
    <t>Bambers</t>
  </si>
  <si>
    <t>LN112QW</t>
  </si>
  <si>
    <t>549500.0</t>
  </si>
  <si>
    <t>383600.0</t>
  </si>
  <si>
    <t>Bristol Port</t>
  </si>
  <si>
    <t>BS119DQ</t>
  </si>
  <si>
    <t>350907.0</t>
  </si>
  <si>
    <t>179457.0</t>
  </si>
  <si>
    <t>Cardiff</t>
  </si>
  <si>
    <t>CF32EE</t>
  </si>
  <si>
    <t>323460.0</t>
  </si>
  <si>
    <t>179215.0</t>
  </si>
  <si>
    <t>Dagenham</t>
  </si>
  <si>
    <t>RM96SA</t>
  </si>
  <si>
    <t>550300.0</t>
  </si>
  <si>
    <t>181600.0</t>
  </si>
  <si>
    <t>Dalby</t>
  </si>
  <si>
    <t>LE143LY</t>
  </si>
  <si>
    <t>465397.0</t>
  </si>
  <si>
    <t>322239.0</t>
  </si>
  <si>
    <t>Dundee</t>
  </si>
  <si>
    <t>DD88UQ</t>
  </si>
  <si>
    <t>269652.0</t>
  </si>
  <si>
    <t>688422.0</t>
  </si>
  <si>
    <t>East Kilbride</t>
  </si>
  <si>
    <t>G750ZZ</t>
  </si>
  <si>
    <t>264500.0</t>
  </si>
  <si>
    <t>652000.0</t>
  </si>
  <si>
    <t>Ecotech</t>
  </si>
  <si>
    <t>PE377HT</t>
  </si>
  <si>
    <t>0.0</t>
  </si>
  <si>
    <t>Fen Farm</t>
  </si>
  <si>
    <t>LN117LU</t>
  </si>
  <si>
    <t>537585.0</t>
  </si>
  <si>
    <t>393825.0</t>
  </si>
  <si>
    <t>Fen Farm Solar</t>
  </si>
  <si>
    <t>LN117BP</t>
  </si>
  <si>
    <t>Galsworthy</t>
  </si>
  <si>
    <t>EX395NP</t>
  </si>
  <si>
    <t>240007.0</t>
  </si>
  <si>
    <t>115922.0</t>
  </si>
  <si>
    <t>Green Park</t>
  </si>
  <si>
    <t>RG26UE</t>
  </si>
  <si>
    <t>470755.0</t>
  </si>
  <si>
    <t>169271.0</t>
  </si>
  <si>
    <t>H&amp;H</t>
  </si>
  <si>
    <t>DN140BA</t>
  </si>
  <si>
    <t>Lynch Knoll</t>
  </si>
  <si>
    <t>GL103UJ</t>
  </si>
  <si>
    <t>381600.0</t>
  </si>
  <si>
    <t>200400.0</t>
  </si>
  <si>
    <t>Mablethorpe</t>
  </si>
  <si>
    <t>LN122QW</t>
  </si>
  <si>
    <t>548900.0</t>
  </si>
  <si>
    <t>382500.0</t>
  </si>
  <si>
    <t>QEH</t>
  </si>
  <si>
    <t>PE304ET</t>
  </si>
  <si>
    <t>565228.0</t>
  </si>
  <si>
    <t>320492.0</t>
  </si>
  <si>
    <t>RSPB</t>
  </si>
  <si>
    <t>SG192DL</t>
  </si>
  <si>
    <t>Shooters</t>
  </si>
  <si>
    <t>BA34LU</t>
  </si>
  <si>
    <t>359380.0</t>
  </si>
  <si>
    <t>150740.0</t>
  </si>
  <si>
    <t>Somerton</t>
  </si>
  <si>
    <t>NR294EY</t>
  </si>
  <si>
    <t>646900.0</t>
  </si>
  <si>
    <t>318800.0</t>
  </si>
  <si>
    <t>Swaffham II</t>
  </si>
  <si>
    <t>PE377HL</t>
  </si>
  <si>
    <t>582197.0</t>
  </si>
  <si>
    <t>309324.0</t>
  </si>
  <si>
    <t>Worksop</t>
  </si>
  <si>
    <t>S802PU</t>
  </si>
  <si>
    <t>461695.0</t>
  </si>
  <si>
    <t>378487.0</t>
  </si>
  <si>
    <t>Ecotricity Limited</t>
  </si>
  <si>
    <t>Bulkworthy Solar</t>
  </si>
  <si>
    <t>Distribution Network</t>
  </si>
  <si>
    <t>EX22 7UP</t>
  </si>
  <si>
    <t>SS404147</t>
  </si>
  <si>
    <t>Dalby Solar</t>
  </si>
  <si>
    <t>LE14 3LY</t>
  </si>
  <si>
    <t>SK648232</t>
  </si>
  <si>
    <t>EDF Energy</t>
  </si>
  <si>
    <t>Barmoor</t>
  </si>
  <si>
    <t>TD152QD</t>
  </si>
  <si>
    <t>393797.0</t>
  </si>
  <si>
    <t>634046.0</t>
  </si>
  <si>
    <t>Beckburn</t>
  </si>
  <si>
    <t>DG165HU</t>
  </si>
  <si>
    <t>334466.0</t>
  </si>
  <si>
    <t>568940.0</t>
  </si>
  <si>
    <t>Bicker Fen</t>
  </si>
  <si>
    <t>PE203BF</t>
  </si>
  <si>
    <t>519870.0</t>
  </si>
  <si>
    <t>339325.0</t>
  </si>
  <si>
    <t>Blyth</t>
  </si>
  <si>
    <t>Offshore</t>
  </si>
  <si>
    <t>NE227FB</t>
  </si>
  <si>
    <t>438227.0</t>
  </si>
  <si>
    <t>582010.0</t>
  </si>
  <si>
    <t>Boundary Lane</t>
  </si>
  <si>
    <t>DH89LQ</t>
  </si>
  <si>
    <t>404708.0</t>
  </si>
  <si>
    <t>550336.0</t>
  </si>
  <si>
    <t>Broomhill</t>
  </si>
  <si>
    <t>DL134LY</t>
  </si>
  <si>
    <t>415500.0</t>
  </si>
  <si>
    <t>539500.0</t>
  </si>
  <si>
    <t>Burnfoot</t>
  </si>
  <si>
    <t>FK147JZ</t>
  </si>
  <si>
    <t>290135.0</t>
  </si>
  <si>
    <t>703250.0</t>
  </si>
  <si>
    <t>Burnfoot East</t>
  </si>
  <si>
    <t>Burnhead Moss</t>
  </si>
  <si>
    <t>FK12JW</t>
  </si>
  <si>
    <t>288503.0</t>
  </si>
  <si>
    <t>671903.0</t>
  </si>
  <si>
    <t>Cemmaes</t>
  </si>
  <si>
    <t>SY209PR</t>
  </si>
  <si>
    <t>286800.0</t>
  </si>
  <si>
    <t>306000.0</t>
  </si>
  <si>
    <t>Corriemoillie</t>
  </si>
  <si>
    <t>IV232PQ</t>
  </si>
  <si>
    <t>234700.0</t>
  </si>
  <si>
    <t>867700.0</t>
  </si>
  <si>
    <t>Deeping</t>
  </si>
  <si>
    <t>PE113DD</t>
  </si>
  <si>
    <t>519905.0</t>
  </si>
  <si>
    <t>316471.0</t>
  </si>
  <si>
    <t>Dorenell</t>
  </si>
  <si>
    <t>AB554DT</t>
  </si>
  <si>
    <t>332000.0</t>
  </si>
  <si>
    <t>829500.0</t>
  </si>
  <si>
    <t>Fairfield</t>
  </si>
  <si>
    <t>CA144QE</t>
  </si>
  <si>
    <t>301826.0</t>
  </si>
  <si>
    <t>521459.0</t>
  </si>
  <si>
    <t>Fallago Rig</t>
  </si>
  <si>
    <t>TD36NW</t>
  </si>
  <si>
    <t>357000.0</t>
  </si>
  <si>
    <t>660000.0</t>
  </si>
  <si>
    <t>Glassmoor I</t>
  </si>
  <si>
    <t>PE262TS</t>
  </si>
  <si>
    <t>543128.0</t>
  </si>
  <si>
    <t>292192.0</t>
  </si>
  <si>
    <t>Glassmoor II</t>
  </si>
  <si>
    <t>528421.0</t>
  </si>
  <si>
    <t>292867.0</t>
  </si>
  <si>
    <t>Great Orton</t>
  </si>
  <si>
    <t>North west</t>
  </si>
  <si>
    <t>CA70JY</t>
  </si>
  <si>
    <t>331300.0</t>
  </si>
  <si>
    <t>553400.0</t>
  </si>
  <si>
    <t>Green Rigg</t>
  </si>
  <si>
    <t>NE482EY</t>
  </si>
  <si>
    <t>582000.0</t>
  </si>
  <si>
    <t>Hartlepool</t>
  </si>
  <si>
    <t>Nuclear</t>
  </si>
  <si>
    <t>AGR</t>
  </si>
  <si>
    <t>TS252BZ</t>
  </si>
  <si>
    <t>451747.0</t>
  </si>
  <si>
    <t>531078.0</t>
  </si>
  <si>
    <t>Heysham 1</t>
  </si>
  <si>
    <t>LA32XH</t>
  </si>
  <si>
    <t>341498.0</t>
  </si>
  <si>
    <t>461449.0</t>
  </si>
  <si>
    <t>Heysham 2</t>
  </si>
  <si>
    <t>High Hedley I</t>
  </si>
  <si>
    <t>DL134PR</t>
  </si>
  <si>
    <t>415700.0</t>
  </si>
  <si>
    <t>541000.0</t>
  </si>
  <si>
    <t>High Hedley II</t>
  </si>
  <si>
    <t>Kirkheaton</t>
  </si>
  <si>
    <t>NE192DQ</t>
  </si>
  <si>
    <t>400800.0</t>
  </si>
  <si>
    <t>576900.0</t>
  </si>
  <si>
    <t>Langley</t>
  </si>
  <si>
    <t>DH70EE</t>
  </si>
  <si>
    <t>420928.0</t>
  </si>
  <si>
    <t>547703.0</t>
  </si>
  <si>
    <t>Llangwyryfon</t>
  </si>
  <si>
    <t>SY234SR</t>
  </si>
  <si>
    <t>261752.0</t>
  </si>
  <si>
    <t>269577.0</t>
  </si>
  <si>
    <t>Longpark</t>
  </si>
  <si>
    <t>TD12SW</t>
  </si>
  <si>
    <t>348050.0</t>
  </si>
  <si>
    <t>642050.0</t>
  </si>
  <si>
    <t>Park Spring</t>
  </si>
  <si>
    <t>EH558RT</t>
  </si>
  <si>
    <t>439689.0</t>
  </si>
  <si>
    <t>408763.0</t>
  </si>
  <si>
    <t>Pearie Law</t>
  </si>
  <si>
    <t>302205.0</t>
  </si>
  <si>
    <t>659690.0</t>
  </si>
  <si>
    <t>Red House</t>
  </si>
  <si>
    <t>PE129NG</t>
  </si>
  <si>
    <t>542000.0</t>
  </si>
  <si>
    <t>329000.0</t>
  </si>
  <si>
    <t>Red Tile</t>
  </si>
  <si>
    <t>PE282JX</t>
  </si>
  <si>
    <t>523939.0</t>
  </si>
  <si>
    <t>271933.0</t>
  </si>
  <si>
    <t>Rhodders</t>
  </si>
  <si>
    <t>288738.0</t>
  </si>
  <si>
    <t>697461.0</t>
  </si>
  <si>
    <t>Roade</t>
  </si>
  <si>
    <t>NN72EG</t>
  </si>
  <si>
    <t>477964.0</t>
  </si>
  <si>
    <t>252105.0</t>
  </si>
  <si>
    <t>Rusholme</t>
  </si>
  <si>
    <t>YO88PX</t>
  </si>
  <si>
    <t>469500.0</t>
  </si>
  <si>
    <t>426500.0</t>
  </si>
  <si>
    <t>Sizewell B</t>
  </si>
  <si>
    <t>PWR</t>
  </si>
  <si>
    <t>IP164UR</t>
  </si>
  <si>
    <t>647453.0</t>
  </si>
  <si>
    <t>260420.0</t>
  </si>
  <si>
    <t>Teesside</t>
  </si>
  <si>
    <t>TS240RQ</t>
  </si>
  <si>
    <t>458470.0</t>
  </si>
  <si>
    <t>528174.0</t>
  </si>
  <si>
    <t>Torness</t>
  </si>
  <si>
    <t>EH421QS</t>
  </si>
  <si>
    <t>218252.0</t>
  </si>
  <si>
    <t>651517.0</t>
  </si>
  <si>
    <t>Trimdon</t>
  </si>
  <si>
    <t>TS296NR</t>
  </si>
  <si>
    <t>436000.0</t>
  </si>
  <si>
    <t>536300.0</t>
  </si>
  <si>
    <t>Walkway</t>
  </si>
  <si>
    <t>TS225NS</t>
  </si>
  <si>
    <t>439000.0</t>
  </si>
  <si>
    <t>530000.0</t>
  </si>
  <si>
    <t>Eneco Wind UK</t>
  </si>
  <si>
    <t>Burn of Whilk</t>
  </si>
  <si>
    <t>ND293407</t>
  </si>
  <si>
    <t>326232.0</t>
  </si>
  <si>
    <t>939965.0</t>
  </si>
  <si>
    <t>Lochluichart</t>
  </si>
  <si>
    <t>NH333680</t>
  </si>
  <si>
    <t>232030.0</t>
  </si>
  <si>
    <t>866235.0</t>
  </si>
  <si>
    <t>Moy</t>
  </si>
  <si>
    <t>NH779370</t>
  </si>
  <si>
    <t>276741.0</t>
  </si>
  <si>
    <t>835240.0</t>
  </si>
  <si>
    <t>Oaklands</t>
  </si>
  <si>
    <t>SY900894</t>
  </si>
  <si>
    <t>389957.0</t>
  </si>
  <si>
    <t>89555.0</t>
  </si>
  <si>
    <t>Tullo</t>
  </si>
  <si>
    <t>NO757723</t>
  </si>
  <si>
    <t>387283.0</t>
  </si>
  <si>
    <t>785873.0</t>
  </si>
  <si>
    <t>Twinshiels</t>
  </si>
  <si>
    <t>375955.0</t>
  </si>
  <si>
    <t>771728.0</t>
  </si>
  <si>
    <t>Energy Capital Partners</t>
  </si>
  <si>
    <t>Indian Queens Power Ltd</t>
  </si>
  <si>
    <t>Single cycle</t>
  </si>
  <si>
    <t>Diesel/Gas Oil</t>
  </si>
  <si>
    <t>SW940591</t>
  </si>
  <si>
    <t>191739.0</t>
  </si>
  <si>
    <t>58385.0</t>
  </si>
  <si>
    <t>Saltend Power Station</t>
  </si>
  <si>
    <t>HU128GA</t>
  </si>
  <si>
    <t>509793.0</t>
  </si>
  <si>
    <t>428825.0</t>
  </si>
  <si>
    <t>Engie Power</t>
  </si>
  <si>
    <t>Barlockhart Moor Wind Energy Ltd</t>
  </si>
  <si>
    <t>DG80JQ</t>
  </si>
  <si>
    <t>221183.0</t>
  </si>
  <si>
    <t>555886.0</t>
  </si>
  <si>
    <t>Blantyre Muir Wind Energy Ltd</t>
  </si>
  <si>
    <t>G720TR</t>
  </si>
  <si>
    <t>268888.0</t>
  </si>
  <si>
    <t>651781.0</t>
  </si>
  <si>
    <t>Cairnborrow Wind Energy Ltd</t>
  </si>
  <si>
    <t>AB544XP</t>
  </si>
  <si>
    <t>346153.0</t>
  </si>
  <si>
    <t>841867.0</t>
  </si>
  <si>
    <t>Capel Grange Solar Energy Ltd</t>
  </si>
  <si>
    <t>TN126QX</t>
  </si>
  <si>
    <t>565242.0</t>
  </si>
  <si>
    <t>144832.0</t>
  </si>
  <si>
    <t>Carsington Wind Energy Ltd</t>
  </si>
  <si>
    <t>DE44HF</t>
  </si>
  <si>
    <t>424640.0</t>
  </si>
  <si>
    <t>354200.0</t>
  </si>
  <si>
    <t>Crimp Wind Power Ltd</t>
  </si>
  <si>
    <t>EX239PD</t>
  </si>
  <si>
    <t>225180.0</t>
  </si>
  <si>
    <t>115445.0</t>
  </si>
  <si>
    <t>Flimby Wind Energy Ltd</t>
  </si>
  <si>
    <t>CA158SU</t>
  </si>
  <si>
    <t>302500.0</t>
  </si>
  <si>
    <t>533500.0</t>
  </si>
  <si>
    <t>Scotia Wind (Craigengelt) Ltd</t>
  </si>
  <si>
    <t>FK79QS</t>
  </si>
  <si>
    <t>272451.0</t>
  </si>
  <si>
    <t>686495.0</t>
  </si>
  <si>
    <t>Sober Hill Wind Farm Ltd</t>
  </si>
  <si>
    <t>YO434TG</t>
  </si>
  <si>
    <t>480972.0</t>
  </si>
  <si>
    <t>437663.0</t>
  </si>
  <si>
    <t>EPR</t>
  </si>
  <si>
    <t>EPR Ely Ltd</t>
  </si>
  <si>
    <t>CB62QE</t>
  </si>
  <si>
    <t>545000.0</t>
  </si>
  <si>
    <t>279900.0</t>
  </si>
  <si>
    <t>EPR Eye Ltd</t>
  </si>
  <si>
    <t>Oil</t>
  </si>
  <si>
    <t>IP238BW</t>
  </si>
  <si>
    <t>613050.0</t>
  </si>
  <si>
    <t>275050.0</t>
  </si>
  <si>
    <t>EPR Glanford Ltd</t>
  </si>
  <si>
    <t>DN158SB</t>
  </si>
  <si>
    <t>486050.0</t>
  </si>
  <si>
    <t>415050.0</t>
  </si>
  <si>
    <t>EPR Scotland Ltd</t>
  </si>
  <si>
    <t>KY50HR</t>
  </si>
  <si>
    <t>319000.0</t>
  </si>
  <si>
    <t>695100.0</t>
  </si>
  <si>
    <t>EPR Thetford Ltd</t>
  </si>
  <si>
    <t>IP241LX</t>
  </si>
  <si>
    <t>585300.0</t>
  </si>
  <si>
    <t>286900.0</t>
  </si>
  <si>
    <t>Ovenden Moor</t>
  </si>
  <si>
    <t>404300.0</t>
  </si>
  <si>
    <t>430900.0</t>
  </si>
  <si>
    <t>Royd Moor</t>
  </si>
  <si>
    <t>422000.0</t>
  </si>
  <si>
    <t>404000.0</t>
  </si>
  <si>
    <t>EPUKi</t>
  </si>
  <si>
    <t>EP Ballylumford</t>
  </si>
  <si>
    <t>BT403RS</t>
  </si>
  <si>
    <t>156969.0</t>
  </si>
  <si>
    <t>556595.0</t>
  </si>
  <si>
    <t>EP Ballylumford CCGT</t>
  </si>
  <si>
    <t>EP Kilroot</t>
  </si>
  <si>
    <t>BT387LX</t>
  </si>
  <si>
    <t>157669.0</t>
  </si>
  <si>
    <t>543287.0</t>
  </si>
  <si>
    <t>EP Kilroot Main Thermal</t>
  </si>
  <si>
    <t>Conventional steam</t>
  </si>
  <si>
    <t>EP Langage Ltd</t>
  </si>
  <si>
    <t>PL75AW</t>
  </si>
  <si>
    <t>257085.0</t>
  </si>
  <si>
    <t>56194.0</t>
  </si>
  <si>
    <t>EP SHB Ltd</t>
  </si>
  <si>
    <t>DN418BZ</t>
  </si>
  <si>
    <t>520457.0</t>
  </si>
  <si>
    <t>409164.0</t>
  </si>
  <si>
    <t>Lynemouth Power Ltd</t>
  </si>
  <si>
    <t>NE639NW</t>
  </si>
  <si>
    <t>429850.0</t>
  </si>
  <si>
    <t>590374.0</t>
  </si>
  <si>
    <t>ESB</t>
  </si>
  <si>
    <t>Carrington Power</t>
  </si>
  <si>
    <t>M314AY</t>
  </si>
  <si>
    <t>373287.0</t>
  </si>
  <si>
    <t>393037.0</t>
  </si>
  <si>
    <t>CoolkeeraghESB C30</t>
  </si>
  <si>
    <t>BT476UL</t>
  </si>
  <si>
    <t>64846.0</t>
  </si>
  <si>
    <t>584768.0</t>
  </si>
  <si>
    <t>CoolkeeraghESB GT8</t>
  </si>
  <si>
    <t>Corby Power Station</t>
  </si>
  <si>
    <t>488447.0</t>
  </si>
  <si>
    <t>266932.0</t>
  </si>
  <si>
    <t>European Energy A/S</t>
  </si>
  <si>
    <t>Canewdon CIC</t>
  </si>
  <si>
    <t>SS43LW</t>
  </si>
  <si>
    <t>Canewdon PV</t>
  </si>
  <si>
    <t>High Leas PV</t>
  </si>
  <si>
    <t>LN118PJ</t>
  </si>
  <si>
    <t>Parc Cynog</t>
  </si>
  <si>
    <t>225500.0</t>
  </si>
  <si>
    <t>209500.0</t>
  </si>
  <si>
    <t>Pendine Wind Farm Limited</t>
  </si>
  <si>
    <t>225230.0</t>
  </si>
  <si>
    <t>209760.0</t>
  </si>
  <si>
    <t>PV@Pendine Solar Farm</t>
  </si>
  <si>
    <t>224103.0</t>
  </si>
  <si>
    <t>210103.0</t>
  </si>
  <si>
    <t>West End Farm PV</t>
  </si>
  <si>
    <t>DN220EF</t>
  </si>
  <si>
    <t>West End Farm PV CIC</t>
  </si>
  <si>
    <t>Woodhouse PV</t>
  </si>
  <si>
    <t>SR53NS</t>
  </si>
  <si>
    <t>Falck Renewables SpA</t>
  </si>
  <si>
    <t>Assel Valley</t>
  </si>
  <si>
    <t>NX211938</t>
  </si>
  <si>
    <t>223370.0</t>
  </si>
  <si>
    <t>595995.0</t>
  </si>
  <si>
    <t>Auchrobert</t>
  </si>
  <si>
    <t>NS760392</t>
  </si>
  <si>
    <t>275154.0</t>
  </si>
  <si>
    <t>638500.0</t>
  </si>
  <si>
    <t>Ben Aketil</t>
  </si>
  <si>
    <t>NG311485</t>
  </si>
  <si>
    <t>132500.0</t>
  </si>
  <si>
    <t>846500.0</t>
  </si>
  <si>
    <t>Boyndie</t>
  </si>
  <si>
    <t>NJ613641</t>
  </si>
  <si>
    <t>364000.0</t>
  </si>
  <si>
    <t>862000.0</t>
  </si>
  <si>
    <t>Cambrian</t>
  </si>
  <si>
    <t>SY233LE</t>
  </si>
  <si>
    <t>281000.0</t>
  </si>
  <si>
    <t>280000.0</t>
  </si>
  <si>
    <t>Earlsburn</t>
  </si>
  <si>
    <t>NS697882</t>
  </si>
  <si>
    <t>Kilbraur</t>
  </si>
  <si>
    <t>NC788078</t>
  </si>
  <si>
    <t>278550.0</t>
  </si>
  <si>
    <t>907550.0</t>
  </si>
  <si>
    <t>Kingsburn</t>
  </si>
  <si>
    <t>NS668898</t>
  </si>
  <si>
    <t>266606.0</t>
  </si>
  <si>
    <t>686412.0</t>
  </si>
  <si>
    <t>Millennium</t>
  </si>
  <si>
    <t>NH265106</t>
  </si>
  <si>
    <t>225679.0</t>
  </si>
  <si>
    <t>810840.0</t>
  </si>
  <si>
    <t>Nutberry</t>
  </si>
  <si>
    <t>NS777322</t>
  </si>
  <si>
    <t>279021.0</t>
  </si>
  <si>
    <t>635662.0</t>
  </si>
  <si>
    <t>Spaldington</t>
  </si>
  <si>
    <t>SE753329</t>
  </si>
  <si>
    <t>475377.0</t>
  </si>
  <si>
    <t>431986.0</t>
  </si>
  <si>
    <t>West Browncastle</t>
  </si>
  <si>
    <t>NS619426</t>
  </si>
  <si>
    <t>261117.0</t>
  </si>
  <si>
    <t>642821.0</t>
  </si>
  <si>
    <t>First Hydro Holdings Company</t>
  </si>
  <si>
    <t>Cruachan</t>
  </si>
  <si>
    <t>PA331AN</t>
  </si>
  <si>
    <t>207006.0</t>
  </si>
  <si>
    <t>716929.0</t>
  </si>
  <si>
    <t>Foyers Pumped Storage</t>
  </si>
  <si>
    <t>NH497210</t>
  </si>
  <si>
    <t>250350.0</t>
  </si>
  <si>
    <t>821750.0</t>
  </si>
  <si>
    <t>Foresight Group</t>
  </si>
  <si>
    <t>Frodsham Wind Farm</t>
  </si>
  <si>
    <t>CH24LB</t>
  </si>
  <si>
    <t>348635.0</t>
  </si>
  <si>
    <t>376504.0</t>
  </si>
  <si>
    <t>Moel Moelogan</t>
  </si>
  <si>
    <t>284619.0</t>
  </si>
  <si>
    <t>362203.0</t>
  </si>
  <si>
    <t>Moel Moelogan 2</t>
  </si>
  <si>
    <t>284700.0</t>
  </si>
  <si>
    <t>361300.0</t>
  </si>
  <si>
    <t>Shotwick</t>
  </si>
  <si>
    <t>CH52UA</t>
  </si>
  <si>
    <t>332888.0</t>
  </si>
  <si>
    <t>371036.0</t>
  </si>
  <si>
    <t>Fred Olsen Renewables</t>
  </si>
  <si>
    <t xml:space="preserve">Brockloch Rig </t>
  </si>
  <si>
    <t>265160.0</t>
  </si>
  <si>
    <t>596516.0</t>
  </si>
  <si>
    <t>Brockloch Rig 1</t>
  </si>
  <si>
    <t>261500.0</t>
  </si>
  <si>
    <t>602500.0</t>
  </si>
  <si>
    <t>Crystal Rig</t>
  </si>
  <si>
    <t>368000.0</t>
  </si>
  <si>
    <t>667000.0</t>
  </si>
  <si>
    <t>Crystal Rig II</t>
  </si>
  <si>
    <t>367000.0</t>
  </si>
  <si>
    <t>667500.0</t>
  </si>
  <si>
    <t>Crystal Rig III</t>
  </si>
  <si>
    <t>368562.0</t>
  </si>
  <si>
    <t>672486.0</t>
  </si>
  <si>
    <t>Mid Hill</t>
  </si>
  <si>
    <t>370540.0</t>
  </si>
  <si>
    <t>786500.0</t>
  </si>
  <si>
    <t>Pauls Hill</t>
  </si>
  <si>
    <t>311505.0</t>
  </si>
  <si>
    <t>840495.0</t>
  </si>
  <si>
    <t>Rothes</t>
  </si>
  <si>
    <t>318400.0</t>
  </si>
  <si>
    <t>855900.0</t>
  </si>
  <si>
    <t>Rothes II</t>
  </si>
  <si>
    <t>318500.0</t>
  </si>
  <si>
    <t>850500.0</t>
  </si>
  <si>
    <t>Greencoat Capital</t>
  </si>
  <si>
    <t>30Acres</t>
  </si>
  <si>
    <t>NG208XT</t>
  </si>
  <si>
    <t>453432.0</t>
  </si>
  <si>
    <t>367916.0</t>
  </si>
  <si>
    <t>Ainderby</t>
  </si>
  <si>
    <t>DL79PZ</t>
  </si>
  <si>
    <t>433420.0</t>
  </si>
  <si>
    <t>492119.0</t>
  </si>
  <si>
    <t>Arnawood</t>
  </si>
  <si>
    <t>LA20AE</t>
  </si>
  <si>
    <t>346363.0</t>
  </si>
  <si>
    <t>459484.0</t>
  </si>
  <si>
    <t>Ashby</t>
  </si>
  <si>
    <t>LE652UN</t>
  </si>
  <si>
    <t>434525.0</t>
  </si>
  <si>
    <t>317774.0</t>
  </si>
  <si>
    <t>Aston Clinton</t>
  </si>
  <si>
    <t>HP225DY</t>
  </si>
  <si>
    <t>484594.0</t>
  </si>
  <si>
    <t>215796.0</t>
  </si>
  <si>
    <t>Bann Road</t>
  </si>
  <si>
    <t>111262.0</t>
  </si>
  <si>
    <t>571958.0</t>
  </si>
  <si>
    <t>Bedborough</t>
  </si>
  <si>
    <t>BH217BQ</t>
  </si>
  <si>
    <t>404920.0</t>
  </si>
  <si>
    <t>101836.0</t>
  </si>
  <si>
    <t>Beech Farm</t>
  </si>
  <si>
    <t>SN6 7SE</t>
  </si>
  <si>
    <t>Belper</t>
  </si>
  <si>
    <t>TS160PS</t>
  </si>
  <si>
    <t>437351.0</t>
  </si>
  <si>
    <t>348648.0</t>
  </si>
  <si>
    <t>Bent Spur</t>
  </si>
  <si>
    <t>BL48SJ</t>
  </si>
  <si>
    <t>375173.0</t>
  </si>
  <si>
    <t>404114.0</t>
  </si>
  <si>
    <t>Berthllwyd</t>
  </si>
  <si>
    <t>CF371PS</t>
  </si>
  <si>
    <t>307796.0</t>
  </si>
  <si>
    <t>188016.0</t>
  </si>
  <si>
    <t>Bicester</t>
  </si>
  <si>
    <t>OX252ND</t>
  </si>
  <si>
    <t>459052.0</t>
  </si>
  <si>
    <t>218811.0</t>
  </si>
  <si>
    <t>Bilsborrow</t>
  </si>
  <si>
    <t>PR30RU</t>
  </si>
  <si>
    <t>350124.0</t>
  </si>
  <si>
    <t>439100.0</t>
  </si>
  <si>
    <t xml:space="preserve">Bin Mountain Wind Farm </t>
  </si>
  <si>
    <t>57145.0</t>
  </si>
  <si>
    <t>558200.0</t>
  </si>
  <si>
    <t>Bishopthorpe</t>
  </si>
  <si>
    <t>532679.0</t>
  </si>
  <si>
    <t>403330.0</t>
  </si>
  <si>
    <t>Bobbing</t>
  </si>
  <si>
    <t>ME97HZ</t>
  </si>
  <si>
    <t>586894.0</t>
  </si>
  <si>
    <t>165757.0</t>
  </si>
  <si>
    <t>Bodwen</t>
  </si>
  <si>
    <t>PL268RP</t>
  </si>
  <si>
    <t>202672.0</t>
  </si>
  <si>
    <t>60536.0</t>
  </si>
  <si>
    <t>Boganlea</t>
  </si>
  <si>
    <t>AB535UY</t>
  </si>
  <si>
    <t>382155.0</t>
  </si>
  <si>
    <t>852949.0</t>
  </si>
  <si>
    <t>Braes of Doune Wind Farm</t>
  </si>
  <si>
    <t>272590.0</t>
  </si>
  <si>
    <t>710500.0</t>
  </si>
  <si>
    <t>Bransholme Solar</t>
  </si>
  <si>
    <t>HU75YX</t>
  </si>
  <si>
    <t>Brent Broad</t>
  </si>
  <si>
    <t>BS246RR</t>
  </si>
  <si>
    <t>332623.0</t>
  </si>
  <si>
    <t>152727.0</t>
  </si>
  <si>
    <t>Brockaghboy</t>
  </si>
  <si>
    <t>96550.0</t>
  </si>
  <si>
    <t>571846.0</t>
  </si>
  <si>
    <t>Bryn Bachau</t>
  </si>
  <si>
    <t>LL536RQ</t>
  </si>
  <si>
    <t>243136.0</t>
  </si>
  <si>
    <t>336998.0</t>
  </si>
  <si>
    <t>BuryGreen</t>
  </si>
  <si>
    <t>PE262RY</t>
  </si>
  <si>
    <t>525500.0</t>
  </si>
  <si>
    <t>285500.0</t>
  </si>
  <si>
    <t>Carcant Wind Farm</t>
  </si>
  <si>
    <t>336250.0</t>
  </si>
  <si>
    <t>652850.0</t>
  </si>
  <si>
    <t>Carlam Hill Education</t>
  </si>
  <si>
    <t>Carmarthen</t>
  </si>
  <si>
    <t>SA312LS</t>
  </si>
  <si>
    <t>Carn Nicholas</t>
  </si>
  <si>
    <t>SA1 7BL</t>
  </si>
  <si>
    <t>Carnemough</t>
  </si>
  <si>
    <t>TR24EL</t>
  </si>
  <si>
    <t>191629.0</t>
  </si>
  <si>
    <t>52065.0</t>
  </si>
  <si>
    <t>Carver Hey</t>
  </si>
  <si>
    <t>PR44SX</t>
  </si>
  <si>
    <t>348519.0</t>
  </si>
  <si>
    <t>423631.0</t>
  </si>
  <si>
    <t>Christchurch</t>
  </si>
  <si>
    <t>BH237AA</t>
  </si>
  <si>
    <t>417714.0</t>
  </si>
  <si>
    <t>95129.0</t>
  </si>
  <si>
    <t>Church Hill</t>
  </si>
  <si>
    <t>31711.0</t>
  </si>
  <si>
    <t>543769.0</t>
  </si>
  <si>
    <t>Clay Cross</t>
  </si>
  <si>
    <t>CA141LG</t>
  </si>
  <si>
    <t>301000.0</t>
  </si>
  <si>
    <t>532000.0</t>
  </si>
  <si>
    <t>Cockett Valley</t>
  </si>
  <si>
    <t>SA54TH</t>
  </si>
  <si>
    <t>260884.0</t>
  </si>
  <si>
    <t>195188.0</t>
  </si>
  <si>
    <t>CommonFarm</t>
  </si>
  <si>
    <t>SN49QJ</t>
  </si>
  <si>
    <t>413720.0</t>
  </si>
  <si>
    <t>181837.0</t>
  </si>
  <si>
    <t>Coombe</t>
  </si>
  <si>
    <t>EX85AZ</t>
  </si>
  <si>
    <t>301187.0</t>
  </si>
  <si>
    <t>84681.0</t>
  </si>
  <si>
    <t>Corriegarth</t>
  </si>
  <si>
    <t>257500.0</t>
  </si>
  <si>
    <t>813500.0</t>
  </si>
  <si>
    <t>Cotton Farm</t>
  </si>
  <si>
    <t>523270.0</t>
  </si>
  <si>
    <t>264130.0</t>
  </si>
  <si>
    <t>Crighshane</t>
  </si>
  <si>
    <t>29021.0</t>
  </si>
  <si>
    <t>542409.0</t>
  </si>
  <si>
    <t>Douglas West</t>
  </si>
  <si>
    <t>ML11 0FW</t>
  </si>
  <si>
    <t>Dove View</t>
  </si>
  <si>
    <t>ST14 8JY</t>
  </si>
  <si>
    <t>Drone Hill</t>
  </si>
  <si>
    <t>383719.0</t>
  </si>
  <si>
    <t>667227.0</t>
  </si>
  <si>
    <t>Earls Hall Farm</t>
  </si>
  <si>
    <t>614550.0</t>
  </si>
  <si>
    <t>216860.0</t>
  </si>
  <si>
    <t>Ebnal Lodge</t>
  </si>
  <si>
    <t>SY107BL</t>
  </si>
  <si>
    <t>331810.0</t>
  </si>
  <si>
    <t>334117.0</t>
  </si>
  <si>
    <t>Egmanton</t>
  </si>
  <si>
    <t>NG220HH</t>
  </si>
  <si>
    <t>Errol</t>
  </si>
  <si>
    <t>PH27NL</t>
  </si>
  <si>
    <t>321840.0</t>
  </si>
  <si>
    <t>721031.0</t>
  </si>
  <si>
    <t>Eveley</t>
  </si>
  <si>
    <t>SO206SA</t>
  </si>
  <si>
    <t>432815.0</t>
  </si>
  <si>
    <t>133266.0</t>
  </si>
  <si>
    <t>FannyHouse</t>
  </si>
  <si>
    <t>LA33EF</t>
  </si>
  <si>
    <t>342598.0</t>
  </si>
  <si>
    <t>462146.0</t>
  </si>
  <si>
    <t>Ferry Farm</t>
  </si>
  <si>
    <t>PO209DZ</t>
  </si>
  <si>
    <t>485830.0</t>
  </si>
  <si>
    <t>96047.0</t>
  </si>
  <si>
    <t>Flit</t>
  </si>
  <si>
    <t>OX51PH</t>
  </si>
  <si>
    <t>Gaultney</t>
  </si>
  <si>
    <t>NN142SW</t>
  </si>
  <si>
    <t>Gedulah</t>
  </si>
  <si>
    <t>CA73JU</t>
  </si>
  <si>
    <t>Glen Kyllachy</t>
  </si>
  <si>
    <t>GrangeFarm</t>
  </si>
  <si>
    <t>TA210BU</t>
  </si>
  <si>
    <t>229006.0</t>
  </si>
  <si>
    <t>92956.0</t>
  </si>
  <si>
    <t>Henley</t>
  </si>
  <si>
    <t>SY66RS</t>
  </si>
  <si>
    <t>345599.0</t>
  </si>
  <si>
    <t>288062.0</t>
  </si>
  <si>
    <t>NN127LS</t>
  </si>
  <si>
    <t>473845.0</t>
  </si>
  <si>
    <t>244756.0</t>
  </si>
  <si>
    <t>Honeysome</t>
  </si>
  <si>
    <t>PE166TG</t>
  </si>
  <si>
    <t>538755.0</t>
  </si>
  <si>
    <t>286122.0</t>
  </si>
  <si>
    <t>Hoplass</t>
  </si>
  <si>
    <t>SA715TG</t>
  </si>
  <si>
    <t>190875.0</t>
  </si>
  <si>
    <t>200362.0</t>
  </si>
  <si>
    <t>Hunger Hill</t>
  </si>
  <si>
    <t>DL21JZ</t>
  </si>
  <si>
    <t>433439.0</t>
  </si>
  <si>
    <t>512522.0</t>
  </si>
  <si>
    <t>Huntspill</t>
  </si>
  <si>
    <t>TA93PN</t>
  </si>
  <si>
    <t>332877.0</t>
  </si>
  <si>
    <t>144342.0</t>
  </si>
  <si>
    <t>Hurcott</t>
  </si>
  <si>
    <t>TA19 0JS</t>
  </si>
  <si>
    <t>Islip</t>
  </si>
  <si>
    <t>NN143LT</t>
  </si>
  <si>
    <t>497983.0</t>
  </si>
  <si>
    <t>279596.0</t>
  </si>
  <si>
    <t>Kildrummy</t>
  </si>
  <si>
    <t>357655.0</t>
  </si>
  <si>
    <t>815170.0</t>
  </si>
  <si>
    <t>Kinmel 1</t>
  </si>
  <si>
    <t>LL229SD</t>
  </si>
  <si>
    <t>Kinmel 2</t>
  </si>
  <si>
    <t>LL229SG</t>
  </si>
  <si>
    <t>Lagness</t>
  </si>
  <si>
    <t>PO201LR</t>
  </si>
  <si>
    <t>490675.0</t>
  </si>
  <si>
    <t>101234.0</t>
  </si>
  <si>
    <t>Langhope Rig</t>
  </si>
  <si>
    <t>340519.0</t>
  </si>
  <si>
    <t>615032.0</t>
  </si>
  <si>
    <t>Laurel Hill</t>
  </si>
  <si>
    <t>BT251JS</t>
  </si>
  <si>
    <t>Limberlost</t>
  </si>
  <si>
    <t>RG198BR</t>
  </si>
  <si>
    <t>453510.0</t>
  </si>
  <si>
    <t>164953.0</t>
  </si>
  <si>
    <t>Llancayo</t>
  </si>
  <si>
    <t>NP151HY</t>
  </si>
  <si>
    <t>336790.0</t>
  </si>
  <si>
    <t>203067.0</t>
  </si>
  <si>
    <t>Long Meadow</t>
  </si>
  <si>
    <t>LU79DY</t>
  </si>
  <si>
    <t>493475.0</t>
  </si>
  <si>
    <t>217559.0</t>
  </si>
  <si>
    <t>LowerHouse</t>
  </si>
  <si>
    <t>NP151JU</t>
  </si>
  <si>
    <t>334870.0</t>
  </si>
  <si>
    <t>204817.0</t>
  </si>
  <si>
    <t>Maerdy</t>
  </si>
  <si>
    <t>295390.0</t>
  </si>
  <si>
    <t>199853.0</t>
  </si>
  <si>
    <t>Manor Farm</t>
  </si>
  <si>
    <t>P0229NR</t>
  </si>
  <si>
    <t>355189.0</t>
  </si>
  <si>
    <t>130227.0</t>
  </si>
  <si>
    <t>Marchington</t>
  </si>
  <si>
    <t>DE65GX</t>
  </si>
  <si>
    <t>Margate</t>
  </si>
  <si>
    <t>PL311HE</t>
  </si>
  <si>
    <t>208657.0</t>
  </si>
  <si>
    <t>66512.0</t>
  </si>
  <si>
    <t>Merston</t>
  </si>
  <si>
    <t>PO201LL</t>
  </si>
  <si>
    <t>489440.0</t>
  </si>
  <si>
    <t>102825.0</t>
  </si>
  <si>
    <t>Moat Farm</t>
  </si>
  <si>
    <t>DN228QX</t>
  </si>
  <si>
    <t>466600.0</t>
  </si>
  <si>
    <t>384353.0</t>
  </si>
  <si>
    <t>Mount Farm</t>
  </si>
  <si>
    <t>Netley</t>
  </si>
  <si>
    <t>SO315FF</t>
  </si>
  <si>
    <t>446625.0</t>
  </si>
  <si>
    <t>109005.0</t>
  </si>
  <si>
    <t>New Kaine</t>
  </si>
  <si>
    <t>ME97HP</t>
  </si>
  <si>
    <t>584858.0</t>
  </si>
  <si>
    <t>166460.0</t>
  </si>
  <si>
    <t>North Rhins</t>
  </si>
  <si>
    <t>201980.0</t>
  </si>
  <si>
    <t>557960.0</t>
  </si>
  <si>
    <t>Pantymoch</t>
  </si>
  <si>
    <t>SA132UT</t>
  </si>
  <si>
    <t>277876.0</t>
  </si>
  <si>
    <t>190467.0</t>
  </si>
  <si>
    <t>Pantymoch CIC</t>
  </si>
  <si>
    <t>Potters Bar</t>
  </si>
  <si>
    <t>EN63DQ</t>
  </si>
  <si>
    <t>524112.0</t>
  </si>
  <si>
    <t>202677.0</t>
  </si>
  <si>
    <t>Radstone</t>
  </si>
  <si>
    <t>NN135PY</t>
  </si>
  <si>
    <t>RamseySolar</t>
  </si>
  <si>
    <t>PE262RU</t>
  </si>
  <si>
    <t>527862.0</t>
  </si>
  <si>
    <t>284726.0</t>
  </si>
  <si>
    <t>Redbridge</t>
  </si>
  <si>
    <t>DT28DY</t>
  </si>
  <si>
    <t>377194.0</t>
  </si>
  <si>
    <t>88984.0</t>
  </si>
  <si>
    <t>Rhewl 1</t>
  </si>
  <si>
    <t>NP166AG</t>
  </si>
  <si>
    <t>Rhewl 2</t>
  </si>
  <si>
    <t>Rolleston</t>
  </si>
  <si>
    <t>DE139HH</t>
  </si>
  <si>
    <t>421291.0</t>
  </si>
  <si>
    <t>326955.0</t>
  </si>
  <si>
    <t>Rose &amp; Crown</t>
  </si>
  <si>
    <t>Rowles</t>
  </si>
  <si>
    <t>OX253QQ</t>
  </si>
  <si>
    <t>Royston</t>
  </si>
  <si>
    <t>SG85UT</t>
  </si>
  <si>
    <t>535667.0</t>
  </si>
  <si>
    <t>242584.0</t>
  </si>
  <si>
    <t>Royston CIC</t>
  </si>
  <si>
    <t>Sandhutton</t>
  </si>
  <si>
    <t>YO74RW</t>
  </si>
  <si>
    <t>439302.0</t>
  </si>
  <si>
    <t>482532.0</t>
  </si>
  <si>
    <t>Saron</t>
  </si>
  <si>
    <t>SA183TW</t>
  </si>
  <si>
    <t>260904.0</t>
  </si>
  <si>
    <t>212664.0</t>
  </si>
  <si>
    <t>ScottowMoor</t>
  </si>
  <si>
    <t>NR105FB</t>
  </si>
  <si>
    <t>626488.0</t>
  </si>
  <si>
    <t>323770.0</t>
  </si>
  <si>
    <t>Screggagh</t>
  </si>
  <si>
    <t>54566.0</t>
  </si>
  <si>
    <t>520549.0</t>
  </si>
  <si>
    <t>Seaview</t>
  </si>
  <si>
    <t>CF365TB</t>
  </si>
  <si>
    <t>282388.0</t>
  </si>
  <si>
    <t>178878.0</t>
  </si>
  <si>
    <t>Sellindge</t>
  </si>
  <si>
    <t>TN256EE</t>
  </si>
  <si>
    <t>608480.0</t>
  </si>
  <si>
    <t>137870.0</t>
  </si>
  <si>
    <t>Severn Beach</t>
  </si>
  <si>
    <t>BS354NL</t>
  </si>
  <si>
    <t>354534.0</t>
  </si>
  <si>
    <t>184909.0</t>
  </si>
  <si>
    <t>Sixpenny Wood</t>
  </si>
  <si>
    <t>478500.0</t>
  </si>
  <si>
    <t>427500.0</t>
  </si>
  <si>
    <t>Slade Farm</t>
  </si>
  <si>
    <t>TQ72HE</t>
  </si>
  <si>
    <t>274224.0</t>
  </si>
  <si>
    <t>45194.0</t>
  </si>
  <si>
    <t>Slieve Divena</t>
  </si>
  <si>
    <t>69602.0</t>
  </si>
  <si>
    <t>524593.0</t>
  </si>
  <si>
    <t>Slieve Divena 2</t>
  </si>
  <si>
    <t>SMSL1</t>
  </si>
  <si>
    <t>626626.0</t>
  </si>
  <si>
    <t>322780.0</t>
  </si>
  <si>
    <t>SMSL2</t>
  </si>
  <si>
    <t>625975.0</t>
  </si>
  <si>
    <t>323016.0</t>
  </si>
  <si>
    <t>SMSL3</t>
  </si>
  <si>
    <t>SMSL4</t>
  </si>
  <si>
    <t>Snettisham</t>
  </si>
  <si>
    <t>PE317NE</t>
  </si>
  <si>
    <t>570621.0</t>
  </si>
  <si>
    <t>334187.0</t>
  </si>
  <si>
    <t>Springhill</t>
  </si>
  <si>
    <t>WR127LB</t>
  </si>
  <si>
    <t>413653.0</t>
  </si>
  <si>
    <t>235615.0</t>
  </si>
  <si>
    <t>Stables</t>
  </si>
  <si>
    <t>CV136EB</t>
  </si>
  <si>
    <t>440233.0</t>
  </si>
  <si>
    <t>297103.0</t>
  </si>
  <si>
    <t>Stonebarrow</t>
  </si>
  <si>
    <t>EX135UL</t>
  </si>
  <si>
    <t>334899.0</t>
  </si>
  <si>
    <t>98840.0</t>
  </si>
  <si>
    <t>Streetfueld</t>
  </si>
  <si>
    <t>LE17 4HS</t>
  </si>
  <si>
    <t>Stroupster</t>
  </si>
  <si>
    <t>334250.0</t>
  </si>
  <si>
    <t>966250.0</t>
  </si>
  <si>
    <t>Sudbrook</t>
  </si>
  <si>
    <t>NP265SR</t>
  </si>
  <si>
    <t>350024.0</t>
  </si>
  <si>
    <t>187852.0</t>
  </si>
  <si>
    <t>Tappaghan Wind Farm</t>
  </si>
  <si>
    <t>41015.0</t>
  </si>
  <si>
    <t>531174.0</t>
  </si>
  <si>
    <t>Thornham</t>
  </si>
  <si>
    <t>East</t>
  </si>
  <si>
    <t>PE365LH</t>
  </si>
  <si>
    <t>Tom Nan Clach</t>
  </si>
  <si>
    <t>286500.0</t>
  </si>
  <si>
    <t>834500.0</t>
  </si>
  <si>
    <t>Trefullock</t>
  </si>
  <si>
    <t>TR85BH</t>
  </si>
  <si>
    <t>Turweston</t>
  </si>
  <si>
    <t>NN13 5YD</t>
  </si>
  <si>
    <t>TwentyShilling Hill</t>
  </si>
  <si>
    <t>Transmission Network</t>
  </si>
  <si>
    <t>Upper Meadowley</t>
  </si>
  <si>
    <t>WV166UQ</t>
  </si>
  <si>
    <t>366792.0</t>
  </si>
  <si>
    <t>292516.0</t>
  </si>
  <si>
    <t>Vine Farm</t>
  </si>
  <si>
    <t>West Carclaze</t>
  </si>
  <si>
    <t>PL268XL</t>
  </si>
  <si>
    <t>201930.0</t>
  </si>
  <si>
    <t>55161.0</t>
  </si>
  <si>
    <t>West Strathore</t>
  </si>
  <si>
    <t>KY14DQ</t>
  </si>
  <si>
    <t>328619.0</t>
  </si>
  <si>
    <t>697504.0</t>
  </si>
  <si>
    <t>Westover</t>
  </si>
  <si>
    <t>SP117SE</t>
  </si>
  <si>
    <t>434623.0</t>
  </si>
  <si>
    <t>140438.0</t>
  </si>
  <si>
    <t>Wick Road</t>
  </si>
  <si>
    <t>331664.0</t>
  </si>
  <si>
    <t>154677.0</t>
  </si>
  <si>
    <t>Wick Road CIC</t>
  </si>
  <si>
    <t>Wilsom Farm</t>
  </si>
  <si>
    <t>GU343BF</t>
  </si>
  <si>
    <t>472777.0</t>
  </si>
  <si>
    <t>138856.0</t>
  </si>
  <si>
    <t>Wilton</t>
  </si>
  <si>
    <t>PL125BX</t>
  </si>
  <si>
    <t>231509.0</t>
  </si>
  <si>
    <t>58873.0</t>
  </si>
  <si>
    <t>Windy Rig</t>
  </si>
  <si>
    <t>Wrangle</t>
  </si>
  <si>
    <t>PE220PZ</t>
  </si>
  <si>
    <t>538495.0</t>
  </si>
  <si>
    <t>348945.0</t>
  </si>
  <si>
    <t>Wraysbury</t>
  </si>
  <si>
    <t>TW195AH</t>
  </si>
  <si>
    <t>501492.0</t>
  </si>
  <si>
    <t>172752.0</t>
  </si>
  <si>
    <t>Yelvertoft</t>
  </si>
  <si>
    <t>457887.0</t>
  </si>
  <si>
    <t>275532.0</t>
  </si>
  <si>
    <t>Intergen</t>
  </si>
  <si>
    <t>Coryton Energy Company Ltd</t>
  </si>
  <si>
    <t>565166.0</t>
  </si>
  <si>
    <t>178798.0</t>
  </si>
  <si>
    <t>Rocksavage Power Company Ltd</t>
  </si>
  <si>
    <t>352414.0</t>
  </si>
  <si>
    <t>377661.0</t>
  </si>
  <si>
    <t>Spalding Energy Company</t>
  </si>
  <si>
    <t>524944.0</t>
  </si>
  <si>
    <t>320245.0</t>
  </si>
  <si>
    <t>Spalding Expansion OCGT</t>
  </si>
  <si>
    <t>PE11 3BB</t>
  </si>
  <si>
    <t>Kentish Flats Ltd</t>
  </si>
  <si>
    <t>South Kyle</t>
  </si>
  <si>
    <t> 254849</t>
  </si>
  <si>
    <t> 604654</t>
  </si>
  <si>
    <t>Lightsource BP</t>
  </si>
  <si>
    <t>Acrefair</t>
  </si>
  <si>
    <t>LL141TU</t>
  </si>
  <si>
    <t>328224.0</t>
  </si>
  <si>
    <t>343948.0</t>
  </si>
  <si>
    <t>Beckton</t>
  </si>
  <si>
    <t>IG110AD</t>
  </si>
  <si>
    <t>545350.0</t>
  </si>
  <si>
    <t>181950.0</t>
  </si>
  <si>
    <t>Benbole</t>
  </si>
  <si>
    <t>PL303EF</t>
  </si>
  <si>
    <t>202931.0</t>
  </si>
  <si>
    <t>74850.0</t>
  </si>
  <si>
    <t>Bentley Estate</t>
  </si>
  <si>
    <t>BN86PT</t>
  </si>
  <si>
    <t>548420.0</t>
  </si>
  <si>
    <t>117019.0</t>
  </si>
  <si>
    <t>Bentley Estate 2</t>
  </si>
  <si>
    <t>548465.0</t>
  </si>
  <si>
    <t>117641.0</t>
  </si>
  <si>
    <t>Binsted</t>
  </si>
  <si>
    <t>BN180LN</t>
  </si>
  <si>
    <t>498131.0</t>
  </si>
  <si>
    <t>106406.0</t>
  </si>
  <si>
    <t>Blatchworthy</t>
  </si>
  <si>
    <t> EX169QH</t>
  </si>
  <si>
    <t>250572.0</t>
  </si>
  <si>
    <t>140713.0</t>
  </si>
  <si>
    <t>Bodmin</t>
  </si>
  <si>
    <t>PL312PF</t>
  </si>
  <si>
    <t>206175.0</t>
  </si>
  <si>
    <t>68428.0</t>
  </si>
  <si>
    <t xml:space="preserve">Bolsovermoor Quarry </t>
  </si>
  <si>
    <t>S446XE</t>
  </si>
  <si>
    <t>449954.0</t>
  </si>
  <si>
    <t>371271.0</t>
  </si>
  <si>
    <t>Brett Martin</t>
  </si>
  <si>
    <t>BT364QU</t>
  </si>
  <si>
    <t>141191.0</t>
  </si>
  <si>
    <t>538562.0</t>
  </si>
  <si>
    <t>Brook Farm</t>
  </si>
  <si>
    <t>OX251NX</t>
  </si>
  <si>
    <t>461083.0</t>
  </si>
  <si>
    <t>217119.0</t>
  </si>
  <si>
    <t>Brynteg</t>
  </si>
  <si>
    <t>SA154ND</t>
  </si>
  <si>
    <t>249621.0</t>
  </si>
  <si>
    <t>203809.0</t>
  </si>
  <si>
    <t>Burnthouse</t>
  </si>
  <si>
    <t>PE72HS</t>
  </si>
  <si>
    <t>534234.0</t>
  </si>
  <si>
    <t>294198.0</t>
  </si>
  <si>
    <t>Burthy</t>
  </si>
  <si>
    <t>TR85BN</t>
  </si>
  <si>
    <t>191082.0</t>
  </si>
  <si>
    <t>55525.0</t>
  </si>
  <si>
    <t>Bury Lane</t>
  </si>
  <si>
    <t>SG86DF</t>
  </si>
  <si>
    <t>537439.0</t>
  </si>
  <si>
    <t>244200.0</t>
  </si>
  <si>
    <t>Castle Combe</t>
  </si>
  <si>
    <t>SN147EY</t>
  </si>
  <si>
    <t>385003.0</t>
  </si>
  <si>
    <t>177211.0</t>
  </si>
  <si>
    <t>Charity Farm - CfD</t>
  </si>
  <si>
    <t>SY45SX</t>
  </si>
  <si>
    <t>345545.0</t>
  </si>
  <si>
    <t>325520.0</t>
  </si>
  <si>
    <t>Chittering</t>
  </si>
  <si>
    <t>551488.0</t>
  </si>
  <si>
    <t>271214.0</t>
  </si>
  <si>
    <t>Church Farm - Slapton</t>
  </si>
  <si>
    <t>494241.0</t>
  </si>
  <si>
    <t>220134.0</t>
  </si>
  <si>
    <t>Cleave Farm</t>
  </si>
  <si>
    <t>EX394PU</t>
  </si>
  <si>
    <t>249891.0</t>
  </si>
  <si>
    <t>124902.0</t>
  </si>
  <si>
    <t>Cold Harbour</t>
  </si>
  <si>
    <t>YO73NT</t>
  </si>
  <si>
    <t>444776.0</t>
  </si>
  <si>
    <t>475104.0</t>
  </si>
  <si>
    <t>Crookedstone</t>
  </si>
  <si>
    <t>BT294EH</t>
  </si>
  <si>
    <t>129401.0</t>
  </si>
  <si>
    <t>538723.0</t>
  </si>
  <si>
    <t>Crossness</t>
  </si>
  <si>
    <t>SE29AQ</t>
  </si>
  <si>
    <t>548450.0</t>
  </si>
  <si>
    <t>180950.0</t>
  </si>
  <si>
    <t>Crucis Farm</t>
  </si>
  <si>
    <t>GL75DX</t>
  </si>
  <si>
    <t>406095.0</t>
  </si>
  <si>
    <t>202822.0</t>
  </si>
  <si>
    <t>Crundale</t>
  </si>
  <si>
    <t>SA624PY</t>
  </si>
  <si>
    <t>198922.0</t>
  </si>
  <si>
    <t>217459.0</t>
  </si>
  <si>
    <t>Cwrt Henllys</t>
  </si>
  <si>
    <t>NP447AS</t>
  </si>
  <si>
    <t>326262.0</t>
  </si>
  <si>
    <t>191423.0</t>
  </si>
  <si>
    <t>Dunsfold</t>
  </si>
  <si>
    <t>501944.09999999998</t>
  </si>
  <si>
    <t>136562.0</t>
  </si>
  <si>
    <t>Eastacombe</t>
  </si>
  <si>
    <t>235435.0</t>
  </si>
  <si>
    <t>99648.0</t>
  </si>
  <si>
    <t>Epwell</t>
  </si>
  <si>
    <t>OX156HF</t>
  </si>
  <si>
    <t>436715.0</t>
  </si>
  <si>
    <t>241041.0</t>
  </si>
  <si>
    <t>Exning</t>
  </si>
  <si>
    <t>CB80XG</t>
  </si>
  <si>
    <t>561429.0</t>
  </si>
  <si>
    <t>263931.0</t>
  </si>
  <si>
    <t>Fairwinds</t>
  </si>
  <si>
    <t>SS166EB</t>
  </si>
  <si>
    <t>565725.0</t>
  </si>
  <si>
    <t>187731.0</t>
  </si>
  <si>
    <t>Fareham</t>
  </si>
  <si>
    <t>PO141AU</t>
  </si>
  <si>
    <t>456710.0</t>
  </si>
  <si>
    <t>103840.0</t>
  </si>
  <si>
    <t>Fawley (Langley)</t>
  </si>
  <si>
    <t>SO451AB</t>
  </si>
  <si>
    <t>445171.0</t>
  </si>
  <si>
    <t>100816.0</t>
  </si>
  <si>
    <t>Ffos Las</t>
  </si>
  <si>
    <t>245478.0</t>
  </si>
  <si>
    <t>205296.0</t>
  </si>
  <si>
    <t xml:space="preserve">Fields Farm (Agden) </t>
  </si>
  <si>
    <t>SY134RB</t>
  </si>
  <si>
    <t>351085.0</t>
  </si>
  <si>
    <t>344240.0</t>
  </si>
  <si>
    <t>Finvoy</t>
  </si>
  <si>
    <t>BT448SD</t>
  </si>
  <si>
    <t>112523.0</t>
  </si>
  <si>
    <t>572478.0</t>
  </si>
  <si>
    <t>Five Mile Drive</t>
  </si>
  <si>
    <t>GL569TG</t>
  </si>
  <si>
    <t>413600.0</t>
  </si>
  <si>
    <t>235700.0</t>
  </si>
  <si>
    <t>Francis Court</t>
  </si>
  <si>
    <t>EX53LW</t>
  </si>
  <si>
    <t>297957.0</t>
  </si>
  <si>
    <t>99694.0</t>
  </si>
  <si>
    <t>Gelli Gron</t>
  </si>
  <si>
    <t>LL536DQ</t>
  </si>
  <si>
    <t>241787.0</t>
  </si>
  <si>
    <t>339725.0</t>
  </si>
  <si>
    <t>Goosehall</t>
  </si>
  <si>
    <t>CB250BN</t>
  </si>
  <si>
    <t>Great Knowles</t>
  </si>
  <si>
    <t>EX226JY</t>
  </si>
  <si>
    <t>232612.0</t>
  </si>
  <si>
    <t>103213.0</t>
  </si>
  <si>
    <t>Green Lane</t>
  </si>
  <si>
    <t>ST148LQ</t>
  </si>
  <si>
    <t>414839.0</t>
  </si>
  <si>
    <t>330919.0</t>
  </si>
  <si>
    <t>Hadley Farm</t>
  </si>
  <si>
    <t>SY133AB</t>
  </si>
  <si>
    <t>351460.0</t>
  </si>
  <si>
    <t>340636.0</t>
  </si>
  <si>
    <t>Hawton</t>
  </si>
  <si>
    <t>NG243RJ</t>
  </si>
  <si>
    <t>479632.0</t>
  </si>
  <si>
    <t>348905.0</t>
  </si>
  <si>
    <t>Henbury Quarry</t>
  </si>
  <si>
    <t>BH213QZ</t>
  </si>
  <si>
    <t>396735.0</t>
  </si>
  <si>
    <t>97102.0</t>
  </si>
  <si>
    <t>High Point</t>
  </si>
  <si>
    <t>DY149AD</t>
  </si>
  <si>
    <t>366415.0</t>
  </si>
  <si>
    <t>270925.0</t>
  </si>
  <si>
    <t>Hill Farm</t>
  </si>
  <si>
    <t>NP117BB</t>
  </si>
  <si>
    <t>319254.0</t>
  </si>
  <si>
    <t>192650.0</t>
  </si>
  <si>
    <t>Hill Hall Farm</t>
  </si>
  <si>
    <t>CM74SH</t>
  </si>
  <si>
    <t>565650.0</t>
  </si>
  <si>
    <t>232265.0</t>
  </si>
  <si>
    <t>Hill House Farm</t>
  </si>
  <si>
    <t>GL27AN</t>
  </si>
  <si>
    <t>375073.0</t>
  </si>
  <si>
    <t>204169.0</t>
  </si>
  <si>
    <t>TN210JB</t>
  </si>
  <si>
    <t>557342.0</t>
  </si>
  <si>
    <t>117038.0</t>
  </si>
  <si>
    <t>Hornacott</t>
  </si>
  <si>
    <t>EX226SD</t>
  </si>
  <si>
    <t>230097.0</t>
  </si>
  <si>
    <t>95148.0</t>
  </si>
  <si>
    <t>Howbery</t>
  </si>
  <si>
    <t>TR24EP</t>
  </si>
  <si>
    <t>461755.0</t>
  </si>
  <si>
    <t>190325.0</t>
  </si>
  <si>
    <t>Howton</t>
  </si>
  <si>
    <t>PL126QY</t>
  </si>
  <si>
    <t>238063.0</t>
  </si>
  <si>
    <t>62770.0</t>
  </si>
  <si>
    <t>Ibstock</t>
  </si>
  <si>
    <t> LE676HS</t>
  </si>
  <si>
    <t>Knowlton</t>
  </si>
  <si>
    <t>CT31PT</t>
  </si>
  <si>
    <t>628013.0</t>
  </si>
  <si>
    <t>153474.0</t>
  </si>
  <si>
    <t>Langton (FIT)</t>
  </si>
  <si>
    <t>SA659RH</t>
  </si>
  <si>
    <t>194473.0</t>
  </si>
  <si>
    <t>233813.0</t>
  </si>
  <si>
    <t>Langunnett</t>
  </si>
  <si>
    <t>PL220NQ</t>
  </si>
  <si>
    <t>215569.0</t>
  </si>
  <si>
    <t>57824.0</t>
  </si>
  <si>
    <t>Lawrence End Park</t>
  </si>
  <si>
    <t>LU28PF</t>
  </si>
  <si>
    <t>513149.0</t>
  </si>
  <si>
    <t>220690.0</t>
  </si>
  <si>
    <t>Little Neath</t>
  </si>
  <si>
    <t>SA715AA</t>
  </si>
  <si>
    <t>191001.0</t>
  </si>
  <si>
    <t>200291.0</t>
  </si>
  <si>
    <t>Maes Bach</t>
  </si>
  <si>
    <t>CF381SL</t>
  </si>
  <si>
    <t>310571.0</t>
  </si>
  <si>
    <t>185789.0</t>
  </si>
  <si>
    <t>Maghaberry</t>
  </si>
  <si>
    <t>BT282PT</t>
  </si>
  <si>
    <t>129097.0</t>
  </si>
  <si>
    <t>520344.0</t>
  </si>
  <si>
    <t>TA117BT</t>
  </si>
  <si>
    <t>493450.0</t>
  </si>
  <si>
    <t>102216.0</t>
  </si>
  <si>
    <t>Manston</t>
  </si>
  <si>
    <t>CT125AU</t>
  </si>
  <si>
    <t>634574.0</t>
  </si>
  <si>
    <t>166813.0</t>
  </si>
  <si>
    <t>Marston</t>
  </si>
  <si>
    <t>NG322JP</t>
  </si>
  <si>
    <t>488029.0</t>
  </si>
  <si>
    <t>342114.0</t>
  </si>
  <si>
    <t xml:space="preserve">Meadow Farm (Thorpe Lanton) </t>
  </si>
  <si>
    <t>LE167TR</t>
  </si>
  <si>
    <t>472795.0</t>
  </si>
  <si>
    <t>290643.0</t>
  </si>
  <si>
    <t xml:space="preserve">Middle Balbeggie </t>
  </si>
  <si>
    <t>KY13NW</t>
  </si>
  <si>
    <t>328584.0</t>
  </si>
  <si>
    <t>696136.0</t>
  </si>
  <si>
    <t>Millar Farm</t>
  </si>
  <si>
    <t>BT412JJ</t>
  </si>
  <si>
    <t>127283.0</t>
  </si>
  <si>
    <t>546753.0</t>
  </si>
  <si>
    <t>Moor Solar 1</t>
  </si>
  <si>
    <t>544055.0</t>
  </si>
  <si>
    <t>323522.0</t>
  </si>
  <si>
    <t>Moor Solar 2</t>
  </si>
  <si>
    <t>544125.0</t>
  </si>
  <si>
    <t>323559.0</t>
  </si>
  <si>
    <t>Morfa</t>
  </si>
  <si>
    <t>CF612YT</t>
  </si>
  <si>
    <t>258062.0</t>
  </si>
  <si>
    <t>301195.0</t>
  </si>
  <si>
    <t>Nefyn (Tyddyn Cae)</t>
  </si>
  <si>
    <t>LL536DS</t>
  </si>
  <si>
    <t>233416.0</t>
  </si>
  <si>
    <t>338035.0</t>
  </si>
  <si>
    <t>NI Cluster Belfast Road</t>
  </si>
  <si>
    <t>BT294TH</t>
  </si>
  <si>
    <t>134568.0</t>
  </si>
  <si>
    <t>534503.0</t>
  </si>
  <si>
    <t>NI Cluster Hillside</t>
  </si>
  <si>
    <t>BT282PQ</t>
  </si>
  <si>
    <t>129820.0</t>
  </si>
  <si>
    <t>526363.0</t>
  </si>
  <si>
    <t>NI Cluster Knockairn Road</t>
  </si>
  <si>
    <t>BT294UE</t>
  </si>
  <si>
    <t>131013.0</t>
  </si>
  <si>
    <t>531722.0</t>
  </si>
  <si>
    <t>NI Cluster Lough Road</t>
  </si>
  <si>
    <t>129148.0</t>
  </si>
  <si>
    <t>526209.0</t>
  </si>
  <si>
    <t>NI Cluster Moira Road</t>
  </si>
  <si>
    <t>BT294JL</t>
  </si>
  <si>
    <t>129536.0</t>
  </si>
  <si>
    <t>531688.0</t>
  </si>
  <si>
    <t xml:space="preserve">NOR Parsonage Wood </t>
  </si>
  <si>
    <t>EX226LA</t>
  </si>
  <si>
    <t>231095.0</t>
  </si>
  <si>
    <t>102160.0</t>
  </si>
  <si>
    <t>Norrington</t>
  </si>
  <si>
    <t>SN128LT</t>
  </si>
  <si>
    <t>388259.0</t>
  </si>
  <si>
    <t>164933.0</t>
  </si>
  <si>
    <t>North Tenement</t>
  </si>
  <si>
    <t>SA623NX</t>
  </si>
  <si>
    <t>193951.0</t>
  </si>
  <si>
    <t>212945.0</t>
  </si>
  <si>
    <t xml:space="preserve">Park Farm West </t>
  </si>
  <si>
    <t>NP183NY</t>
  </si>
  <si>
    <t>331876.0</t>
  </si>
  <si>
    <t>191657.0</t>
  </si>
  <si>
    <t xml:space="preserve">Pen Rhiw </t>
  </si>
  <si>
    <t>CF453UX</t>
  </si>
  <si>
    <t>304596.0</t>
  </si>
  <si>
    <t>197986.0</t>
  </si>
  <si>
    <t>Pilkington</t>
  </si>
  <si>
    <t> L407TB</t>
  </si>
  <si>
    <t>346150.0</t>
  </si>
  <si>
    <t>408856.0</t>
  </si>
  <si>
    <t>Pont Andrew</t>
  </si>
  <si>
    <t>CF449UL</t>
  </si>
  <si>
    <t>252617.0</t>
  </si>
  <si>
    <t>210675.0</t>
  </si>
  <si>
    <t>Pressock</t>
  </si>
  <si>
    <t>DD82SN</t>
  </si>
  <si>
    <t>356791.0</t>
  </si>
  <si>
    <t>749786.0</t>
  </si>
  <si>
    <t>Prestop Park</t>
  </si>
  <si>
    <t>LE652TE</t>
  </si>
  <si>
    <t>433582.0</t>
  </si>
  <si>
    <t>316633.0</t>
  </si>
  <si>
    <t>Primrose Hill</t>
  </si>
  <si>
    <t>LN85JE</t>
  </si>
  <si>
    <t>460491.0</t>
  </si>
  <si>
    <t>428957.0</t>
  </si>
  <si>
    <t>Promens</t>
  </si>
  <si>
    <t>NR347TB</t>
  </si>
  <si>
    <t>644496.0</t>
  </si>
  <si>
    <t>288255.0</t>
  </si>
  <si>
    <t>QE2 Reservoir</t>
  </si>
  <si>
    <t>512509.0</t>
  </si>
  <si>
    <t>167686.0</t>
  </si>
  <si>
    <t xml:space="preserve">RedHill Farm </t>
  </si>
  <si>
    <t>TA210DL</t>
  </si>
  <si>
    <t>308588.0</t>
  </si>
  <si>
    <t>118087.0</t>
  </si>
  <si>
    <t>Rudge Hill Farm</t>
  </si>
  <si>
    <t>DT102AB</t>
  </si>
  <si>
    <t>378118.0</t>
  </si>
  <si>
    <t>112656.0</t>
  </si>
  <si>
    <t>Safeguard Bradwall</t>
  </si>
  <si>
    <t>CW100LA</t>
  </si>
  <si>
    <t>375914.0</t>
  </si>
  <si>
    <t>363479.0</t>
  </si>
  <si>
    <t>Sandhill</t>
  </si>
  <si>
    <t>316188.0</t>
  </si>
  <si>
    <t>129704.0</t>
  </si>
  <si>
    <t>Says Court</t>
  </si>
  <si>
    <t>BS362NY</t>
  </si>
  <si>
    <t>368922.0</t>
  </si>
  <si>
    <t>181730.0</t>
  </si>
  <si>
    <t>School Aycliffe</t>
  </si>
  <si>
    <t>DL56QE</t>
  </si>
  <si>
    <t>426142.0</t>
  </si>
  <si>
    <t>523694.0</t>
  </si>
  <si>
    <t>Shaftesbury</t>
  </si>
  <si>
    <t>SP79HD</t>
  </si>
  <si>
    <t>386849.0</t>
  </si>
  <si>
    <t>124179.0</t>
  </si>
  <si>
    <t xml:space="preserve">Sharland Farm </t>
  </si>
  <si>
    <t>EX176SJ</t>
  </si>
  <si>
    <t>274885.0</t>
  </si>
  <si>
    <t>105456.0</t>
  </si>
  <si>
    <t>Sheriffhales</t>
  </si>
  <si>
    <t>TF118QY</t>
  </si>
  <si>
    <t>375171.0</t>
  </si>
  <si>
    <t>312179.0</t>
  </si>
  <si>
    <t>South Creake</t>
  </si>
  <si>
    <t>NR219LY</t>
  </si>
  <si>
    <t>585483.0</t>
  </si>
  <si>
    <t>335992.0</t>
  </si>
  <si>
    <t>St Francis</t>
  </si>
  <si>
    <t>TN339BL</t>
  </si>
  <si>
    <t>572709.0</t>
  </si>
  <si>
    <t>111249.0</t>
  </si>
  <si>
    <t>Stragglethorpe</t>
  </si>
  <si>
    <t>NG123HD</t>
  </si>
  <si>
    <t>463188.0</t>
  </si>
  <si>
    <t>336136.0</t>
  </si>
  <si>
    <t>Summerlands</t>
  </si>
  <si>
    <t>EX174DF</t>
  </si>
  <si>
    <t>284552.0</t>
  </si>
  <si>
    <t>108297.0</t>
  </si>
  <si>
    <t>Sundorne Grove</t>
  </si>
  <si>
    <t>SY44RR</t>
  </si>
  <si>
    <t>352826.0</t>
  </si>
  <si>
    <t>315367.0</t>
  </si>
  <si>
    <t>Trefinnick</t>
  </si>
  <si>
    <t>PL178QD</t>
  </si>
  <si>
    <t>233642.0</t>
  </si>
  <si>
    <t>74030.0</t>
  </si>
  <si>
    <t>Treguff</t>
  </si>
  <si>
    <t>CF715LT</t>
  </si>
  <si>
    <t>302265.0</t>
  </si>
  <si>
    <t>171141.0</t>
  </si>
  <si>
    <t>Trevemper</t>
  </si>
  <si>
    <t>181946.0</t>
  </si>
  <si>
    <t>59506.0</t>
  </si>
  <si>
    <t>Upper Clayhill</t>
  </si>
  <si>
    <t>BN85RR</t>
  </si>
  <si>
    <t>544648.0</t>
  </si>
  <si>
    <t>114840.0</t>
  </si>
  <si>
    <t>Walton</t>
  </si>
  <si>
    <t>KT122EG</t>
  </si>
  <si>
    <t>511550.0</t>
  </si>
  <si>
    <t>168450.0</t>
  </si>
  <si>
    <t>West Bradley</t>
  </si>
  <si>
    <t>EX168BJ</t>
  </si>
  <si>
    <t>289684.0</t>
  </si>
  <si>
    <t>114161.0</t>
  </si>
  <si>
    <t>West Farm</t>
  </si>
  <si>
    <t>SA724UN</t>
  </si>
  <si>
    <t>199608.0</t>
  </si>
  <si>
    <t>203981.0</t>
  </si>
  <si>
    <t>Westwood</t>
  </si>
  <si>
    <t>CT125AS</t>
  </si>
  <si>
    <t>635063.0</t>
  </si>
  <si>
    <t>166833.0</t>
  </si>
  <si>
    <t>Wheal Jane</t>
  </si>
  <si>
    <t>177412.0</t>
  </si>
  <si>
    <t>42176.0</t>
  </si>
  <si>
    <t>Wick Red Farm</t>
  </si>
  <si>
    <t>BS240HD</t>
  </si>
  <si>
    <t>331399.0</t>
  </si>
  <si>
    <t>154837.0</t>
  </si>
  <si>
    <t>Wilburton</t>
  </si>
  <si>
    <t>CB63PU</t>
  </si>
  <si>
    <t>547655.0</t>
  </si>
  <si>
    <t>274082.0</t>
  </si>
  <si>
    <t>Wrockwardine</t>
  </si>
  <si>
    <t>TF50BJ</t>
  </si>
  <si>
    <t>361262.0</t>
  </si>
  <si>
    <t>311911.0</t>
  </si>
  <si>
    <t>LondonEnergy</t>
  </si>
  <si>
    <t>Londonwaste Ltd</t>
  </si>
  <si>
    <t>N183AG</t>
  </si>
  <si>
    <t>535050.0</t>
  </si>
  <si>
    <t>192550.0</t>
  </si>
  <si>
    <t>Marchwood Power</t>
  </si>
  <si>
    <t>SO404BD</t>
  </si>
  <si>
    <t>438274.0</t>
  </si>
  <si>
    <t>108147.0</t>
  </si>
  <si>
    <t>Moray Offshore Windfarm (East) Ltd</t>
  </si>
  <si>
    <t>Moray Offshore Windfarm East Limited</t>
  </si>
  <si>
    <t>AB439BR</t>
  </si>
  <si>
    <t>Octopus Investments</t>
  </si>
  <si>
    <t>Abbots Ripton</t>
  </si>
  <si>
    <t>PE282LQ</t>
  </si>
  <si>
    <t>522746.0</t>
  </si>
  <si>
    <t>277158.0</t>
  </si>
  <si>
    <t>Apse New Barn</t>
  </si>
  <si>
    <t>PO377PS</t>
  </si>
  <si>
    <t>456363.0</t>
  </si>
  <si>
    <t>82780.0</t>
  </si>
  <si>
    <t>Ash Row Farm</t>
  </si>
  <si>
    <t>LS256JJ</t>
  </si>
  <si>
    <t>451649.0</t>
  </si>
  <si>
    <t>433677.0</t>
  </si>
  <si>
    <t>Avenue Farm</t>
  </si>
  <si>
    <t>NR147PJ</t>
  </si>
  <si>
    <t>628770.0</t>
  </si>
  <si>
    <t>303787.0</t>
  </si>
  <si>
    <t>Averill Farm</t>
  </si>
  <si>
    <t>DE556HB</t>
  </si>
  <si>
    <t>441094.0</t>
  </si>
  <si>
    <t>361390.0</t>
  </si>
  <si>
    <t>Barn Farm</t>
  </si>
  <si>
    <t>CO112UX</t>
  </si>
  <si>
    <t>615682.0</t>
  </si>
  <si>
    <t>231393.0</t>
  </si>
  <si>
    <t>Bentley</t>
  </si>
  <si>
    <t>CW13PL</t>
  </si>
  <si>
    <t>368446.0</t>
  </si>
  <si>
    <t>356533.0</t>
  </si>
  <si>
    <t>Birch Estate</t>
  </si>
  <si>
    <t>CO20NU</t>
  </si>
  <si>
    <t>593323.0</t>
  </si>
  <si>
    <t>219800.0</t>
  </si>
  <si>
    <t>Bishops Sutton</t>
  </si>
  <si>
    <t>SO240AA</t>
  </si>
  <si>
    <t>459558.0</t>
  </si>
  <si>
    <t>131825.0</t>
  </si>
  <si>
    <t>Blaby</t>
  </si>
  <si>
    <t>LE85QW</t>
  </si>
  <si>
    <t>458722.0</t>
  </si>
  <si>
    <t>296614.0</t>
  </si>
  <si>
    <t>Bradford</t>
  </si>
  <si>
    <t>EX226LQ</t>
  </si>
  <si>
    <t>227973.0</t>
  </si>
  <si>
    <t>100750.0</t>
  </si>
  <si>
    <t>Bratton Fleming</t>
  </si>
  <si>
    <t>EX327LG</t>
  </si>
  <si>
    <t>265395.0</t>
  </si>
  <si>
    <t>137979.0</t>
  </si>
  <si>
    <t>Brickkiln Lane</t>
  </si>
  <si>
    <t>NR148AJ</t>
  </si>
  <si>
    <t>620403.0</t>
  </si>
  <si>
    <t>299944.0</t>
  </si>
  <si>
    <t>Bryn Yr Odyn</t>
  </si>
  <si>
    <t>LL625DE</t>
  </si>
  <si>
    <t>239600.0</t>
  </si>
  <si>
    <t>373400.0</t>
  </si>
  <si>
    <t>Burntstalk Farm</t>
  </si>
  <si>
    <t>PE321JA</t>
  </si>
  <si>
    <t>577721.0</t>
  </si>
  <si>
    <t>311630.0</t>
  </si>
  <si>
    <t>Bystock Farm</t>
  </si>
  <si>
    <t>EX85ED</t>
  </si>
  <si>
    <t>302289.0</t>
  </si>
  <si>
    <t>84362.0</t>
  </si>
  <si>
    <t>Carlisle Estate</t>
  </si>
  <si>
    <t>CA57ES</t>
  </si>
  <si>
    <t>336020.0</t>
  </si>
  <si>
    <t>546015.0</t>
  </si>
  <si>
    <t>Caswell</t>
  </si>
  <si>
    <t>BA229RH</t>
  </si>
  <si>
    <t>357538.0</t>
  </si>
  <si>
    <t>109283.0</t>
  </si>
  <si>
    <t>Causilgey</t>
  </si>
  <si>
    <t>TR49EP</t>
  </si>
  <si>
    <t>177775.0</t>
  </si>
  <si>
    <t>47586.0</t>
  </si>
  <si>
    <t>Chawton</t>
  </si>
  <si>
    <t>PO318QT</t>
  </si>
  <si>
    <t>449357.0</t>
  </si>
  <si>
    <t>93055.0</t>
  </si>
  <si>
    <t>Chediston Hall</t>
  </si>
  <si>
    <t>IP190RA</t>
  </si>
  <si>
    <t>636663.0</t>
  </si>
  <si>
    <t>278367.0</t>
  </si>
  <si>
    <t>Chisbon</t>
  </si>
  <si>
    <t>CO168HJ</t>
  </si>
  <si>
    <t>612862.0</t>
  </si>
  <si>
    <t>218208.0</t>
  </si>
  <si>
    <t>Chittering 2</t>
  </si>
  <si>
    <t>CB259PH</t>
  </si>
  <si>
    <t>551264.0</t>
  </si>
  <si>
    <t>270881.0</t>
  </si>
  <si>
    <t>Clann Farm</t>
  </si>
  <si>
    <t>PL305HD</t>
  </si>
  <si>
    <t>202639.0</t>
  </si>
  <si>
    <t>63931.0</t>
  </si>
  <si>
    <t>Cloford Common Farm</t>
  </si>
  <si>
    <t>BA114PE</t>
  </si>
  <si>
    <t>373029.0</t>
  </si>
  <si>
    <t>143593.0</t>
  </si>
  <si>
    <t>Corntown Solar</t>
  </si>
  <si>
    <t>CF355FB</t>
  </si>
  <si>
    <t>293545.0</t>
  </si>
  <si>
    <t>177153.0</t>
  </si>
  <si>
    <t>Crapnell Farm</t>
  </si>
  <si>
    <t>BA53HG</t>
  </si>
  <si>
    <t>359691.0</t>
  </si>
  <si>
    <t>145698.0</t>
  </si>
  <si>
    <t>Craymarsh</t>
  </si>
  <si>
    <t>SN126RG</t>
  </si>
  <si>
    <t>393506.0</t>
  </si>
  <si>
    <t>162624.0</t>
  </si>
  <si>
    <t>Cressing</t>
  </si>
  <si>
    <t>CM778PD</t>
  </si>
  <si>
    <t>579757.0</t>
  </si>
  <si>
    <t>218798.0</t>
  </si>
  <si>
    <t>Dairy House Farm</t>
  </si>
  <si>
    <t>CW56DN</t>
  </si>
  <si>
    <t>365834.0</t>
  </si>
  <si>
    <t>356455.0</t>
  </si>
  <si>
    <t>Decoy</t>
  </si>
  <si>
    <t>PO203TR</t>
  </si>
  <si>
    <t>492213.0</t>
  </si>
  <si>
    <t>104099.0</t>
  </si>
  <si>
    <t>Deepdale</t>
  </si>
  <si>
    <t>NG348SH</t>
  </si>
  <si>
    <t>507434.0</t>
  </si>
  <si>
    <t>349013.0</t>
  </si>
  <si>
    <t>Drapers Farm</t>
  </si>
  <si>
    <t>CM31QF</t>
  </si>
  <si>
    <t>572146.0</t>
  </si>
  <si>
    <t>220468.0</t>
  </si>
  <si>
    <t>Eakring</t>
  </si>
  <si>
    <t>NG220AN</t>
  </si>
  <si>
    <t>466033.0</t>
  </si>
  <si>
    <t>362403.0</t>
  </si>
  <si>
    <t>Ellicombe</t>
  </si>
  <si>
    <t>EX175LS</t>
  </si>
  <si>
    <t>274429.0</t>
  </si>
  <si>
    <t>105004.0</t>
  </si>
  <si>
    <t>Ermine Street</t>
  </si>
  <si>
    <t>NG348QT</t>
  </si>
  <si>
    <t>499291.0</t>
  </si>
  <si>
    <t>347452.0</t>
  </si>
  <si>
    <t>Fullerton</t>
  </si>
  <si>
    <t>SP117HR</t>
  </si>
  <si>
    <t>437054.0</t>
  </si>
  <si>
    <t>141581.0</t>
  </si>
  <si>
    <t>Guisborough</t>
  </si>
  <si>
    <t>TS146QX</t>
  </si>
  <si>
    <t>460407.0</t>
  </si>
  <si>
    <t>516083.0</t>
  </si>
  <si>
    <t>Hatchlands</t>
  </si>
  <si>
    <t>TQ97LB</t>
  </si>
  <si>
    <t>273302.0</t>
  </si>
  <si>
    <t>59712.0</t>
  </si>
  <si>
    <t>Hazard</t>
  </si>
  <si>
    <t>TQ97LN</t>
  </si>
  <si>
    <t>274991.0</t>
  </si>
  <si>
    <t>59302.0</t>
  </si>
  <si>
    <t>Hewas</t>
  </si>
  <si>
    <t>191590.0</t>
  </si>
  <si>
    <t>53161.0</t>
  </si>
  <si>
    <t>Higher Knapp Farm</t>
  </si>
  <si>
    <t>TA36AY</t>
  </si>
  <si>
    <t>330222.0</t>
  </si>
  <si>
    <t>124913.0</t>
  </si>
  <si>
    <t>Higher Trenhayle</t>
  </si>
  <si>
    <t>TR275JU</t>
  </si>
  <si>
    <t>158256.0</t>
  </si>
  <si>
    <t>36251.0</t>
  </si>
  <si>
    <t>Hill End Farm</t>
  </si>
  <si>
    <t>RG265HA</t>
  </si>
  <si>
    <t>462034.0</t>
  </si>
  <si>
    <t>157344.0</t>
  </si>
  <si>
    <t>Hill Farm (OI)</t>
  </si>
  <si>
    <t>PO360BB</t>
  </si>
  <si>
    <t>461387.0</t>
  </si>
  <si>
    <t>89012.0</t>
  </si>
  <si>
    <t>Hollamoor</t>
  </si>
  <si>
    <t>EX313HX</t>
  </si>
  <si>
    <t>254698.0</t>
  </si>
  <si>
    <t>129964.0</t>
  </si>
  <si>
    <t>Holtwood</t>
  </si>
  <si>
    <t>DE65JW</t>
  </si>
  <si>
    <t>412619.0</t>
  </si>
  <si>
    <t>333405.0</t>
  </si>
  <si>
    <t>Hullavington</t>
  </si>
  <si>
    <t>SN146QP</t>
  </si>
  <si>
    <t>389154.0</t>
  </si>
  <si>
    <t>182299.0</t>
  </si>
  <si>
    <t>Lawn Lane</t>
  </si>
  <si>
    <t>WV95BB</t>
  </si>
  <si>
    <t>390095.0</t>
  </si>
  <si>
    <t>304875.0</t>
  </si>
  <si>
    <t>Lenham</t>
  </si>
  <si>
    <t>ME172HX</t>
  </si>
  <si>
    <t>589450.0</t>
  </si>
  <si>
    <t>151072.0</t>
  </si>
  <si>
    <t>Lexham</t>
  </si>
  <si>
    <t>PE322RY</t>
  </si>
  <si>
    <t>587463.0</t>
  </si>
  <si>
    <t>319985.0</t>
  </si>
  <si>
    <t>Little Morton</t>
  </si>
  <si>
    <t>DN228HE</t>
  </si>
  <si>
    <t>467187.0</t>
  </si>
  <si>
    <t>379023.0</t>
  </si>
  <si>
    <t>Little T</t>
  </si>
  <si>
    <t>TR109EF</t>
  </si>
  <si>
    <t>171916.0</t>
  </si>
  <si>
    <t>31778.0</t>
  </si>
  <si>
    <t>Littleton Farm</t>
  </si>
  <si>
    <t>DT119QP</t>
  </si>
  <si>
    <t>388332.0</t>
  </si>
  <si>
    <t>105051.0</t>
  </si>
  <si>
    <t>Lochcraigs Farm</t>
  </si>
  <si>
    <t>KA204LB</t>
  </si>
  <si>
    <t>227518.0</t>
  </si>
  <si>
    <t>643857.0</t>
  </si>
  <si>
    <t>NG139PL</t>
  </si>
  <si>
    <t>478519.0</t>
  </si>
  <si>
    <t>341598.0</t>
  </si>
  <si>
    <t>Lovedean</t>
  </si>
  <si>
    <t>PO80SH</t>
  </si>
  <si>
    <t>468005.0</t>
  </si>
  <si>
    <t>112956.0</t>
  </si>
  <si>
    <t>Manor Farm Dorset</t>
  </si>
  <si>
    <t>SP85PR</t>
  </si>
  <si>
    <t>377815.0</t>
  </si>
  <si>
    <t>128359.0</t>
  </si>
  <si>
    <t>Manston Thorne</t>
  </si>
  <si>
    <t>CT125DS</t>
  </si>
  <si>
    <t>633388.0</t>
  </si>
  <si>
    <t>164922.0</t>
  </si>
  <si>
    <t>Marley Thatch</t>
  </si>
  <si>
    <t>TQ109LW</t>
  </si>
  <si>
    <t>271573.0</t>
  </si>
  <si>
    <t>59890.0</t>
  </si>
  <si>
    <t>Meadow Farm</t>
  </si>
  <si>
    <t>IP264RG</t>
  </si>
  <si>
    <t>572611.0</t>
  </si>
  <si>
    <t>296975.0</t>
  </si>
  <si>
    <t>Melbourn Black Peak</t>
  </si>
  <si>
    <t>SG87ND</t>
  </si>
  <si>
    <t>540507.0</t>
  </si>
  <si>
    <t>244190.0</t>
  </si>
  <si>
    <t>Melbourn Muncey Farm</t>
  </si>
  <si>
    <t>SG86DG</t>
  </si>
  <si>
    <t>537951.0</t>
  </si>
  <si>
    <t>242629.0</t>
  </si>
  <si>
    <t>Mill Hill Farm</t>
  </si>
  <si>
    <t>YO606QN</t>
  </si>
  <si>
    <t>463388.0</t>
  </si>
  <si>
    <t>467066.0</t>
  </si>
  <si>
    <t>Molland Farm</t>
  </si>
  <si>
    <t>EX363PS</t>
  </si>
  <si>
    <t>282422.0</t>
  </si>
  <si>
    <t>126165.0</t>
  </si>
  <si>
    <t>Mopley/Cadland</t>
  </si>
  <si>
    <t>SO451YH</t>
  </si>
  <si>
    <t>444681.0</t>
  </si>
  <si>
    <t>100949.0</t>
  </si>
  <si>
    <t>Mount Mill</t>
  </si>
  <si>
    <t>MK196DG</t>
  </si>
  <si>
    <t>476366.0</t>
  </si>
  <si>
    <t>237708.0</t>
  </si>
  <si>
    <t>Natewood</t>
  </si>
  <si>
    <t>BN273PH</t>
  </si>
  <si>
    <t>557796.0</t>
  </si>
  <si>
    <t>107151.0</t>
  </si>
  <si>
    <t>New Row Farm</t>
  </si>
  <si>
    <t>BA44JT</t>
  </si>
  <si>
    <t>363204.0</t>
  </si>
  <si>
    <t>145130.0</t>
  </si>
  <si>
    <t>EX135SF</t>
  </si>
  <si>
    <t>333040.0</t>
  </si>
  <si>
    <t>97434.0</t>
  </si>
  <si>
    <t>Ninnis</t>
  </si>
  <si>
    <t>PL267EN</t>
  </si>
  <si>
    <t>198252.0</t>
  </si>
  <si>
    <t>50490.0</t>
  </si>
  <si>
    <t>North Perrott Fruit Farm</t>
  </si>
  <si>
    <t>TA187SN</t>
  </si>
  <si>
    <t>346475.0</t>
  </si>
  <si>
    <t>110116.0</t>
  </si>
  <si>
    <t>North Wayton</t>
  </si>
  <si>
    <t>PL126QQ</t>
  </si>
  <si>
    <t>242671.0</t>
  </si>
  <si>
    <t>62588.0</t>
  </si>
  <si>
    <t>Northmoor</t>
  </si>
  <si>
    <t>EX226TD</t>
  </si>
  <si>
    <t>227223.0</t>
  </si>
  <si>
    <t>97462.0</t>
  </si>
  <si>
    <t>TN261ER</t>
  </si>
  <si>
    <t>596397.0</t>
  </si>
  <si>
    <t>144740.0</t>
  </si>
  <si>
    <t>Ottringham</t>
  </si>
  <si>
    <t>HU120AD</t>
  </si>
  <si>
    <t>527561.0</t>
  </si>
  <si>
    <t>424182.0</t>
  </si>
  <si>
    <t>Palfreys Barton</t>
  </si>
  <si>
    <t>EX167RZ</t>
  </si>
  <si>
    <t>296533.0</t>
  </si>
  <si>
    <t>118055.0</t>
  </si>
  <si>
    <t>Parciau</t>
  </si>
  <si>
    <t>LL551TS</t>
  </si>
  <si>
    <t>250255.0</t>
  </si>
  <si>
    <t>365482.0</t>
  </si>
  <si>
    <t>Park Wall</t>
  </si>
  <si>
    <t>332133.0</t>
  </si>
  <si>
    <t>136030.0</t>
  </si>
  <si>
    <t>Parkhouse</t>
  </si>
  <si>
    <t>SP97UZ</t>
  </si>
  <si>
    <t>422792.0</t>
  </si>
  <si>
    <t>144085.0</t>
  </si>
  <si>
    <t>Penhale</t>
  </si>
  <si>
    <t>PL277RQ</t>
  </si>
  <si>
    <t>194606.0</t>
  </si>
  <si>
    <t>71371.0</t>
  </si>
  <si>
    <t>Penyrheollas</t>
  </si>
  <si>
    <t>NP120HY</t>
  </si>
  <si>
    <t>318604.0</t>
  </si>
  <si>
    <t>201211.0</t>
  </si>
  <si>
    <t>Peter Hill</t>
  </si>
  <si>
    <t>YO614PN</t>
  </si>
  <si>
    <t>450038.0</t>
  </si>
  <si>
    <t>473183.0</t>
  </si>
  <si>
    <t>Peterlee</t>
  </si>
  <si>
    <t>SR83UJ</t>
  </si>
  <si>
    <t>440912.0</t>
  </si>
  <si>
    <t>542443.0</t>
  </si>
  <si>
    <t>Pingewood</t>
  </si>
  <si>
    <t>RG303UG</t>
  </si>
  <si>
    <t>Pitchford</t>
  </si>
  <si>
    <t>350965.0</t>
  </si>
  <si>
    <t>302668.0</t>
  </si>
  <si>
    <t>Pitts Farm</t>
  </si>
  <si>
    <t>146235.0</t>
  </si>
  <si>
    <t>Pollington Airfield</t>
  </si>
  <si>
    <t>461763.0</t>
  </si>
  <si>
    <t>420790.0</t>
  </si>
  <si>
    <t>Pyde Drove</t>
  </si>
  <si>
    <t>TA78DN</t>
  </si>
  <si>
    <t>335530.0</t>
  </si>
  <si>
    <t>142499.0</t>
  </si>
  <si>
    <t>Ratcliffe House Farm</t>
  </si>
  <si>
    <t>CV93LZ</t>
  </si>
  <si>
    <t>433432.0</t>
  </si>
  <si>
    <t>299754.0</t>
  </si>
  <si>
    <t>Reaches Farm</t>
  </si>
  <si>
    <t>IP265LA</t>
  </si>
  <si>
    <t>573913.0</t>
  </si>
  <si>
    <t>298817.0</t>
  </si>
  <si>
    <t>Rew Farm</t>
  </si>
  <si>
    <t>PL305AW</t>
  </si>
  <si>
    <t>209034.0</t>
  </si>
  <si>
    <t>61130.0</t>
  </si>
  <si>
    <t>Rudge Manor</t>
  </si>
  <si>
    <t>SN82HN</t>
  </si>
  <si>
    <t>427444.0</t>
  </si>
  <si>
    <t>169114.0</t>
  </si>
  <si>
    <t>Rydon Farm</t>
  </si>
  <si>
    <t>TQ126DB</t>
  </si>
  <si>
    <t>284136.0</t>
  </si>
  <si>
    <t>68721.0</t>
  </si>
  <si>
    <t>Ryston Farm</t>
  </si>
  <si>
    <t>PE380AA</t>
  </si>
  <si>
    <t>561681.0</t>
  </si>
  <si>
    <t>302008.0</t>
  </si>
  <si>
    <t>Seaton Road</t>
  </si>
  <si>
    <t>LE159BG</t>
  </si>
  <si>
    <t>487565.0</t>
  </si>
  <si>
    <t>299395.0</t>
  </si>
  <si>
    <t>Shipton Bellinger</t>
  </si>
  <si>
    <t>SP40EG</t>
  </si>
  <si>
    <t>423437.0</t>
  </si>
  <si>
    <t>143998.0</t>
  </si>
  <si>
    <t>Short Hazel</t>
  </si>
  <si>
    <t>DE117BD</t>
  </si>
  <si>
    <t>433077.0</t>
  </si>
  <si>
    <t>319883.0</t>
  </si>
  <si>
    <t>Singrug</t>
  </si>
  <si>
    <t>NP122BG</t>
  </si>
  <si>
    <t>319137.0</t>
  </si>
  <si>
    <t>193566.0</t>
  </si>
  <si>
    <t>Six Hills</t>
  </si>
  <si>
    <t>LE143PR</t>
  </si>
  <si>
    <t>463321.0</t>
  </si>
  <si>
    <t>321230.0</t>
  </si>
  <si>
    <t>Slaughtergate</t>
  </si>
  <si>
    <t>SP85NH</t>
  </si>
  <si>
    <t>378233.0</t>
  </si>
  <si>
    <t>127441.0</t>
  </si>
  <si>
    <t>Somerton Door</t>
  </si>
  <si>
    <t>TA116JA</t>
  </si>
  <si>
    <t>347045.0</t>
  </si>
  <si>
    <t>130025.0</t>
  </si>
  <si>
    <t>Southcombe Farm</t>
  </si>
  <si>
    <t>EX215RF</t>
  </si>
  <si>
    <t>244284.0</t>
  </si>
  <si>
    <t>111956.0</t>
  </si>
  <si>
    <t>Spittleborough</t>
  </si>
  <si>
    <t>SN48ET</t>
  </si>
  <si>
    <t>408318.0</t>
  </si>
  <si>
    <t>183058.0</t>
  </si>
  <si>
    <t>Staining Wood</t>
  </si>
  <si>
    <t>PR43PH</t>
  </si>
  <si>
    <t>336929.0</t>
  </si>
  <si>
    <t>432551.0</t>
  </si>
  <si>
    <t>Stormy Down</t>
  </si>
  <si>
    <t>284154.0</t>
  </si>
  <si>
    <t>180554.0</t>
  </si>
  <si>
    <t>Stratton Hall</t>
  </si>
  <si>
    <t>IP100PL</t>
  </si>
  <si>
    <t>625674.0</t>
  </si>
  <si>
    <t>239588.0</t>
  </si>
  <si>
    <t>Strete</t>
  </si>
  <si>
    <t>EX52PL</t>
  </si>
  <si>
    <t>304235.0</t>
  </si>
  <si>
    <t>94913.0</t>
  </si>
  <si>
    <t>Sutton Mawr</t>
  </si>
  <si>
    <t>CF623AB</t>
  </si>
  <si>
    <t>307224.0</t>
  </si>
  <si>
    <t>170024.0</t>
  </si>
  <si>
    <t>Sycamore</t>
  </si>
  <si>
    <t>TN299SY</t>
  </si>
  <si>
    <t>601943.0</t>
  </si>
  <si>
    <t>125385.0</t>
  </si>
  <si>
    <t>Tavells</t>
  </si>
  <si>
    <t>SO404WH</t>
  </si>
  <si>
    <t>438181.0</t>
  </si>
  <si>
    <t>110655.0</t>
  </si>
  <si>
    <t>The Breck</t>
  </si>
  <si>
    <t>S432NP</t>
  </si>
  <si>
    <t>442323.0</t>
  </si>
  <si>
    <t>376116.0</t>
  </si>
  <si>
    <t>The Hollies</t>
  </si>
  <si>
    <t>PE244SH</t>
  </si>
  <si>
    <t>549558.0</t>
  </si>
  <si>
    <t>363539.0</t>
  </si>
  <si>
    <t>The Hydes</t>
  </si>
  <si>
    <t>CM74TX</t>
  </si>
  <si>
    <t>564210.0</t>
  </si>
  <si>
    <t>230560.0</t>
  </si>
  <si>
    <t>Thoresby</t>
  </si>
  <si>
    <t>NG229EX</t>
  </si>
  <si>
    <t>460364.0</t>
  </si>
  <si>
    <t>370225.0</t>
  </si>
  <si>
    <t>Tillhouse</t>
  </si>
  <si>
    <t>EX53BG</t>
  </si>
  <si>
    <t>301013.0</t>
  </si>
  <si>
    <t>96534.0</t>
  </si>
  <si>
    <t>Tooley Farm</t>
  </si>
  <si>
    <t>CM63AA</t>
  </si>
  <si>
    <t>564888.0</t>
  </si>
  <si>
    <t>223424.0</t>
  </si>
  <si>
    <t>Tredown Farm</t>
  </si>
  <si>
    <t>PL160HH</t>
  </si>
  <si>
    <t>239431.0</t>
  </si>
  <si>
    <t>81407.0</t>
  </si>
  <si>
    <t>Tregassow</t>
  </si>
  <si>
    <t>TR49BL</t>
  </si>
  <si>
    <t>185395.0</t>
  </si>
  <si>
    <t>49565.0</t>
  </si>
  <si>
    <t>Trench Farm</t>
  </si>
  <si>
    <t>LL130NA</t>
  </si>
  <si>
    <t>338419.0</t>
  </si>
  <si>
    <t>339068.0</t>
  </si>
  <si>
    <t>Turves</t>
  </si>
  <si>
    <t>533992.0</t>
  </si>
  <si>
    <t>294321.0</t>
  </si>
  <si>
    <t>Upper Farringdon</t>
  </si>
  <si>
    <t>GU343HW</t>
  </si>
  <si>
    <t>471468.0</t>
  </si>
  <si>
    <t>135482.0</t>
  </si>
  <si>
    <t>Walland Farm</t>
  </si>
  <si>
    <t>EX395DP</t>
  </si>
  <si>
    <t>235344.0</t>
  </si>
  <si>
    <t>122223.0</t>
  </si>
  <si>
    <t>Waterloo Farm 1 and 2</t>
  </si>
  <si>
    <t>SG192JW</t>
  </si>
  <si>
    <t>518826.0</t>
  </si>
  <si>
    <t>251804.0</t>
  </si>
  <si>
    <t>Wedgehill</t>
  </si>
  <si>
    <t>BH216SB</t>
  </si>
  <si>
    <t>406557.0</t>
  </si>
  <si>
    <t>108809.0</t>
  </si>
  <si>
    <t>Week Farm 2</t>
  </si>
  <si>
    <t>EX387HU</t>
  </si>
  <si>
    <t>251218.0</t>
  </si>
  <si>
    <t>119059.0</t>
  </si>
  <si>
    <t>West Hall</t>
  </si>
  <si>
    <t>CF624ZW</t>
  </si>
  <si>
    <t>302476.0</t>
  </si>
  <si>
    <t>166946.0</t>
  </si>
  <si>
    <t>Westerfield</t>
  </si>
  <si>
    <t>OX183PA</t>
  </si>
  <si>
    <t>427125.0</t>
  </si>
  <si>
    <t>209714.0</t>
  </si>
  <si>
    <t>Westwood Farm</t>
  </si>
  <si>
    <t>NG220PF</t>
  </si>
  <si>
    <t>471765.0</t>
  </si>
  <si>
    <t>370062.0</t>
  </si>
  <si>
    <t>Whiddon Farm</t>
  </si>
  <si>
    <t>EX226PJ</t>
  </si>
  <si>
    <t>239451.0</t>
  </si>
  <si>
    <t>97227.0</t>
  </si>
  <si>
    <t>Wiggin Hill</t>
  </si>
  <si>
    <t>PE273LL</t>
  </si>
  <si>
    <t>530442.0</t>
  </si>
  <si>
    <t>273663.0</t>
  </si>
  <si>
    <t>Willburton 2 (Mingay Farm)</t>
  </si>
  <si>
    <t>547073.0</t>
  </si>
  <si>
    <t>272967.0</t>
  </si>
  <si>
    <t>Willsland</t>
  </si>
  <si>
    <t>EX215LS</t>
  </si>
  <si>
    <t>250049.0</t>
  </si>
  <si>
    <t>104054.0</t>
  </si>
  <si>
    <t>Woodlands Farm</t>
  </si>
  <si>
    <t>CT34NB</t>
  </si>
  <si>
    <t>617569.0</t>
  </si>
  <si>
    <t>163068.0</t>
  </si>
  <si>
    <t>Orsted</t>
  </si>
  <si>
    <t>Barrow</t>
  </si>
  <si>
    <t>314978.0</t>
  </si>
  <si>
    <t>455827.0</t>
  </si>
  <si>
    <t xml:space="preserve">Burbo </t>
  </si>
  <si>
    <t>321476.0</t>
  </si>
  <si>
    <t>399706.0</t>
  </si>
  <si>
    <t xml:space="preserve">Burbo Extension </t>
  </si>
  <si>
    <t>315815.0</t>
  </si>
  <si>
    <t>398892.0</t>
  </si>
  <si>
    <t>Gunfleet Sands 01</t>
  </si>
  <si>
    <t>622317</t>
  </si>
  <si>
    <t>208468</t>
  </si>
  <si>
    <t>Gunfleet Sands 02</t>
  </si>
  <si>
    <t>Gunfleet Sands Demo</t>
  </si>
  <si>
    <t>620650.0</t>
  </si>
  <si>
    <t>205297.0</t>
  </si>
  <si>
    <t>Hornsea 01</t>
  </si>
  <si>
    <t>626000.0</t>
  </si>
  <si>
    <t>426000.0</t>
  </si>
  <si>
    <t>Hornsea 02 Soundmark</t>
  </si>
  <si>
    <t>Lincs</t>
  </si>
  <si>
    <t>567020.0</t>
  </si>
  <si>
    <t>368144.0</t>
  </si>
  <si>
    <t>Race Bank</t>
  </si>
  <si>
    <t>573300.0</t>
  </si>
  <si>
    <t>363000.0</t>
  </si>
  <si>
    <t>Walney 01</t>
  </si>
  <si>
    <t>300833</t>
  </si>
  <si>
    <t>461449</t>
  </si>
  <si>
    <t>Walney 02</t>
  </si>
  <si>
    <t>Walney 03</t>
  </si>
  <si>
    <t>295033.0</t>
  </si>
  <si>
    <t>466313.0</t>
  </si>
  <si>
    <t>Walney 04</t>
  </si>
  <si>
    <t>320039.0</t>
  </si>
  <si>
    <t>464000.0</t>
  </si>
  <si>
    <t>West of Duddon Sands</t>
  </si>
  <si>
    <t>304230.0</t>
  </si>
  <si>
    <t>455334.0</t>
  </si>
  <si>
    <t>Westermost Rough</t>
  </si>
  <si>
    <t>541677.0</t>
  </si>
  <si>
    <t>436555.0</t>
  </si>
  <si>
    <t>Part of Drax Group</t>
  </si>
  <si>
    <t>Bonnington</t>
  </si>
  <si>
    <t>ML119TB</t>
  </si>
  <si>
    <t>288851.29212100001</t>
  </si>
  <si>
    <t>641742.81936800003</t>
  </si>
  <si>
    <t>Carsfad</t>
  </si>
  <si>
    <t>DG73ST</t>
  </si>
  <si>
    <t>259672.544711</t>
  </si>
  <si>
    <t>584952.22294799995</t>
  </si>
  <si>
    <t>Drax Power Station Biomass Units</t>
  </si>
  <si>
    <t>YO88PH</t>
  </si>
  <si>
    <t>466650.0</t>
  </si>
  <si>
    <t>427050.0</t>
  </si>
  <si>
    <t>Drumjohn</t>
  </si>
  <si>
    <t>DG73TJ</t>
  </si>
  <si>
    <t>252514.43564800001</t>
  </si>
  <si>
    <t>597670.45692799997</t>
  </si>
  <si>
    <t>Earlstoun</t>
  </si>
  <si>
    <t>DG73SR</t>
  </si>
  <si>
    <t>261304.67353900001</t>
  </si>
  <si>
    <t>583126.64510099997</t>
  </si>
  <si>
    <t>Glenlee</t>
  </si>
  <si>
    <t>DG73SF</t>
  </si>
  <si>
    <t>261221.35846700001</t>
  </si>
  <si>
    <t>580243.46073699999</t>
  </si>
  <si>
    <t>Kendoon</t>
  </si>
  <si>
    <t>DG73UB</t>
  </si>
  <si>
    <t>261359.07337200001</t>
  </si>
  <si>
    <t>589083.399385</t>
  </si>
  <si>
    <t>Stonebyres</t>
  </si>
  <si>
    <t>ML119UP</t>
  </si>
  <si>
    <t>284977.43216500001</t>
  </si>
  <si>
    <t>644040.90092599997</t>
  </si>
  <si>
    <t>Tongland</t>
  </si>
  <si>
    <t>DG64LT</t>
  </si>
  <si>
    <t>270138.10144599999</t>
  </si>
  <si>
    <t>554580.98591599998</t>
  </si>
  <si>
    <t>Part of PX Group</t>
  </si>
  <si>
    <t>Fellside CHP</t>
  </si>
  <si>
    <t>CA201PG</t>
  </si>
  <si>
    <t>303202.0</t>
  </si>
  <si>
    <t>503793.0</t>
  </si>
  <si>
    <t>Pennant Walters</t>
  </si>
  <si>
    <t>Maesgwyn</t>
  </si>
  <si>
    <t>SASN86400890</t>
  </si>
  <si>
    <t>205500.0</t>
  </si>
  <si>
    <t>Maesgwyn Extension</t>
  </si>
  <si>
    <t>SN8710908818</t>
  </si>
  <si>
    <t>286568.0</t>
  </si>
  <si>
    <t>205930.0</t>
  </si>
  <si>
    <t>Maesgwyn Solar</t>
  </si>
  <si>
    <t>288678.0</t>
  </si>
  <si>
    <t>207067.0</t>
  </si>
  <si>
    <t>Mynydd Bwllfa</t>
  </si>
  <si>
    <t>CF449NB</t>
  </si>
  <si>
    <t>295979.0</t>
  </si>
  <si>
    <t>205172.0</t>
  </si>
  <si>
    <t>Pant y Wal</t>
  </si>
  <si>
    <t>CF356ED</t>
  </si>
  <si>
    <t>295886.0</t>
  </si>
  <si>
    <t>191521.0</t>
  </si>
  <si>
    <t>Pant y Wal Extension</t>
  </si>
  <si>
    <t>294649.0</t>
  </si>
  <si>
    <t>188695.0</t>
  </si>
  <si>
    <t>Quintas Energy</t>
  </si>
  <si>
    <t>Astley</t>
  </si>
  <si>
    <t>WV156ER</t>
  </si>
  <si>
    <t>378234.0</t>
  </si>
  <si>
    <t>286133.0</t>
  </si>
  <si>
    <t>Chalcroft</t>
  </si>
  <si>
    <t>SO302HU</t>
  </si>
  <si>
    <t>448713.0</t>
  </si>
  <si>
    <t>116890.0</t>
  </si>
  <si>
    <t>Pen y cae</t>
  </si>
  <si>
    <t>LL141TP</t>
  </si>
  <si>
    <t>328970.0</t>
  </si>
  <si>
    <t>344020.0</t>
  </si>
  <si>
    <t>Willersey</t>
  </si>
  <si>
    <t>WR117HF</t>
  </si>
  <si>
    <t>409850.0</t>
  </si>
  <si>
    <t>240750.0</t>
  </si>
  <si>
    <t>RES Group</t>
  </si>
  <si>
    <t>Altahullion Extension Wind Farm (NI)</t>
  </si>
  <si>
    <t>BT474NS</t>
  </si>
  <si>
    <t>78039.0</t>
  </si>
  <si>
    <t>574408.0</t>
  </si>
  <si>
    <t>Altahullion Wind Farm (NI)</t>
  </si>
  <si>
    <t xml:space="preserve">Auquhirie Land </t>
  </si>
  <si>
    <t>AB393XB</t>
  </si>
  <si>
    <t>328500.0</t>
  </si>
  <si>
    <t>785500.0</t>
  </si>
  <si>
    <t>Barlborough</t>
  </si>
  <si>
    <t>448975.0</t>
  </si>
  <si>
    <t>376975.0</t>
  </si>
  <si>
    <t>Batsworthy Cross</t>
  </si>
  <si>
    <t>282928.0</t>
  </si>
  <si>
    <t>121610.0</t>
  </si>
  <si>
    <t>Beinneun Wind Farm</t>
  </si>
  <si>
    <t>IV637YV</t>
  </si>
  <si>
    <t>Bilsthorpe</t>
  </si>
  <si>
    <t>466000.0</t>
  </si>
  <si>
    <t>362000.0</t>
  </si>
  <si>
    <t>Black Hill Wind Farm</t>
  </si>
  <si>
    <t>NT730555</t>
  </si>
  <si>
    <t>373000.0</t>
  </si>
  <si>
    <t>656300.0</t>
  </si>
  <si>
    <t>Blary Hill</t>
  </si>
  <si>
    <t>PA296UZ</t>
  </si>
  <si>
    <t>Brackagh Quarry</t>
  </si>
  <si>
    <t>97617.0</t>
  </si>
  <si>
    <t>556429.0</t>
  </si>
  <si>
    <t>Braich Ddu</t>
  </si>
  <si>
    <t>267500.0</t>
  </si>
  <si>
    <t>301500.0</t>
  </si>
  <si>
    <t>Burnthouse Windfarm</t>
  </si>
  <si>
    <t>533458.0</t>
  </si>
  <si>
    <t>295082.0</t>
  </si>
  <si>
    <t>Burton Wold</t>
  </si>
  <si>
    <t>491902.0</t>
  </si>
  <si>
    <t>274577.0</t>
  </si>
  <si>
    <t>Burton Wold South (GB)</t>
  </si>
  <si>
    <t>Carscreugh</t>
  </si>
  <si>
    <t>225000.0</t>
  </si>
  <si>
    <t>555000.0</t>
  </si>
  <si>
    <t>Castle Craig</t>
  </si>
  <si>
    <t>BT817SN</t>
  </si>
  <si>
    <t>39597.0</t>
  </si>
  <si>
    <t>540549.0</t>
  </si>
  <si>
    <t>Castle Pill Farm 1 - A, C</t>
  </si>
  <si>
    <t>192398.0</t>
  </si>
  <si>
    <t>207108.0</t>
  </si>
  <si>
    <t>Chalgrove Solar Limited</t>
  </si>
  <si>
    <t>SU649967</t>
  </si>
  <si>
    <t>465126.0</t>
  </si>
  <si>
    <t>197272.0</t>
  </si>
  <si>
    <t>Cour Wind Farm</t>
  </si>
  <si>
    <t>PA286QL</t>
  </si>
  <si>
    <t>181005.0</t>
  </si>
  <si>
    <t>648528.0</t>
  </si>
  <si>
    <t>Den Brook Wind Farm (GB)</t>
  </si>
  <si>
    <t>EX202BJ</t>
  </si>
  <si>
    <t>268496.0</t>
  </si>
  <si>
    <t>101120.0</t>
  </si>
  <si>
    <t>Denzell Downs Windfarm</t>
  </si>
  <si>
    <t>189923.0</t>
  </si>
  <si>
    <t>67094.0</t>
  </si>
  <si>
    <t>Derriton (Tamar Heights)</t>
  </si>
  <si>
    <t>EX226JX</t>
  </si>
  <si>
    <t>233249.0</t>
  </si>
  <si>
    <t>103010.0</t>
  </si>
  <si>
    <t>Dungavel</t>
  </si>
  <si>
    <t>267954.0</t>
  </si>
  <si>
    <t>636995.0</t>
  </si>
  <si>
    <t>Dyffryn Brodyn Wind Farm (GB)</t>
  </si>
  <si>
    <t>SA340JE</t>
  </si>
  <si>
    <t>222100.0</t>
  </si>
  <si>
    <t>226800.0</t>
  </si>
  <si>
    <t>Earlseat Wind Farm (GB)</t>
  </si>
  <si>
    <t>HY14TQ</t>
  </si>
  <si>
    <t>332961.0</t>
  </si>
  <si>
    <t>698416.0</t>
  </si>
  <si>
    <t>Egmere</t>
  </si>
  <si>
    <t>NR226AY</t>
  </si>
  <si>
    <t>590428.0</t>
  </si>
  <si>
    <t>338001.0</t>
  </si>
  <si>
    <t>Ferndale Wind Farm</t>
  </si>
  <si>
    <t>299700.0</t>
  </si>
  <si>
    <t>195700.0</t>
  </si>
  <si>
    <t>Forss Extension Wind Farm (GB)</t>
  </si>
  <si>
    <t>KW147U</t>
  </si>
  <si>
    <t>302000.0</t>
  </si>
  <si>
    <t>969500.0</t>
  </si>
  <si>
    <t>Forss Wind Farm (GB)</t>
  </si>
  <si>
    <t>Four Burrows Solar (Kenwyn)</t>
  </si>
  <si>
    <t>TR48JB</t>
  </si>
  <si>
    <t>176372.0</t>
  </si>
  <si>
    <t>48050.0</t>
  </si>
  <si>
    <t>Four Burrows Wind Farm (GB)</t>
  </si>
  <si>
    <t>176000.0</t>
  </si>
  <si>
    <t>48200.0</t>
  </si>
  <si>
    <t>Freasdail (GB)</t>
  </si>
  <si>
    <t>PA296XR</t>
  </si>
  <si>
    <t>180721.0</t>
  </si>
  <si>
    <t>660754.0</t>
  </si>
  <si>
    <t>French Farm Wind Farm</t>
  </si>
  <si>
    <t>528300.0</t>
  </si>
  <si>
    <t>309000.0</t>
  </si>
  <si>
    <t>Garreg Llwyd (GB)</t>
  </si>
  <si>
    <t>LD16YS</t>
  </si>
  <si>
    <t>294491.0</t>
  </si>
  <si>
    <t>272407.0</t>
  </si>
  <si>
    <t>Glenchamber Wind Farm (GB)</t>
  </si>
  <si>
    <t>DG80PB</t>
  </si>
  <si>
    <t>224474.0</t>
  </si>
  <si>
    <t>564039.0</t>
  </si>
  <si>
    <t>Glens of Foudland</t>
  </si>
  <si>
    <t>361496.0</t>
  </si>
  <si>
    <t>837303.0</t>
  </si>
  <si>
    <t>Goonhilly Downs Wind Farm</t>
  </si>
  <si>
    <t>171000.0</t>
  </si>
  <si>
    <t>21200.0</t>
  </si>
  <si>
    <t>Goonhilly Solar</t>
  </si>
  <si>
    <t>169711.0</t>
  </si>
  <si>
    <t>21226.0</t>
  </si>
  <si>
    <t>Grange Wind Farm</t>
  </si>
  <si>
    <t>DN158RY</t>
  </si>
  <si>
    <t>486042.0</t>
  </si>
  <si>
    <t>416496.0</t>
  </si>
  <si>
    <t>Grange Wind Farm (GB)</t>
  </si>
  <si>
    <t>PE135RB</t>
  </si>
  <si>
    <t>545055.0</t>
  </si>
  <si>
    <t>318754.0</t>
  </si>
  <si>
    <t>Hale Farm Solar Ltd</t>
  </si>
  <si>
    <t>419461.0</t>
  </si>
  <si>
    <t>137939.0</t>
  </si>
  <si>
    <t>Hall Farm Wind Farm</t>
  </si>
  <si>
    <t>507865.0</t>
  </si>
  <si>
    <t>443185.0</t>
  </si>
  <si>
    <t>Hallburn Farm Wind Farm</t>
  </si>
  <si>
    <t>High Down</t>
  </si>
  <si>
    <t>230770.0</t>
  </si>
  <si>
    <t>69217.0</t>
  </si>
  <si>
    <t>High Haswell Wind Farm</t>
  </si>
  <si>
    <t>436675.0</t>
  </si>
  <si>
    <t>543772.0</t>
  </si>
  <si>
    <t>High Pow</t>
  </si>
  <si>
    <t>323550.0</t>
  </si>
  <si>
    <t>544400.0</t>
  </si>
  <si>
    <t>High Sharpley</t>
  </si>
  <si>
    <t>442644.0</t>
  </si>
  <si>
    <t>549702.0</t>
  </si>
  <si>
    <t>Hill of Towie Wind Farm (GB)</t>
  </si>
  <si>
    <t>AB556YU</t>
  </si>
  <si>
    <t>320000.0</t>
  </si>
  <si>
    <t>860000.0</t>
  </si>
  <si>
    <t>Jacks Lane (GB)</t>
  </si>
  <si>
    <t>PE318PZ</t>
  </si>
  <si>
    <t>580388.0</t>
  </si>
  <si>
    <t>335874.0</t>
  </si>
  <si>
    <t>Kelburn Wind Farm (GB)</t>
  </si>
  <si>
    <t>KA245LE</t>
  </si>
  <si>
    <t>224000.0</t>
  </si>
  <si>
    <t>655000.0</t>
  </si>
  <si>
    <t>Lendrums Bridge Extension Wind Farm (NI)</t>
  </si>
  <si>
    <t>BT750LL</t>
  </si>
  <si>
    <t>54170.0</t>
  </si>
  <si>
    <t>517391.0</t>
  </si>
  <si>
    <t>Lendrums Bridge Wind Farm (NI)</t>
  </si>
  <si>
    <t>63672.0</t>
  </si>
  <si>
    <t>512074.0</t>
  </si>
  <si>
    <t>Little Raith (GB)</t>
  </si>
  <si>
    <t>KY50AX</t>
  </si>
  <si>
    <t>Llynfi Afan Renewable Energy Limited</t>
  </si>
  <si>
    <t>289252.0</t>
  </si>
  <si>
    <t>196198.0</t>
  </si>
  <si>
    <t>Loscar</t>
  </si>
  <si>
    <t>451000.0</t>
  </si>
  <si>
    <t>380000.0</t>
  </si>
  <si>
    <t>Lough Hill Wind Farm (NI)</t>
  </si>
  <si>
    <t>BT817SL</t>
  </si>
  <si>
    <t>38467.0</t>
  </si>
  <si>
    <t>541020.0</t>
  </si>
  <si>
    <t>Marvel (Stone Farm)</t>
  </si>
  <si>
    <t>PO303BQ</t>
  </si>
  <si>
    <t>451260.0</t>
  </si>
  <si>
    <t>86014.0</t>
  </si>
  <si>
    <t>Meikle Carewe Wind Farm (GB)</t>
  </si>
  <si>
    <t>AB393QH</t>
  </si>
  <si>
    <t>383200.0</t>
  </si>
  <si>
    <t>792000.0</t>
  </si>
  <si>
    <t>Mendennick Solar</t>
  </si>
  <si>
    <t>241551.0</t>
  </si>
  <si>
    <t>53320.0</t>
  </si>
  <si>
    <t>Minnygap (GB)</t>
  </si>
  <si>
    <t>DG109PX</t>
  </si>
  <si>
    <t>307313.0</t>
  </si>
  <si>
    <t>597397.0</t>
  </si>
  <si>
    <t>Muirhall South (GB)</t>
  </si>
  <si>
    <t>Mynydd Brombil</t>
  </si>
  <si>
    <t>279141.0</t>
  </si>
  <si>
    <t>188569.0</t>
  </si>
  <si>
    <t>Mynydd Portref</t>
  </si>
  <si>
    <t>298897.0</t>
  </si>
  <si>
    <t>185178.0</t>
  </si>
  <si>
    <t>Neilston (GB)</t>
  </si>
  <si>
    <t>G784BZ</t>
  </si>
  <si>
    <t>245292.0</t>
  </si>
  <si>
    <t>653952.0</t>
  </si>
  <si>
    <t>New Albion</t>
  </si>
  <si>
    <t>483679.0</t>
  </si>
  <si>
    <t>283792.0</t>
  </si>
  <si>
    <t>Newton Ferrers</t>
  </si>
  <si>
    <t>SX359665</t>
  </si>
  <si>
    <t>235294.0</t>
  </si>
  <si>
    <t>67022.0</t>
  </si>
  <si>
    <t>Orchard End Windfarm</t>
  </si>
  <si>
    <t>343216.0</t>
  </si>
  <si>
    <t>445233.0</t>
  </si>
  <si>
    <t>Parley</t>
  </si>
  <si>
    <t>409877.0</t>
  </si>
  <si>
    <t>99146.0</t>
  </si>
  <si>
    <t>Parsonage (Hazel)</t>
  </si>
  <si>
    <t>TA199EF</t>
  </si>
  <si>
    <t>336700.0</t>
  </si>
  <si>
    <t>115500.0</t>
  </si>
  <si>
    <t>Pen Bryn Oer Wind Farm</t>
  </si>
  <si>
    <t>312065.0</t>
  </si>
  <si>
    <t>209235.0</t>
  </si>
  <si>
    <t>Penare</t>
  </si>
  <si>
    <t>TR49DG</t>
  </si>
  <si>
    <t>181089.0</t>
  </si>
  <si>
    <t>49385.0</t>
  </si>
  <si>
    <t>Pencoose</t>
  </si>
  <si>
    <t>SW728379</t>
  </si>
  <si>
    <t>173927.0</t>
  </si>
  <si>
    <t>37998.0</t>
  </si>
  <si>
    <t>Ramsey</t>
  </si>
  <si>
    <t>528800.0</t>
  </si>
  <si>
    <t>284900.0</t>
  </si>
  <si>
    <t>Ramsey 2 Wind Farm</t>
  </si>
  <si>
    <t>527814.0</t>
  </si>
  <si>
    <t>286445.0</t>
  </si>
  <si>
    <t xml:space="preserve">Rodbaston </t>
  </si>
  <si>
    <t>Roos Wind Farm (GB)</t>
  </si>
  <si>
    <t>HU120LA</t>
  </si>
  <si>
    <t>527376.0</t>
  </si>
  <si>
    <t>430105.0</t>
  </si>
  <si>
    <t>Roskrow Barton</t>
  </si>
  <si>
    <t>176500.0</t>
  </si>
  <si>
    <t>35500.0</t>
  </si>
  <si>
    <t>Sancton Hill Wind Farm</t>
  </si>
  <si>
    <t>491554.0</t>
  </si>
  <si>
    <t>439660.0</t>
  </si>
  <si>
    <t>Solwaybank</t>
  </si>
  <si>
    <t>South Sharpley Wind Farm</t>
  </si>
  <si>
    <t>438490.0</t>
  </si>
  <si>
    <t>549675.0</t>
  </si>
  <si>
    <t>SPD 2 - Hall Farm</t>
  </si>
  <si>
    <t>TM195952</t>
  </si>
  <si>
    <t>SPD 3 - Grange Farm</t>
  </si>
  <si>
    <t>TF231620</t>
  </si>
  <si>
    <t>523131.0</t>
  </si>
  <si>
    <t>362337.0</t>
  </si>
  <si>
    <t>SPD 4  - Gelliwern</t>
  </si>
  <si>
    <t>SN626019</t>
  </si>
  <si>
    <t>262382.0</t>
  </si>
  <si>
    <t>202019.0</t>
  </si>
  <si>
    <t>St Breock</t>
  </si>
  <si>
    <t>198592.0</t>
  </si>
  <si>
    <t>68218.0</t>
  </si>
  <si>
    <t>Tallentire Wind Farm (GB)</t>
  </si>
  <si>
    <t>CA130QA</t>
  </si>
  <si>
    <t>312500.0</t>
  </si>
  <si>
    <t>535500.0</t>
  </si>
  <si>
    <t>Tormywheel</t>
  </si>
  <si>
    <t>294905.0</t>
  </si>
  <si>
    <t>655232.0</t>
  </si>
  <si>
    <t>Turncole Wind Farm (GB)</t>
  </si>
  <si>
    <t>CM08NE</t>
  </si>
  <si>
    <t>598484.0</t>
  </si>
  <si>
    <t>196719.0</t>
  </si>
  <si>
    <t>UK Solar (Hartwell) LLP</t>
  </si>
  <si>
    <t>SP791490</t>
  </si>
  <si>
    <t>478515.0</t>
  </si>
  <si>
    <t>248927.0</t>
  </si>
  <si>
    <t>UK Solar (Lower Newton) LLP</t>
  </si>
  <si>
    <t>SJ988386</t>
  </si>
  <si>
    <t>398731.0</t>
  </si>
  <si>
    <t>338883.0</t>
  </si>
  <si>
    <t>Wear Point Wind Farm</t>
  </si>
  <si>
    <t>193041.0</t>
  </si>
  <si>
    <t>204629.0</t>
  </si>
  <si>
    <t>Whittlesey</t>
  </si>
  <si>
    <t>524027.0</t>
  </si>
  <si>
    <t>297139.0</t>
  </si>
  <si>
    <t>Wix Lodge (Stour Fields)</t>
  </si>
  <si>
    <t>CO112RP</t>
  </si>
  <si>
    <t>614962.0</t>
  </si>
  <si>
    <t>228422.0</t>
  </si>
  <si>
    <t>Woolley Hill (GB)</t>
  </si>
  <si>
    <t>PE280UA</t>
  </si>
  <si>
    <t>515374.0</t>
  </si>
  <si>
    <t>272655.0</t>
  </si>
  <si>
    <t>Wryde Croft Wind Farm (GB)</t>
  </si>
  <si>
    <t>PE60TP</t>
  </si>
  <si>
    <t>532606.0</t>
  </si>
  <si>
    <t>307038.0</t>
  </si>
  <si>
    <t>River Nene</t>
  </si>
  <si>
    <t>Peterborough Power Station</t>
  </si>
  <si>
    <t>PE15NT</t>
  </si>
  <si>
    <t>518401.0</t>
  </si>
  <si>
    <t>299217.0</t>
  </si>
  <si>
    <t>Riverside Resource Recovery</t>
  </si>
  <si>
    <t>Riverside - Energy from Waste</t>
  </si>
  <si>
    <t>DA176JY</t>
  </si>
  <si>
    <t>547200.0</t>
  </si>
  <si>
    <t>RWE Npower</t>
  </si>
  <si>
    <t>An Suidhe</t>
  </si>
  <si>
    <t>200483.0</t>
  </si>
  <si>
    <t>707563.0</t>
  </si>
  <si>
    <t>Auchtertyre</t>
  </si>
  <si>
    <t>235422.0</t>
  </si>
  <si>
    <t>729327.0</t>
  </si>
  <si>
    <t>Bad a Cheo</t>
  </si>
  <si>
    <t>316615.0</t>
  </si>
  <si>
    <t>948900.0</t>
  </si>
  <si>
    <t>Bilbster</t>
  </si>
  <si>
    <t>327150.0</t>
  </si>
  <si>
    <t>951850.0</t>
  </si>
  <si>
    <t>Black Rock</t>
  </si>
  <si>
    <t>259900.0</t>
  </si>
  <si>
    <t>866800.0</t>
  </si>
  <si>
    <t>Bowbeat (Emly Bank) - RO</t>
  </si>
  <si>
    <t>329600.0</t>
  </si>
  <si>
    <t>647500.0</t>
  </si>
  <si>
    <t>Bowbeat (Roughside) - RO</t>
  </si>
  <si>
    <t>333000.0</t>
  </si>
  <si>
    <t>646200.0</t>
  </si>
  <si>
    <t>Bradwell</t>
  </si>
  <si>
    <t>595000.0</t>
  </si>
  <si>
    <t>205000.0</t>
  </si>
  <si>
    <t>Braevallich</t>
  </si>
  <si>
    <t>196657.00008</t>
  </si>
  <si>
    <t>706908.99997</t>
  </si>
  <si>
    <t>Brechfa Forest West</t>
  </si>
  <si>
    <t>251493.0</t>
  </si>
  <si>
    <t>233864.0</t>
  </si>
  <si>
    <t>Burgar Hill</t>
  </si>
  <si>
    <t>334300.0</t>
  </si>
  <si>
    <t>1026200.0</t>
  </si>
  <si>
    <t>Butterwick Moor Circuit 1</t>
  </si>
  <si>
    <t>Butterwick Moor Circuit 2</t>
  </si>
  <si>
    <t>Camster</t>
  </si>
  <si>
    <t>325800.0</t>
  </si>
  <si>
    <t>947400.0</t>
  </si>
  <si>
    <t>Carnoch</t>
  </si>
  <si>
    <t>174589.83968400001</t>
  </si>
  <si>
    <t>759870.61419600004</t>
  </si>
  <si>
    <t>Cheshire</t>
  </si>
  <si>
    <t>CH651AF</t>
  </si>
  <si>
    <t>Cia Aig</t>
  </si>
  <si>
    <t>217196.0</t>
  </si>
  <si>
    <t>788748.0</t>
  </si>
  <si>
    <t>Clocaenog Forest</t>
  </si>
  <si>
    <t>301568.0</t>
  </si>
  <si>
    <t>359344.0</t>
  </si>
  <si>
    <t>Cowes</t>
  </si>
  <si>
    <t>PO326JF</t>
  </si>
  <si>
    <t>448472.0</t>
  </si>
  <si>
    <t>93554.0</t>
  </si>
  <si>
    <t>Croesor</t>
  </si>
  <si>
    <t>264900.0</t>
  </si>
  <si>
    <t>346000.0</t>
  </si>
  <si>
    <t>Cwm Dyli</t>
  </si>
  <si>
    <t>257976.51233200001</t>
  </si>
  <si>
    <t>360502.84342500003</t>
  </si>
  <si>
    <t>Deucheran Hill (RO)</t>
  </si>
  <si>
    <t>177000.0</t>
  </si>
  <si>
    <t>643000.0</t>
  </si>
  <si>
    <t>Didcot B</t>
  </si>
  <si>
    <t>OX117YU</t>
  </si>
  <si>
    <t>451077.0</t>
  </si>
  <si>
    <t>182210.0</t>
  </si>
  <si>
    <t>Didcot GT</t>
  </si>
  <si>
    <t>Douglas Water</t>
  </si>
  <si>
    <t>204559.00006600001</t>
  </si>
  <si>
    <t>706949.99997700006</t>
  </si>
  <si>
    <t>Dulyn</t>
  </si>
  <si>
    <t>277754.0</t>
  </si>
  <si>
    <t>368358.0</t>
  </si>
  <si>
    <t>Galloper</t>
  </si>
  <si>
    <t>TM7796929898</t>
  </si>
  <si>
    <t>646316.0</t>
  </si>
  <si>
    <t>262379.0</t>
  </si>
  <si>
    <t>Garnedd</t>
  </si>
  <si>
    <t>269641.31455499999</t>
  </si>
  <si>
    <t>353035.80387900001</t>
  </si>
  <si>
    <t>Garrogie</t>
  </si>
  <si>
    <t>250100.0</t>
  </si>
  <si>
    <t>813300.0</t>
  </si>
  <si>
    <t>Garry Gualach</t>
  </si>
  <si>
    <t>216600.0</t>
  </si>
  <si>
    <t>799800.0</t>
  </si>
  <si>
    <t>Glen Noe</t>
  </si>
  <si>
    <t>Glen Tarbert</t>
  </si>
  <si>
    <t>186600.0</t>
  </si>
  <si>
    <t>760500.0</t>
  </si>
  <si>
    <t>Goole Fields A</t>
  </si>
  <si>
    <t>473487.0</t>
  </si>
  <si>
    <t>419400.0</t>
  </si>
  <si>
    <t>Goole Fields B</t>
  </si>
  <si>
    <t>473632.0</t>
  </si>
  <si>
    <t>420610.0</t>
  </si>
  <si>
    <t>Great Eppleton (ex NFFO)</t>
  </si>
  <si>
    <t>436900.0</t>
  </si>
  <si>
    <t>548200.0</t>
  </si>
  <si>
    <t>Great Eppleton RO</t>
  </si>
  <si>
    <t>Great Yarmouth</t>
  </si>
  <si>
    <t>NR303PY</t>
  </si>
  <si>
    <t>652534.0</t>
  </si>
  <si>
    <t>307744.0</t>
  </si>
  <si>
    <t>Grimsby</t>
  </si>
  <si>
    <t>DN312FW</t>
  </si>
  <si>
    <t>Grudie</t>
  </si>
  <si>
    <t>196459.0</t>
  </si>
  <si>
    <t>867347.0</t>
  </si>
  <si>
    <t>Gwynt y Mor</t>
  </si>
  <si>
    <t>SH9482396924</t>
  </si>
  <si>
    <t>292082.0</t>
  </si>
  <si>
    <t>396482.0</t>
  </si>
  <si>
    <t>Hameldon Hill</t>
  </si>
  <si>
    <t>389495.0</t>
  </si>
  <si>
    <t>432441.0</t>
  </si>
  <si>
    <t>Hameldon Hill Extension</t>
  </si>
  <si>
    <t>379914.0</t>
  </si>
  <si>
    <t>430561.0</t>
  </si>
  <si>
    <t>Hare Hill</t>
  </si>
  <si>
    <t>442500.0</t>
  </si>
  <si>
    <t>540500.0</t>
  </si>
  <si>
    <t>Hare Hill RO</t>
  </si>
  <si>
    <t>Haswell Moor Circuit 1</t>
  </si>
  <si>
    <t>438085.0</t>
  </si>
  <si>
    <t>541365.0</t>
  </si>
  <si>
    <t>Haswell Moor Circuit 2</t>
  </si>
  <si>
    <t>Hellrigg</t>
  </si>
  <si>
    <t>313585.0</t>
  </si>
  <si>
    <t>551775.0</t>
  </si>
  <si>
    <t>High Head</t>
  </si>
  <si>
    <t>276927.54900200001</t>
  </si>
  <si>
    <t>367625.06313700002</t>
  </si>
  <si>
    <t>High Volts</t>
  </si>
  <si>
    <t>445600.0</t>
  </si>
  <si>
    <t>High Volts RO</t>
  </si>
  <si>
    <t>445200.0</t>
  </si>
  <si>
    <t>533400.0</t>
  </si>
  <si>
    <t>Holmside</t>
  </si>
  <si>
    <t>420800.0</t>
  </si>
  <si>
    <t>Holmside RO</t>
  </si>
  <si>
    <t>419500.0</t>
  </si>
  <si>
    <t>552500.0</t>
  </si>
  <si>
    <t>Humber Gateway</t>
  </si>
  <si>
    <t>528439.0</t>
  </si>
  <si>
    <t>411181.0</t>
  </si>
  <si>
    <t>Hythe</t>
  </si>
  <si>
    <t>SO453BP</t>
  </si>
  <si>
    <t>Inverbain</t>
  </si>
  <si>
    <t>178095.51863000001</t>
  </si>
  <si>
    <t>856066.18485600001</t>
  </si>
  <si>
    <t>Inverlael</t>
  </si>
  <si>
    <t>218208.41789700001</t>
  </si>
  <si>
    <t>885467.82440599997</t>
  </si>
  <si>
    <t>Kielder</t>
  </si>
  <si>
    <t>369887.329501</t>
  </si>
  <si>
    <t>587826.78962699999</t>
  </si>
  <si>
    <t>Kiln Pit Hill</t>
  </si>
  <si>
    <t>405590.0</t>
  </si>
  <si>
    <t>554583.0</t>
  </si>
  <si>
    <t>Kings Lynn</t>
  </si>
  <si>
    <t>PE343RD</t>
  </si>
  <si>
    <t>Knabs Ridge</t>
  </si>
  <si>
    <t>423069.0</t>
  </si>
  <si>
    <t>455946.0</t>
  </si>
  <si>
    <t>Lindhurst</t>
  </si>
  <si>
    <t>456880.0</t>
  </si>
  <si>
    <t>358150.0</t>
  </si>
  <si>
    <t>Little Barford</t>
  </si>
  <si>
    <t>PE196YT</t>
  </si>
  <si>
    <t>519049.0</t>
  </si>
  <si>
    <t>256838.0</t>
  </si>
  <si>
    <t>Little Barford GT</t>
  </si>
  <si>
    <t>Little Cheyne Court</t>
  </si>
  <si>
    <t>598310.0</t>
  </si>
  <si>
    <t>122060.0</t>
  </si>
  <si>
    <t>Lochelbank</t>
  </si>
  <si>
    <t>311440.0</t>
  </si>
  <si>
    <t>713477.0</t>
  </si>
  <si>
    <t>London Array</t>
  </si>
  <si>
    <t>TM459013</t>
  </si>
  <si>
    <t>642078.0</t>
  </si>
  <si>
    <t>197218.0</t>
  </si>
  <si>
    <t>Low Head</t>
  </si>
  <si>
    <t>Maldie</t>
  </si>
  <si>
    <t>225150.0</t>
  </si>
  <si>
    <t>934050.0</t>
  </si>
  <si>
    <t>Markinch</t>
  </si>
  <si>
    <t>KY76GU</t>
  </si>
  <si>
    <t>327988.0</t>
  </si>
  <si>
    <t>701561.0</t>
  </si>
  <si>
    <t>Middlemoor</t>
  </si>
  <si>
    <t>414765.0</t>
  </si>
  <si>
    <t>622786.0</t>
  </si>
  <si>
    <t>Mynydd y Gwair</t>
  </si>
  <si>
    <t>265400.0</t>
  </si>
  <si>
    <t>208320.0</t>
  </si>
  <si>
    <t>North Hoyle</t>
  </si>
  <si>
    <t>SJ0383892229</t>
  </si>
  <si>
    <t>303823.0</t>
  </si>
  <si>
    <t>392138.0</t>
  </si>
  <si>
    <t>Novar 2</t>
  </si>
  <si>
    <t>255500.0</t>
  </si>
  <si>
    <t>871500.0</t>
  </si>
  <si>
    <t>Out Newton (RO)</t>
  </si>
  <si>
    <t>538800.0</t>
  </si>
  <si>
    <t>421200.0</t>
  </si>
  <si>
    <t>Pembroke</t>
  </si>
  <si>
    <t>SA715SS</t>
  </si>
  <si>
    <t>193370.0</t>
  </si>
  <si>
    <t>200137.0</t>
  </si>
  <si>
    <t>Rampion</t>
  </si>
  <si>
    <t>525000.0</t>
  </si>
  <si>
    <t>95000.0</t>
  </si>
  <si>
    <t>Rhyl Flats</t>
  </si>
  <si>
    <t>SH9024488299</t>
  </si>
  <si>
    <t>290990.0</t>
  </si>
  <si>
    <t>388002.0</t>
  </si>
  <si>
    <t>River E</t>
  </si>
  <si>
    <t>251359.39736199999</t>
  </si>
  <si>
    <t>818186.72195299994</t>
  </si>
  <si>
    <t>Robin Rigg East</t>
  </si>
  <si>
    <t>291005.0</t>
  </si>
  <si>
    <t>542348.0</t>
  </si>
  <si>
    <t>Robin Rigg West</t>
  </si>
  <si>
    <t>288785.0</t>
  </si>
  <si>
    <t>540522.0</t>
  </si>
  <si>
    <t>Rosehall</t>
  </si>
  <si>
    <t>249550.0</t>
  </si>
  <si>
    <t>903550.0</t>
  </si>
  <si>
    <t>Scroby Sands</t>
  </si>
  <si>
    <t>656417.0</t>
  </si>
  <si>
    <t>311874.0</t>
  </si>
  <si>
    <t>Selset</t>
  </si>
  <si>
    <t>390300.0</t>
  </si>
  <si>
    <t>521200.0</t>
  </si>
  <si>
    <t>Stags Holt</t>
  </si>
  <si>
    <t>544000.0</t>
  </si>
  <si>
    <t>299000.0</t>
  </si>
  <si>
    <t>Staythorpe</t>
  </si>
  <si>
    <t>NG235RQ</t>
  </si>
  <si>
    <t>475532.0</t>
  </si>
  <si>
    <t>351265.0</t>
  </si>
  <si>
    <t>549995.0</t>
  </si>
  <si>
    <t>362998.0</t>
  </si>
  <si>
    <t>Triton Knoll</t>
  </si>
  <si>
    <t>Tween Bridge</t>
  </si>
  <si>
    <t>469324.0</t>
  </si>
  <si>
    <t>416182.0</t>
  </si>
  <si>
    <t>Scira Offshore Energy</t>
  </si>
  <si>
    <t>Dudgeon BMU 1</t>
  </si>
  <si>
    <t>575000.0</t>
  </si>
  <si>
    <t>361000.0</t>
  </si>
  <si>
    <t>Dudgeon BMU 2</t>
  </si>
  <si>
    <t>Dudgeon BMU 3</t>
  </si>
  <si>
    <t>Dudgeon BMU 4</t>
  </si>
  <si>
    <t>Hywind BMU 1</t>
  </si>
  <si>
    <t>433500.0</t>
  </si>
  <si>
    <t>Sheringham Shoal BMU 1</t>
  </si>
  <si>
    <t>610671.0</t>
  </si>
  <si>
    <t>364425.0</t>
  </si>
  <si>
    <t>Sheringham Shoal BMU 2</t>
  </si>
  <si>
    <t>Scottish Power</t>
  </si>
  <si>
    <t>Arecleoch</t>
  </si>
  <si>
    <t>KA260SJ</t>
  </si>
  <si>
    <t>221500.0</t>
  </si>
  <si>
    <t>578500.0</t>
  </si>
  <si>
    <t>Beinn an Tuirc I</t>
  </si>
  <si>
    <t>PA286QY</t>
  </si>
  <si>
    <t>173950.0</t>
  </si>
  <si>
    <t>636900.0</t>
  </si>
  <si>
    <t>Beinn an Tuirc II</t>
  </si>
  <si>
    <t>Beinn an Tuirc III</t>
  </si>
  <si>
    <t>173950</t>
  </si>
  <si>
    <t>636900</t>
  </si>
  <si>
    <t>Beinn Tharsuinn</t>
  </si>
  <si>
    <t>IV191LH</t>
  </si>
  <si>
    <t>261700.0</t>
  </si>
  <si>
    <t>881900.0</t>
  </si>
  <si>
    <t>Black Law I</t>
  </si>
  <si>
    <t>ML118BW</t>
  </si>
  <si>
    <t>290998.0</t>
  </si>
  <si>
    <t>653991.0</t>
  </si>
  <si>
    <t>Black Law II</t>
  </si>
  <si>
    <t>ML118EW</t>
  </si>
  <si>
    <t>289500.0</t>
  </si>
  <si>
    <t>653500.0</t>
  </si>
  <si>
    <t>Callagheen</t>
  </si>
  <si>
    <t>BT934AL</t>
  </si>
  <si>
    <t>10820.0</t>
  </si>
  <si>
    <t>521167.0</t>
  </si>
  <si>
    <t>Carland Cross PV</t>
  </si>
  <si>
    <t>TR85JB</t>
  </si>
  <si>
    <t>Carland Cross RP</t>
  </si>
  <si>
    <t>184500.0</t>
  </si>
  <si>
    <t>54500.0</t>
  </si>
  <si>
    <t>Clachan Flats</t>
  </si>
  <si>
    <t>PA268BJ</t>
  </si>
  <si>
    <t>217950.0</t>
  </si>
  <si>
    <t>714520.0</t>
  </si>
  <si>
    <t>Coal Clough RP</t>
  </si>
  <si>
    <t>BB104RR</t>
  </si>
  <si>
    <t>390207.0</t>
  </si>
  <si>
    <t>428154.0</t>
  </si>
  <si>
    <t>Coldham</t>
  </si>
  <si>
    <t>PE14OLX</t>
  </si>
  <si>
    <t>525748.0</t>
  </si>
  <si>
    <t>299048.0</t>
  </si>
  <si>
    <t>Corkey</t>
  </si>
  <si>
    <t>BT449JB</t>
  </si>
  <si>
    <t>126222.0</t>
  </si>
  <si>
    <t>580523.0</t>
  </si>
  <si>
    <t>Cruach Mhor</t>
  </si>
  <si>
    <t>PA223AE</t>
  </si>
  <si>
    <t>203500.0</t>
  </si>
  <si>
    <t>687500.0</t>
  </si>
  <si>
    <t>Dersalloch</t>
  </si>
  <si>
    <t>KA197NJ</t>
  </si>
  <si>
    <t>242500.0</t>
  </si>
  <si>
    <t>603500.0</t>
  </si>
  <si>
    <t>Dun Law I</t>
  </si>
  <si>
    <t>TD26RA</t>
  </si>
  <si>
    <t>344600.0</t>
  </si>
  <si>
    <t>657500.0</t>
  </si>
  <si>
    <t>Dun Law II</t>
  </si>
  <si>
    <t>346582.0</t>
  </si>
  <si>
    <t>657530.0</t>
  </si>
  <si>
    <t>EA1</t>
  </si>
  <si>
    <t>Elliot's Hill</t>
  </si>
  <si>
    <t>BT390TD</t>
  </si>
  <si>
    <t>134974.0</t>
  </si>
  <si>
    <t>546006.0</t>
  </si>
  <si>
    <t>Ewe Hill I</t>
  </si>
  <si>
    <t>DG112QG</t>
  </si>
  <si>
    <t>315000.0</t>
  </si>
  <si>
    <t>580000.0</t>
  </si>
  <si>
    <t>Ewe Hill II</t>
  </si>
  <si>
    <t>Glenapp</t>
  </si>
  <si>
    <t>KA260PG</t>
  </si>
  <si>
    <t>208000.0</t>
  </si>
  <si>
    <t>573000.0</t>
  </si>
  <si>
    <t>Green Knowes</t>
  </si>
  <si>
    <t>FK147YJ</t>
  </si>
  <si>
    <t>296850.0</t>
  </si>
  <si>
    <t>707550.0</t>
  </si>
  <si>
    <t>Hagshaw Hill I</t>
  </si>
  <si>
    <t>ML110RR</t>
  </si>
  <si>
    <t>278980.0</t>
  </si>
  <si>
    <t>630740.0</t>
  </si>
  <si>
    <t>Hagshaw Hill II</t>
  </si>
  <si>
    <t>278965.0</t>
  </si>
  <si>
    <t>630750.0</t>
  </si>
  <si>
    <t>Halsary</t>
  </si>
  <si>
    <t>KW126UW</t>
  </si>
  <si>
    <t>Hare Hill I</t>
  </si>
  <si>
    <t>KA184NW</t>
  </si>
  <si>
    <t>265320.0</t>
  </si>
  <si>
    <t>609703.0</t>
  </si>
  <si>
    <t>Hare Hill II</t>
  </si>
  <si>
    <t>265931.0</t>
  </si>
  <si>
    <t>613982.0</t>
  </si>
  <si>
    <t>Harestanes</t>
  </si>
  <si>
    <t>DG111TU</t>
  </si>
  <si>
    <t>300000.0</t>
  </si>
  <si>
    <t>Kilgallioch</t>
  </si>
  <si>
    <t>KA260RF</t>
  </si>
  <si>
    <t>223000.0</t>
  </si>
  <si>
    <t>578000.0</t>
  </si>
  <si>
    <t>Lynemouth</t>
  </si>
  <si>
    <t>NB639AT</t>
  </si>
  <si>
    <t>429400.0</t>
  </si>
  <si>
    <t>589799.0</t>
  </si>
  <si>
    <t>Mark Hill</t>
  </si>
  <si>
    <t>KA260PX</t>
  </si>
  <si>
    <t>585000.0</t>
  </si>
  <si>
    <t>Middleton</t>
  </si>
  <si>
    <t>G776PZ</t>
  </si>
  <si>
    <t>253158.0</t>
  </si>
  <si>
    <t>656019.0</t>
  </si>
  <si>
    <t>P&amp;L</t>
  </si>
  <si>
    <t>SY164BP</t>
  </si>
  <si>
    <t>302860.0</t>
  </si>
  <si>
    <t>288543.0</t>
  </si>
  <si>
    <t>Rigged Hill</t>
  </si>
  <si>
    <t>BT490QJ</t>
  </si>
  <si>
    <t>90731.0</t>
  </si>
  <si>
    <t>589745.0</t>
  </si>
  <si>
    <t>Wether Hill</t>
  </si>
  <si>
    <t>DG73UG</t>
  </si>
  <si>
    <t>270000.0</t>
  </si>
  <si>
    <t>594000.0</t>
  </si>
  <si>
    <t>Whitelee</t>
  </si>
  <si>
    <t>KA36EX</t>
  </si>
  <si>
    <t>256800.0</t>
  </si>
  <si>
    <t>645435.0</t>
  </si>
  <si>
    <t>Whitelee II</t>
  </si>
  <si>
    <t>254220.0</t>
  </si>
  <si>
    <t>640867.0</t>
  </si>
  <si>
    <t>Wolf Bog</t>
  </si>
  <si>
    <t>137865.0</t>
  </si>
  <si>
    <t>553129.0</t>
  </si>
  <si>
    <t>Sembcorp Utilities</t>
  </si>
  <si>
    <t>Wilton 10 Biomass</t>
  </si>
  <si>
    <t>TS908WS</t>
  </si>
  <si>
    <t>456536.0</t>
  </si>
  <si>
    <t>520395.0</t>
  </si>
  <si>
    <t>Wilton 11</t>
  </si>
  <si>
    <t>458191.0</t>
  </si>
  <si>
    <t>520347.0</t>
  </si>
  <si>
    <t>Wilton International</t>
  </si>
  <si>
    <t>458275.0</t>
  </si>
  <si>
    <t>517359.0</t>
  </si>
  <si>
    <t>SSE Group</t>
  </si>
  <si>
    <t>Achanalt Power Station - A</t>
  </si>
  <si>
    <t>NH309620</t>
  </si>
  <si>
    <t>225895.0</t>
  </si>
  <si>
    <t>861615.0</t>
  </si>
  <si>
    <t>Achany Windfarm</t>
  </si>
  <si>
    <t>NC480018</t>
  </si>
  <si>
    <t>252350.0</t>
  </si>
  <si>
    <t>904150.0</t>
  </si>
  <si>
    <t>Aigas Power Station - A,E</t>
  </si>
  <si>
    <t>NH474437</t>
  </si>
  <si>
    <t>247395.0</t>
  </si>
  <si>
    <t>843655.0</t>
  </si>
  <si>
    <t>Allt Na Lairige Power Station</t>
  </si>
  <si>
    <t>NN231164</t>
  </si>
  <si>
    <t>220655.0</t>
  </si>
  <si>
    <t>714679.0</t>
  </si>
  <si>
    <t>Arnish</t>
  </si>
  <si>
    <t>Single Cycle</t>
  </si>
  <si>
    <t>142229.0</t>
  </si>
  <si>
    <t>930499.0</t>
  </si>
  <si>
    <t>Artfield Fell Windfarm - A,C</t>
  </si>
  <si>
    <t>NX236659</t>
  </si>
  <si>
    <t>223005.0</t>
  </si>
  <si>
    <t>567000.0</t>
  </si>
  <si>
    <t>Awe Barrage - A</t>
  </si>
  <si>
    <t>NN046287</t>
  </si>
  <si>
    <t>202987.0</t>
  </si>
  <si>
    <t>729485.0</t>
  </si>
  <si>
    <t>Barra</t>
  </si>
  <si>
    <t>HS95YA</t>
  </si>
  <si>
    <t>71706.0</t>
  </si>
  <si>
    <t>803309.0</t>
  </si>
  <si>
    <t>Beannachran Dam - A</t>
  </si>
  <si>
    <t>NN325394</t>
  </si>
  <si>
    <t>233926.125814</t>
  </si>
  <si>
    <t>831784.38433300005</t>
  </si>
  <si>
    <t>Beatrice Offshore windfarm</t>
  </si>
  <si>
    <t>ND500486</t>
  </si>
  <si>
    <t>344074.0</t>
  </si>
  <si>
    <t>911416.0</t>
  </si>
  <si>
    <t>Bessy Bell Windfarm</t>
  </si>
  <si>
    <t>BT784EZ</t>
  </si>
  <si>
    <t>49687.0</t>
  </si>
  <si>
    <t>547922.0</t>
  </si>
  <si>
    <t>Bessy Bell Windfarm (NI) Limited</t>
  </si>
  <si>
    <t>H395815</t>
  </si>
  <si>
    <t>51953.0</t>
  </si>
  <si>
    <t>543825.0</t>
  </si>
  <si>
    <t>Bhlaraidh Wind Farm</t>
  </si>
  <si>
    <t>NH369203</t>
  </si>
  <si>
    <t>238277.0</t>
  </si>
  <si>
    <t>816488.0</t>
  </si>
  <si>
    <t>Bowmore</t>
  </si>
  <si>
    <t>PA437LL</t>
  </si>
  <si>
    <t>132024.0</t>
  </si>
  <si>
    <t>660214.0</t>
  </si>
  <si>
    <t>Burghfield</t>
  </si>
  <si>
    <t>RG303UW</t>
  </si>
  <si>
    <t>466926.0</t>
  </si>
  <si>
    <t>166323.0</t>
  </si>
  <si>
    <t>Cashlie Power Station - A,C</t>
  </si>
  <si>
    <t>NN507421</t>
  </si>
  <si>
    <t>248530.0</t>
  </si>
  <si>
    <t>741735.0</t>
  </si>
  <si>
    <t>Cassley Power Station - A,C,E</t>
  </si>
  <si>
    <t>NC396232</t>
  </si>
  <si>
    <t>247325.0</t>
  </si>
  <si>
    <t>901540.0</t>
  </si>
  <si>
    <t>Cathkin Braes Wind Farm</t>
  </si>
  <si>
    <t>NS612582</t>
  </si>
  <si>
    <t>261220.0</t>
  </si>
  <si>
    <t>658203.0</t>
  </si>
  <si>
    <t>Ceannacroc Compensation Generator</t>
  </si>
  <si>
    <t>NH224108</t>
  </si>
  <si>
    <t>222745.0</t>
  </si>
  <si>
    <t>810690.0</t>
  </si>
  <si>
    <t>Ceannacroc Power Station - A, E</t>
  </si>
  <si>
    <t>Chickerell</t>
  </si>
  <si>
    <t>DT49XH</t>
  </si>
  <si>
    <t>364051.0</t>
  </si>
  <si>
    <t>80933.0</t>
  </si>
  <si>
    <t>Chippenham</t>
  </si>
  <si>
    <t>SN151RS</t>
  </si>
  <si>
    <t>391412.0</t>
  </si>
  <si>
    <t>173455.0</t>
  </si>
  <si>
    <t>Chliostair Power Station - A,C</t>
  </si>
  <si>
    <t>NB059092</t>
  </si>
  <si>
    <t>120328.967017</t>
  </si>
  <si>
    <t>908665.53669900005</t>
  </si>
  <si>
    <t>Clachan</t>
  </si>
  <si>
    <t>NN192133</t>
  </si>
  <si>
    <t>148598.006933</t>
  </si>
  <si>
    <t>866496.66653699998</t>
  </si>
  <si>
    <t>Cladach Dam</t>
  </si>
  <si>
    <t>NS014376</t>
  </si>
  <si>
    <t>219715.0</t>
  </si>
  <si>
    <t>595201.0</t>
  </si>
  <si>
    <t>Cluanie Dam  - A</t>
  </si>
  <si>
    <t>NH185099</t>
  </si>
  <si>
    <t>218164.204031</t>
  </si>
  <si>
    <t>809842.51726600004</t>
  </si>
  <si>
    <t>Clunie</t>
  </si>
  <si>
    <t>PH165NF</t>
  </si>
  <si>
    <t>293345.89585299999</t>
  </si>
  <si>
    <t>757790.00295600004</t>
  </si>
  <si>
    <t>Clunie Dam - A</t>
  </si>
  <si>
    <t>NN884603</t>
  </si>
  <si>
    <t>Clyde Windfarm (Central)</t>
  </si>
  <si>
    <t>NS987202</t>
  </si>
  <si>
    <t>622500.0</t>
  </si>
  <si>
    <t>Clyde Windfarm (North)</t>
  </si>
  <si>
    <t>NS985240</t>
  </si>
  <si>
    <t>627500.0</t>
  </si>
  <si>
    <t>Clyde Windfarm (South)</t>
  </si>
  <si>
    <t>NS982134</t>
  </si>
  <si>
    <t>617500.0</t>
  </si>
  <si>
    <t>Cuaich Power Station - A,C</t>
  </si>
  <si>
    <t>NN574868</t>
  </si>
  <si>
    <t>263487.841273</t>
  </si>
  <si>
    <t>784203.521908</t>
  </si>
  <si>
    <t>Culligran Comp Set - A,C,E</t>
  </si>
  <si>
    <t>NH378405</t>
  </si>
  <si>
    <t>231877.310669</t>
  </si>
  <si>
    <t>839888.30312599998</t>
  </si>
  <si>
    <t>Culligran Power Station Unit 2 - A</t>
  </si>
  <si>
    <t xml:space="preserve">Dalchonize Power Station-A,C </t>
  </si>
  <si>
    <t>NN740220</t>
  </si>
  <si>
    <t>274035.0</t>
  </si>
  <si>
    <t>721990.0</t>
  </si>
  <si>
    <t>Deanie</t>
  </si>
  <si>
    <t>IV47JX</t>
  </si>
  <si>
    <t>219200.00004499999</t>
  </si>
  <si>
    <t>710099.99998600001</t>
  </si>
  <si>
    <t>Dinorwig</t>
  </si>
  <si>
    <t>SH594600</t>
  </si>
  <si>
    <t>259400.0</t>
  </si>
  <si>
    <t>360000.0</t>
  </si>
  <si>
    <t>Drumderg Windfarm</t>
  </si>
  <si>
    <t>NO180538</t>
  </si>
  <si>
    <t>324500.0</t>
  </si>
  <si>
    <t>748500.0</t>
  </si>
  <si>
    <t>Duchally Power Station - A,C,E</t>
  </si>
  <si>
    <t>NC368203</t>
  </si>
  <si>
    <t>238694.128218</t>
  </si>
  <si>
    <t>916750.91899200005</t>
  </si>
  <si>
    <t>Dundreggan Dam A</t>
  </si>
  <si>
    <t>NH357156</t>
  </si>
  <si>
    <t>231413.082559</t>
  </si>
  <si>
    <t>813651.70164300001</t>
  </si>
  <si>
    <t>Dunmaglass Wind Farm</t>
  </si>
  <si>
    <t>NH609227</t>
  </si>
  <si>
    <t>264000.0</t>
  </si>
  <si>
    <t>820120.0</t>
  </si>
  <si>
    <t>Errochty</t>
  </si>
  <si>
    <t>PH165SD</t>
  </si>
  <si>
    <t>280853.25648699998</t>
  </si>
  <si>
    <t>765408.19507100002</t>
  </si>
  <si>
    <t>Fairburn Windfarm</t>
  </si>
  <si>
    <t>NH426534</t>
  </si>
  <si>
    <t>242550.0</t>
  </si>
  <si>
    <t>852250.0</t>
  </si>
  <si>
    <t>Fasnakyle</t>
  </si>
  <si>
    <t>NH319296</t>
  </si>
  <si>
    <t>226977.973512</t>
  </si>
  <si>
    <t>827215.18281999999</t>
  </si>
  <si>
    <t>Fasnakyle Compensation Generator - A, C</t>
  </si>
  <si>
    <t>Finlarig Power Station - A,G</t>
  </si>
  <si>
    <t>NN585345</t>
  </si>
  <si>
    <t>257077.347893</t>
  </si>
  <si>
    <t>733907.81862599996</t>
  </si>
  <si>
    <t>Foyers Falls Power Station</t>
  </si>
  <si>
    <t>249845.0</t>
  </si>
  <si>
    <t>820010.0</t>
  </si>
  <si>
    <t>Gaur Power Station - A</t>
  </si>
  <si>
    <t>NN464579</t>
  </si>
  <si>
    <t>247261.333874</t>
  </si>
  <si>
    <t>757140.631283</t>
  </si>
  <si>
    <t>Gisla Power Station - A</t>
  </si>
  <si>
    <t>NB129258</t>
  </si>
  <si>
    <t>113291.038795</t>
  </si>
  <si>
    <t>926162.88476399996</t>
  </si>
  <si>
    <t>Glendoe Hydro Power Station</t>
  </si>
  <si>
    <t>NH406079</t>
  </si>
  <si>
    <t>238719.406541</t>
  </si>
  <si>
    <t>808777.04899200005</t>
  </si>
  <si>
    <t>Glenmoriston</t>
  </si>
  <si>
    <t>IV36YH</t>
  </si>
  <si>
    <t>230869.824876</t>
  </si>
  <si>
    <t>812928.10700800002</t>
  </si>
  <si>
    <t>Gordonbush Ext</t>
  </si>
  <si>
    <t>Gordonbush Wind Farm</t>
  </si>
  <si>
    <t>NC826113</t>
  </si>
  <si>
    <t>284500.0</t>
  </si>
  <si>
    <t>909500.0</t>
  </si>
  <si>
    <t>Greater Gabbard</t>
  </si>
  <si>
    <t>TM714315</t>
  </si>
  <si>
    <t>670237.0</t>
  </si>
  <si>
    <t>231640.0</t>
  </si>
  <si>
    <t>Griffin Wind Farm</t>
  </si>
  <si>
    <t>NN910427</t>
  </si>
  <si>
    <t>293600.0</t>
  </si>
  <si>
    <t>744600.0</t>
  </si>
  <si>
    <t>Grudie Bridge Power Station - A, G</t>
  </si>
  <si>
    <t>NH310624</t>
  </si>
  <si>
    <t>231315.68004800001</t>
  </si>
  <si>
    <t>862293.36975099996</t>
  </si>
  <si>
    <t>Hadyard Hill Windfarm - A,C</t>
  </si>
  <si>
    <t>NX279982</t>
  </si>
  <si>
    <t>227133.0</t>
  </si>
  <si>
    <t>597446.0</t>
  </si>
  <si>
    <t>Inverawe</t>
  </si>
  <si>
    <t>PA351HQ</t>
  </si>
  <si>
    <t>202299.54597899999</t>
  </si>
  <si>
    <t>730929.48161799996</t>
  </si>
  <si>
    <t>Invergarry Dam - A, E</t>
  </si>
  <si>
    <t>NH319413</t>
  </si>
  <si>
    <t>238862.965222</t>
  </si>
  <si>
    <t>809324.00929800002</t>
  </si>
  <si>
    <t>Invergarry Power Station - A,E</t>
  </si>
  <si>
    <t>NH319013</t>
  </si>
  <si>
    <t>231930.0</t>
  </si>
  <si>
    <t>801320.0</t>
  </si>
  <si>
    <t>Keadby</t>
  </si>
  <si>
    <t>DN173EF</t>
  </si>
  <si>
    <t>483280.0</t>
  </si>
  <si>
    <t>411671.0</t>
  </si>
  <si>
    <t>Keadby Wind Farm</t>
  </si>
  <si>
    <t>SE829126</t>
  </si>
  <si>
    <t>481890.0</t>
  </si>
  <si>
    <t>413515.0</t>
  </si>
  <si>
    <t>Kerry Falls Power Station</t>
  </si>
  <si>
    <t>NG829720</t>
  </si>
  <si>
    <t>181231.12067100001</t>
  </si>
  <si>
    <t>875180.63170899998</t>
  </si>
  <si>
    <t>Kilmelford Compset  A,C</t>
  </si>
  <si>
    <t>NM541144</t>
  </si>
  <si>
    <t>183921.68693900001</t>
  </si>
  <si>
    <t>712587.00644599996</t>
  </si>
  <si>
    <t>Kilmelford Power Station - A, C,</t>
  </si>
  <si>
    <t>Kilmorack Power Station -A,E</t>
  </si>
  <si>
    <t>NH494442</t>
  </si>
  <si>
    <t>249410.0</t>
  </si>
  <si>
    <t>844225.0</t>
  </si>
  <si>
    <t>Kingairloch Power Station - A,C</t>
  </si>
  <si>
    <t>NM810547</t>
  </si>
  <si>
    <t>184177.03533499999</t>
  </si>
  <si>
    <t>752489.46736999997</t>
  </si>
  <si>
    <t>Kirkwall</t>
  </si>
  <si>
    <t>KW151AN</t>
  </si>
  <si>
    <t>344667.0</t>
  </si>
  <si>
    <t>1010985.0</t>
  </si>
  <si>
    <t>Lairg Power Station</t>
  </si>
  <si>
    <t>NC575070</t>
  </si>
  <si>
    <t>249712.919287</t>
  </si>
  <si>
    <t>916014.00856600003</t>
  </si>
  <si>
    <t>Lednock Power Station - A</t>
  </si>
  <si>
    <t>NN698304</t>
  </si>
  <si>
    <t>276730.0</t>
  </si>
  <si>
    <t>722040.0</t>
  </si>
  <si>
    <t>Lerwick</t>
  </si>
  <si>
    <t>ZE10PS</t>
  </si>
  <si>
    <t>446456.0</t>
  </si>
  <si>
    <t>1142790.0</t>
  </si>
  <si>
    <t>Livishie Power Station - A</t>
  </si>
  <si>
    <t>NH353160</t>
  </si>
  <si>
    <t>240245.0</t>
  </si>
  <si>
    <t>817495.0</t>
  </si>
  <si>
    <t>Loch Carnan</t>
  </si>
  <si>
    <t>83233.0</t>
  </si>
  <si>
    <t>842636.0</t>
  </si>
  <si>
    <t>Loch Dubh</t>
  </si>
  <si>
    <t>NC149012</t>
  </si>
  <si>
    <t>213243.84406900001</t>
  </si>
  <si>
    <t>901138.944043</t>
  </si>
  <si>
    <t>Loch Ericht Power Station - A</t>
  </si>
  <si>
    <t>NN553728</t>
  </si>
  <si>
    <t>262079.87718099999</t>
  </si>
  <si>
    <t>783677.43128999998</t>
  </si>
  <si>
    <t>Loch Gair Power Station - A,C</t>
  </si>
  <si>
    <t>NR925908</t>
  </si>
  <si>
    <t>192865.0</t>
  </si>
  <si>
    <t>691305.0</t>
  </si>
  <si>
    <t>Lochay</t>
  </si>
  <si>
    <t>NN545350</t>
  </si>
  <si>
    <t>256968.202407</t>
  </si>
  <si>
    <t>734182.06732699997</t>
  </si>
  <si>
    <t>Lochay Compensation Generator</t>
  </si>
  <si>
    <t>258746.51913299999</t>
  </si>
  <si>
    <t>733924.38001600001</t>
  </si>
  <si>
    <t>Lochay Fish Pass Generator  -  C</t>
  </si>
  <si>
    <t>Loyne Power Station - A,C</t>
  </si>
  <si>
    <t>NH200079</t>
  </si>
  <si>
    <t>228554.88977000001</t>
  </si>
  <si>
    <t>813307.01867400005</t>
  </si>
  <si>
    <t>Lubreoch Power Station - A</t>
  </si>
  <si>
    <t>NN454418</t>
  </si>
  <si>
    <t>245250.958315</t>
  </si>
  <si>
    <t>741685.36456999998</t>
  </si>
  <si>
    <t>Luichart</t>
  </si>
  <si>
    <t>IV149EW</t>
  </si>
  <si>
    <t>231809.687121</t>
  </si>
  <si>
    <t>862261.33658100001</t>
  </si>
  <si>
    <t>Luichart Dam - A</t>
  </si>
  <si>
    <t>NH389579</t>
  </si>
  <si>
    <t>232652.83906500001</t>
  </si>
  <si>
    <t>862232.74855599995</t>
  </si>
  <si>
    <t>Lussa Power Station - A</t>
  </si>
  <si>
    <t>NR735261</t>
  </si>
  <si>
    <t>176153.721105</t>
  </si>
  <si>
    <t>625756.90955900005</t>
  </si>
  <si>
    <t>Medway</t>
  </si>
  <si>
    <t>ME30AG</t>
  </si>
  <si>
    <t>586916.0</t>
  </si>
  <si>
    <t>174008.0</t>
  </si>
  <si>
    <t>Meig Dam</t>
  </si>
  <si>
    <t>NH375560</t>
  </si>
  <si>
    <t>237124.664659</t>
  </si>
  <si>
    <t>855942.36082399997</t>
  </si>
  <si>
    <t>Misgeach Power Station - A</t>
  </si>
  <si>
    <t>NH183381</t>
  </si>
  <si>
    <t>229571.01829800001</t>
  </si>
  <si>
    <t>838608.37607100001</t>
  </si>
  <si>
    <t>Morar Power Station - A,C</t>
  </si>
  <si>
    <t>NM682922</t>
  </si>
  <si>
    <t>168582.025887</t>
  </si>
  <si>
    <t>792663.62937500002</t>
  </si>
  <si>
    <t>Mossford Power Station - A,G</t>
  </si>
  <si>
    <t>NH330633</t>
  </si>
  <si>
    <t>233010.426393</t>
  </si>
  <si>
    <t>863187.36691300001</t>
  </si>
  <si>
    <t>Mucomir Power Station</t>
  </si>
  <si>
    <t>NN183838</t>
  </si>
  <si>
    <t>218350.0</t>
  </si>
  <si>
    <t>783900.0</t>
  </si>
  <si>
    <t>Mullardoch Power Station - A,C</t>
  </si>
  <si>
    <t>NH223310</t>
  </si>
  <si>
    <t>222860.0</t>
  </si>
  <si>
    <t>831415.0</t>
  </si>
  <si>
    <t>Nant Power Station - A,E</t>
  </si>
  <si>
    <t>NN016207</t>
  </si>
  <si>
    <t>203606.80395999999</t>
  </si>
  <si>
    <t>723291.404201</t>
  </si>
  <si>
    <t>Nostie Bridge Power Station - A</t>
  </si>
  <si>
    <t>NH852274</t>
  </si>
  <si>
    <t>185143.85883700001</t>
  </si>
  <si>
    <t>826708.608687</t>
  </si>
  <si>
    <t>Orrin Dam - A</t>
  </si>
  <si>
    <t>NH403503</t>
  </si>
  <si>
    <t>245505.394088</t>
  </si>
  <si>
    <t>856091.61578800005</t>
  </si>
  <si>
    <t>Orrin Power Station- A</t>
  </si>
  <si>
    <t>NH436546</t>
  </si>
  <si>
    <t>246905.0</t>
  </si>
  <si>
    <t>851695.0</t>
  </si>
  <si>
    <t>Peterhead</t>
  </si>
  <si>
    <t>AB423BZ</t>
  </si>
  <si>
    <t>412790.0</t>
  </si>
  <si>
    <t>843093.0</t>
  </si>
  <si>
    <t>Pitlochry Compensation Generation - A</t>
  </si>
  <si>
    <t>NN936577</t>
  </si>
  <si>
    <t>293500.038046</t>
  </si>
  <si>
    <t>757752.01422899996</t>
  </si>
  <si>
    <t>Pitlochry Power Station - A</t>
  </si>
  <si>
    <t>293515.0</t>
  </si>
  <si>
    <t>757730.0</t>
  </si>
  <si>
    <t>Quoich Dam - A</t>
  </si>
  <si>
    <t>NH071023</t>
  </si>
  <si>
    <t>216881.84323299999</t>
  </si>
  <si>
    <t>800852.89049599995</t>
  </si>
  <si>
    <t>Quoich Power Station - A, E, G</t>
  </si>
  <si>
    <t>NH107012</t>
  </si>
  <si>
    <t>216881.8432</t>
  </si>
  <si>
    <t>800852.89049999998</t>
  </si>
  <si>
    <t>Rannoch</t>
  </si>
  <si>
    <t>PH173QP</t>
  </si>
  <si>
    <t>265618.90567399998</t>
  </si>
  <si>
    <t>758237.41850399994</t>
  </si>
  <si>
    <t>River Cuileig</t>
  </si>
  <si>
    <t>NH193789</t>
  </si>
  <si>
    <t>219300.0</t>
  </si>
  <si>
    <t>878900.0</t>
  </si>
  <si>
    <t>Seagreen</t>
  </si>
  <si>
    <t>NO399369</t>
  </si>
  <si>
    <t>Shin Diversion Dam - A</t>
  </si>
  <si>
    <t>NC582051</t>
  </si>
  <si>
    <t>257261.32734300001</t>
  </si>
  <si>
    <t>897258.47946900001</t>
  </si>
  <si>
    <t>Shin Power Station-A,G</t>
  </si>
  <si>
    <t>NH574974</t>
  </si>
  <si>
    <t>Slieve Kirk Windfarm</t>
  </si>
  <si>
    <t>BT473RL</t>
  </si>
  <si>
    <t>61258.0</t>
  </si>
  <si>
    <t>571215.0</t>
  </si>
  <si>
    <t>Slough Heat &amp; Power</t>
  </si>
  <si>
    <t>SL14TT</t>
  </si>
  <si>
    <t>495316.0</t>
  </si>
  <si>
    <t>181476.0</t>
  </si>
  <si>
    <t>Sloy</t>
  </si>
  <si>
    <t>G837DP</t>
  </si>
  <si>
    <t>232178.80345499999</t>
  </si>
  <si>
    <t>709714.41867299995</t>
  </si>
  <si>
    <t>Spurness Wind Farm II</t>
  </si>
  <si>
    <t>HY606356</t>
  </si>
  <si>
    <t>360531.0</t>
  </si>
  <si>
    <t>1033828.0</t>
  </si>
  <si>
    <t>Sron Mor Power Station - A,C</t>
  </si>
  <si>
    <t>NN161201</t>
  </si>
  <si>
    <t>264850.0</t>
  </si>
  <si>
    <t>798415.0</t>
  </si>
  <si>
    <t>SSE Arena Belfast</t>
  </si>
  <si>
    <t>NW473302</t>
  </si>
  <si>
    <t>147232.0</t>
  </si>
  <si>
    <t>530243.0</t>
  </si>
  <si>
    <t>St Fillans Power Station - A, G</t>
  </si>
  <si>
    <t>NN691246</t>
  </si>
  <si>
    <t>269101.60388900002</t>
  </si>
  <si>
    <t>724133.42061899998</t>
  </si>
  <si>
    <t>Stornoway</t>
  </si>
  <si>
    <t>143150.0</t>
  </si>
  <si>
    <t>932158.0</t>
  </si>
  <si>
    <t>Storr Lochs Power Station - A</t>
  </si>
  <si>
    <t>NG515527</t>
  </si>
  <si>
    <t>147915.64170899999</t>
  </si>
  <si>
    <t>843505.35491899995</t>
  </si>
  <si>
    <t>Strathy North</t>
  </si>
  <si>
    <t>NC820598</t>
  </si>
  <si>
    <t>281550.0</t>
  </si>
  <si>
    <t>957550.0</t>
  </si>
  <si>
    <t>Striven Power Station - A</t>
  </si>
  <si>
    <t>NS056840</t>
  </si>
  <si>
    <t>205595.0</t>
  </si>
  <si>
    <t>683990.0</t>
  </si>
  <si>
    <t>Stronelairg Wind Farm</t>
  </si>
  <si>
    <t>NH526030</t>
  </si>
  <si>
    <t>247166.0</t>
  </si>
  <si>
    <t>806833.0</t>
  </si>
  <si>
    <t>Stronuich Power Station - A</t>
  </si>
  <si>
    <t>NN507419</t>
  </si>
  <si>
    <t>250616.896446</t>
  </si>
  <si>
    <t>742103.88824100001</t>
  </si>
  <si>
    <t>Tangy Wind Farm - A</t>
  </si>
  <si>
    <t>NR685282</t>
  </si>
  <si>
    <t>167373.0</t>
  </si>
  <si>
    <t>626330.0</t>
  </si>
  <si>
    <t>Thatcham</t>
  </si>
  <si>
    <t>RG194PP</t>
  </si>
  <si>
    <t>451330.0</t>
  </si>
  <si>
    <t>157079.0</t>
  </si>
  <si>
    <t>Tievenameenta Wind Farm</t>
  </si>
  <si>
    <t>NV288423</t>
  </si>
  <si>
    <t>28892.0</t>
  </si>
  <si>
    <t>543668.0</t>
  </si>
  <si>
    <t>Tiree</t>
  </si>
  <si>
    <t>PA776UP</t>
  </si>
  <si>
    <t>100030.0</t>
  </si>
  <si>
    <t>744120.0</t>
  </si>
  <si>
    <t>Toddleburn Windfarm</t>
  </si>
  <si>
    <t>NT433499</t>
  </si>
  <si>
    <t>345050.0</t>
  </si>
  <si>
    <t>653150.0</t>
  </si>
  <si>
    <t>Torr Achilty Power Station - A,E</t>
  </si>
  <si>
    <t>NH446545</t>
  </si>
  <si>
    <t>244418.37481199999</t>
  </si>
  <si>
    <t>854546.61670599994</t>
  </si>
  <si>
    <t>Tralaig Power Station</t>
  </si>
  <si>
    <t>NM871169</t>
  </si>
  <si>
    <t>Trinafour Power Station - A</t>
  </si>
  <si>
    <t>NN725648</t>
  </si>
  <si>
    <t>270988.13688900002</t>
  </si>
  <si>
    <t>765725.19146</t>
  </si>
  <si>
    <t>Tummel</t>
  </si>
  <si>
    <t>PH165SB</t>
  </si>
  <si>
    <t>261249.15323600001</t>
  </si>
  <si>
    <t>580838.54599699995</t>
  </si>
  <si>
    <t>Vaich Power Station</t>
  </si>
  <si>
    <t>NH321726</t>
  </si>
  <si>
    <t>234419.67884499999</t>
  </si>
  <si>
    <t>875106.58660599997</t>
  </si>
  <si>
    <t>Statkraft</t>
  </si>
  <si>
    <t>Alltwalis</t>
  </si>
  <si>
    <t>SA327ED</t>
  </si>
  <si>
    <t>246387.0</t>
  </si>
  <si>
    <t>233404.0</t>
  </si>
  <si>
    <t>Andershaw</t>
  </si>
  <si>
    <t>ML126SX</t>
  </si>
  <si>
    <t>283500.0</t>
  </si>
  <si>
    <t>625500.0</t>
  </si>
  <si>
    <t>Baillie</t>
  </si>
  <si>
    <t>KW147EP</t>
  </si>
  <si>
    <t>302550.0</t>
  </si>
  <si>
    <t>965650.0</t>
  </si>
  <si>
    <t>Berry Burn</t>
  </si>
  <si>
    <t>IV362QH</t>
  </si>
  <si>
    <t>311550.0</t>
  </si>
  <si>
    <t>840550.0</t>
  </si>
  <si>
    <t>Rheidol Hydro Scheme Gen 1</t>
  </si>
  <si>
    <t>270466.35895199998</t>
  </si>
  <si>
    <t>279169.77504799998</t>
  </si>
  <si>
    <t>Rheidol Hydro Scheme Gen 2</t>
  </si>
  <si>
    <t>274692.23303100001</t>
  </si>
  <si>
    <t>283465.92701300001</t>
  </si>
  <si>
    <t>Rheidol Hydro Scheme Gen 3</t>
  </si>
  <si>
    <t>Rheidol Hydro Scheme Gen 4</t>
  </si>
  <si>
    <t>270704.12983400002</t>
  </si>
  <si>
    <t>279283.03561399999</t>
  </si>
  <si>
    <t>Rheidol Hydro Scheme Gen 5</t>
  </si>
  <si>
    <t>275303.156097</t>
  </si>
  <si>
    <t>283745.93445200002</t>
  </si>
  <si>
    <t>Rheidol Hydro Scheme Gen 6</t>
  </si>
  <si>
    <t>Rheidol Hydro Scheme Gen 7</t>
  </si>
  <si>
    <t>Temporis Capital</t>
  </si>
  <si>
    <t>Achairn</t>
  </si>
  <si>
    <t>KW15SG</t>
  </si>
  <si>
    <t>329950.0</t>
  </si>
  <si>
    <t>950650.0</t>
  </si>
  <si>
    <t>Biggleswade</t>
  </si>
  <si>
    <t>SG189TA</t>
  </si>
  <si>
    <t>521653.0</t>
  </si>
  <si>
    <t>240193.0</t>
  </si>
  <si>
    <t>Blackcraig</t>
  </si>
  <si>
    <t>DG73DZ</t>
  </si>
  <si>
    <t>270500.0</t>
  </si>
  <si>
    <t>582500.0</t>
  </si>
  <si>
    <t>Craig</t>
  </si>
  <si>
    <t>DG130NZ</t>
  </si>
  <si>
    <t>331995.0</t>
  </si>
  <si>
    <t>586055.0</t>
  </si>
  <si>
    <t>Craig 2</t>
  </si>
  <si>
    <t>333264.0</t>
  </si>
  <si>
    <t>587956.0</t>
  </si>
  <si>
    <t>Derrydarroch</t>
  </si>
  <si>
    <t>G837DX</t>
  </si>
  <si>
    <t>212176.0</t>
  </si>
  <si>
    <t>775418.0</t>
  </si>
  <si>
    <t>Dunsland Cross</t>
  </si>
  <si>
    <t>EX227AW</t>
  </si>
  <si>
    <t>242041.0</t>
  </si>
  <si>
    <t>107244.0</t>
  </si>
  <si>
    <t>Eye</t>
  </si>
  <si>
    <t>613137.0</t>
  </si>
  <si>
    <t>274854.0</t>
  </si>
  <si>
    <t>Greendykeside</t>
  </si>
  <si>
    <t>ML67TT</t>
  </si>
  <si>
    <t>281134.0</t>
  </si>
  <si>
    <t>670403.0</t>
  </si>
  <si>
    <t>Halesworth</t>
  </si>
  <si>
    <t>IP198NH</t>
  </si>
  <si>
    <t>640461.0</t>
  </si>
  <si>
    <t>278558.0</t>
  </si>
  <si>
    <t>Lochhead</t>
  </si>
  <si>
    <t>ML93PP</t>
  </si>
  <si>
    <t>275500.0</t>
  </si>
  <si>
    <t>646500.0</t>
  </si>
  <si>
    <t>Muirhall</t>
  </si>
  <si>
    <t>EH558LN</t>
  </si>
  <si>
    <t>300605.0</t>
  </si>
  <si>
    <t>653760.0</t>
  </si>
  <si>
    <t>Newark</t>
  </si>
  <si>
    <t>NG243SD</t>
  </si>
  <si>
    <t>479589.0</t>
  </si>
  <si>
    <t>350765.0</t>
  </si>
  <si>
    <t>Osspower</t>
  </si>
  <si>
    <t>Pickenham</t>
  </si>
  <si>
    <t>PE378JX</t>
  </si>
  <si>
    <t>585114.0</t>
  </si>
  <si>
    <t>306597.0</t>
  </si>
  <si>
    <t>Ransonmoor</t>
  </si>
  <si>
    <t>PE150TY</t>
  </si>
  <si>
    <t>537950.0</t>
  </si>
  <si>
    <t>292470.0</t>
  </si>
  <si>
    <t>Tullymurdoch</t>
  </si>
  <si>
    <t>PH118LH</t>
  </si>
  <si>
    <t>319575.0</t>
  </si>
  <si>
    <t>752228.0</t>
  </si>
  <si>
    <t>Upper Falloch</t>
  </si>
  <si>
    <t>FK208RL</t>
  </si>
  <si>
    <t>Weston</t>
  </si>
  <si>
    <t>609009.0</t>
  </si>
  <si>
    <t>315326.0</t>
  </si>
  <si>
    <t>White Mill</t>
  </si>
  <si>
    <t>PE140LX</t>
  </si>
  <si>
    <t>545100.0</t>
  </si>
  <si>
    <t>301570.0</t>
  </si>
  <si>
    <t>The Banks Group</t>
  </si>
  <si>
    <t>Armistead Wind Farm</t>
  </si>
  <si>
    <t>LA80HT</t>
  </si>
  <si>
    <t>Hazlehead Wind Farm</t>
  </si>
  <si>
    <t>HD92TR</t>
  </si>
  <si>
    <t>Heysham South Wind Farm</t>
  </si>
  <si>
    <t>LA33ES</t>
  </si>
  <si>
    <t>Hook Moor Wind Farm</t>
  </si>
  <si>
    <t>LS253EB</t>
  </si>
  <si>
    <t>Kype Muir Wind Farm</t>
  </si>
  <si>
    <t>ML106RE</t>
  </si>
  <si>
    <t>268129.0</t>
  </si>
  <si>
    <t>640258.0</t>
  </si>
  <si>
    <t>Lambs Hill Wind Farm</t>
  </si>
  <si>
    <t>TS211LX</t>
  </si>
  <si>
    <t>Marr Wind Farm</t>
  </si>
  <si>
    <t>DN57AZ</t>
  </si>
  <si>
    <t>Middle Muir Wind Farm</t>
  </si>
  <si>
    <t>ML126SZ</t>
  </si>
  <si>
    <t>288964.0</t>
  </si>
  <si>
    <t>625283.0</t>
  </si>
  <si>
    <t>Moor House Wind Farm</t>
  </si>
  <si>
    <t>DL21SN</t>
  </si>
  <si>
    <t>Penny Hill Wind Farm</t>
  </si>
  <si>
    <t>S669BH</t>
  </si>
  <si>
    <t>Toucan Energy Services</t>
  </si>
  <si>
    <t>Aston House</t>
  </si>
  <si>
    <t xml:space="preserve">DE65AG		</t>
  </si>
  <si>
    <t>416833.0</t>
  </si>
  <si>
    <t>331778.0</t>
  </si>
  <si>
    <t>Balcombe</t>
  </si>
  <si>
    <t>RH194QS</t>
  </si>
  <si>
    <t>535377.0</t>
  </si>
  <si>
    <t>132854.0</t>
  </si>
  <si>
    <t>Bentham</t>
  </si>
  <si>
    <t>SN54JB</t>
  </si>
  <si>
    <t>407114.0</t>
  </si>
  <si>
    <t>189633.0</t>
  </si>
  <si>
    <t>Bluegates</t>
  </si>
  <si>
    <t>CO78DE</t>
  </si>
  <si>
    <t>607018.0</t>
  </si>
  <si>
    <t>222279.0</t>
  </si>
  <si>
    <t>Burnham Wick</t>
  </si>
  <si>
    <t>CM08LU</t>
  </si>
  <si>
    <t>596876.0</t>
  </si>
  <si>
    <t>195875.0</t>
  </si>
  <si>
    <t>Canopus</t>
  </si>
  <si>
    <t>PE227BE</t>
  </si>
  <si>
    <t>530597.0</t>
  </si>
  <si>
    <t>347613.0</t>
  </si>
  <si>
    <t>Carrowdore</t>
  </si>
  <si>
    <t>BT222HH</t>
  </si>
  <si>
    <t>169400.0</t>
  </si>
  <si>
    <t>525454.0</t>
  </si>
  <si>
    <t>Chapel Hill</t>
  </si>
  <si>
    <t>SA715HY</t>
  </si>
  <si>
    <t>196092.0</t>
  </si>
  <si>
    <t>197842.0</t>
  </si>
  <si>
    <t>Cranham</t>
  </si>
  <si>
    <t>RM143NU</t>
  </si>
  <si>
    <t>558400.0</t>
  </si>
  <si>
    <t>187089.0</t>
  </si>
  <si>
    <t>Dunkeswell</t>
  </si>
  <si>
    <t xml:space="preserve">EX144RD	</t>
  </si>
  <si>
    <t>313746.0</t>
  </si>
  <si>
    <t>107938.0</t>
  </si>
  <si>
    <t>Eckland Lodge</t>
  </si>
  <si>
    <t>LE168HB</t>
  </si>
  <si>
    <t>478672.0</t>
  </si>
  <si>
    <t>284948.0</t>
  </si>
  <si>
    <t>Five Oaks</t>
  </si>
  <si>
    <t>RH149AZ</t>
  </si>
  <si>
    <t>509003.0</t>
  </si>
  <si>
    <t>130058.0</t>
  </si>
  <si>
    <t>Ford</t>
  </si>
  <si>
    <t>BN443AT</t>
  </si>
  <si>
    <t>517748.0</t>
  </si>
  <si>
    <t>117195.0</t>
  </si>
  <si>
    <t>Garvinack</t>
  </si>
  <si>
    <t>Grange Farm</t>
  </si>
  <si>
    <t>BS361RR</t>
  </si>
  <si>
    <t>363968.0</t>
  </si>
  <si>
    <t>182366.0</t>
  </si>
  <si>
    <t>Great Seabrook</t>
  </si>
  <si>
    <t>493192.0</t>
  </si>
  <si>
    <t>217705.0</t>
  </si>
  <si>
    <t>Guston</t>
  </si>
  <si>
    <t>CT155EW</t>
  </si>
  <si>
    <t>632877.0</t>
  </si>
  <si>
    <t>144096.0</t>
  </si>
  <si>
    <t>Hendai</t>
  </si>
  <si>
    <t xml:space="preserve">CF828FU	</t>
  </si>
  <si>
    <t>312392.0</t>
  </si>
  <si>
    <t>Hendre Fawr</t>
  </si>
  <si>
    <t>CF449RJ</t>
  </si>
  <si>
    <t>291347.0</t>
  </si>
  <si>
    <t>206062.0</t>
  </si>
  <si>
    <t>Home Farm</t>
  </si>
  <si>
    <t>GL519RS</t>
  </si>
  <si>
    <t>393986.0</t>
  </si>
  <si>
    <t>226037.0</t>
  </si>
  <si>
    <t>Hunciecroft</t>
  </si>
  <si>
    <t>S803ND</t>
  </si>
  <si>
    <t>454513.0</t>
  </si>
  <si>
    <t>373909.0</t>
  </si>
  <si>
    <t>Isle of Wight</t>
  </si>
  <si>
    <t>PO334RW</t>
  </si>
  <si>
    <t>452614.0</t>
  </si>
  <si>
    <t>90511.0</t>
  </si>
  <si>
    <t>Lisburn</t>
  </si>
  <si>
    <t>BT282SL</t>
  </si>
  <si>
    <t>134798.0</t>
  </si>
  <si>
    <t>521384.0</t>
  </si>
  <si>
    <t>MK197NF</t>
  </si>
  <si>
    <t>482105.0</t>
  </si>
  <si>
    <t>247071.0</t>
  </si>
  <si>
    <t>Malmaynes</t>
  </si>
  <si>
    <t>ME39SQ</t>
  </si>
  <si>
    <t>580664.0</t>
  </si>
  <si>
    <t>175335.0</t>
  </si>
  <si>
    <t>Mill Farm</t>
  </si>
  <si>
    <t>NG335DP</t>
  </si>
  <si>
    <t>494872.0</t>
  </si>
  <si>
    <t>331696.0</t>
  </si>
  <si>
    <t>Moor House</t>
  </si>
  <si>
    <t>CA144JZ</t>
  </si>
  <si>
    <t>301300.0</t>
  </si>
  <si>
    <t>525369.0</t>
  </si>
  <si>
    <t>Morton Solar</t>
  </si>
  <si>
    <t>DN228HD</t>
  </si>
  <si>
    <t>467120.0</t>
  </si>
  <si>
    <t>379462.0</t>
  </si>
  <si>
    <t>New Stone House</t>
  </si>
  <si>
    <t>OX252PT</t>
  </si>
  <si>
    <t>455811.0</t>
  </si>
  <si>
    <t>219330.0</t>
  </si>
  <si>
    <t>Newton</t>
  </si>
  <si>
    <t>NR148GD</t>
  </si>
  <si>
    <t>624152.0</t>
  </si>
  <si>
    <t>306192.0</t>
  </si>
  <si>
    <t>Otherton</t>
  </si>
  <si>
    <t>WR65LS</t>
  </si>
  <si>
    <t>380432.0</t>
  </si>
  <si>
    <t>254242.0</t>
  </si>
  <si>
    <t>Outwood</t>
  </si>
  <si>
    <t>CM112TX</t>
  </si>
  <si>
    <t>568931.0</t>
  </si>
  <si>
    <t>193607.0</t>
  </si>
  <si>
    <t>Place Farm</t>
  </si>
  <si>
    <t>TN262LX</t>
  </si>
  <si>
    <t>597181.0</t>
  </si>
  <si>
    <t>132855.0</t>
  </si>
  <si>
    <t>Rhydypandy</t>
  </si>
  <si>
    <t>SA66NX</t>
  </si>
  <si>
    <t>265957.0</t>
  </si>
  <si>
    <t>200658.0</t>
  </si>
  <si>
    <t>Rolls Royce</t>
  </si>
  <si>
    <t>BS346QA</t>
  </si>
  <si>
    <t>360460.0</t>
  </si>
  <si>
    <t>180792.0</t>
  </si>
  <si>
    <t>Shuttleworth</t>
  </si>
  <si>
    <t>BB74LL</t>
  </si>
  <si>
    <t>382296.0</t>
  </si>
  <si>
    <t>448048.0</t>
  </si>
  <si>
    <t>Stowbridge</t>
  </si>
  <si>
    <t>CB63LF</t>
  </si>
  <si>
    <t>551252.0</t>
  </si>
  <si>
    <t>272416.0</t>
  </si>
  <si>
    <t>Swindon</t>
  </si>
  <si>
    <t>SN49NS</t>
  </si>
  <si>
    <t>413029.0</t>
  </si>
  <si>
    <t>179126.0</t>
  </si>
  <si>
    <t>Tower Hayes</t>
  </si>
  <si>
    <t>LE671FH</t>
  </si>
  <si>
    <t>444576.0</t>
  </si>
  <si>
    <t>310822.0</t>
  </si>
  <si>
    <t>Trowle</t>
  </si>
  <si>
    <t>BA149BR</t>
  </si>
  <si>
    <t>383857.0</t>
  </si>
  <si>
    <t>158625.0</t>
  </si>
  <si>
    <t>Upper Farm</t>
  </si>
  <si>
    <t>SO249RY</t>
  </si>
  <si>
    <t>463453.0</t>
  </si>
  <si>
    <t>141758.0</t>
  </si>
  <si>
    <t>Upper Wick</t>
  </si>
  <si>
    <t>GL116DE</t>
  </si>
  <si>
    <t>371550.0</t>
  </si>
  <si>
    <t>195850.0</t>
  </si>
  <si>
    <t>Welbeck</t>
  </si>
  <si>
    <t>NG229EY</t>
  </si>
  <si>
    <t>460619.0</t>
  </si>
  <si>
    <t>372696.0</t>
  </si>
  <si>
    <t>Weston Longville</t>
  </si>
  <si>
    <t xml:space="preserve">NR95JF		</t>
  </si>
  <si>
    <t>610220.0</t>
  </si>
  <si>
    <t>315069.0</t>
  </si>
  <si>
    <t>Widehurst</t>
  </si>
  <si>
    <t>TN129LN</t>
  </si>
  <si>
    <t>575536.0</t>
  </si>
  <si>
    <t>142994.0</t>
  </si>
  <si>
    <t>Wilbees</t>
  </si>
  <si>
    <t>BN266RU</t>
  </si>
  <si>
    <t>554339.0</t>
  </si>
  <si>
    <t>106829.0</t>
  </si>
  <si>
    <t>Winnards</t>
  </si>
  <si>
    <t>TR96DG</t>
  </si>
  <si>
    <t>192864.0</t>
  </si>
  <si>
    <t>66586.0</t>
  </si>
  <si>
    <t>Woodhouse</t>
  </si>
  <si>
    <t>ST145HY</t>
  </si>
  <si>
    <t>409432.0</t>
  </si>
  <si>
    <t>339052.0</t>
  </si>
  <si>
    <t>Wrea Green</t>
  </si>
  <si>
    <t>PR42WP</t>
  </si>
  <si>
    <t>338850.0</t>
  </si>
  <si>
    <t>431150.0</t>
  </si>
  <si>
    <t>UK Transition Limited</t>
  </si>
  <si>
    <t>West Burton CCGT</t>
  </si>
  <si>
    <t>DN229BL</t>
  </si>
  <si>
    <t>479368.0</t>
  </si>
  <si>
    <t>384538.0</t>
  </si>
  <si>
    <t>Uniper UK</t>
  </si>
  <si>
    <t>Connahs Quay</t>
  </si>
  <si>
    <t>Sour Gas</t>
  </si>
  <si>
    <t>CH54BP</t>
  </si>
  <si>
    <t>328878.0</t>
  </si>
  <si>
    <t>368331.0</t>
  </si>
  <si>
    <t>Cottam Development Centre</t>
  </si>
  <si>
    <t>DN220TF</t>
  </si>
  <si>
    <t>470307.0</t>
  </si>
  <si>
    <t>378332.0</t>
  </si>
  <si>
    <t>Enfield</t>
  </si>
  <si>
    <t>EN37PL</t>
  </si>
  <si>
    <t>532446.0</t>
  </si>
  <si>
    <t>190691.0</t>
  </si>
  <si>
    <t>Grain</t>
  </si>
  <si>
    <t>ME30AR</t>
  </si>
  <si>
    <t>588672.0</t>
  </si>
  <si>
    <t>172826.0</t>
  </si>
  <si>
    <t>Grain (OCGT)</t>
  </si>
  <si>
    <t>Killingholme</t>
  </si>
  <si>
    <t>DN403LU</t>
  </si>
  <si>
    <t>516717.0</t>
  </si>
  <si>
    <t>419816.0</t>
  </si>
  <si>
    <t>Ratcliffe (OCGT)</t>
  </si>
  <si>
    <t>NG110EE</t>
  </si>
  <si>
    <t>449969.0</t>
  </si>
  <si>
    <t>327738.0</t>
  </si>
  <si>
    <t>Ratcliffe (Steam)</t>
  </si>
  <si>
    <t>Taylors Lane</t>
  </si>
  <si>
    <t>NW108JP</t>
  </si>
  <si>
    <t>524680.0</t>
  </si>
  <si>
    <t>195111.0</t>
  </si>
  <si>
    <t>Vattenfall</t>
  </si>
  <si>
    <t>Aberdeen</t>
  </si>
  <si>
    <t>395748.0</t>
  </si>
  <si>
    <t>814283.0</t>
  </si>
  <si>
    <t>Clashindarroch</t>
  </si>
  <si>
    <t>348214.0</t>
  </si>
  <si>
    <t>839951.0</t>
  </si>
  <si>
    <t>Edinbane</t>
  </si>
  <si>
    <t>134353.0</t>
  </si>
  <si>
    <t>850769.0</t>
  </si>
  <si>
    <t>Kentish Flats</t>
  </si>
  <si>
    <t>615015.0</t>
  </si>
  <si>
    <t>178055.0</t>
  </si>
  <si>
    <t>Kentish Flats Extension</t>
  </si>
  <si>
    <t>615377.0</t>
  </si>
  <si>
    <t>175526.0</t>
  </si>
  <si>
    <t>Ormonde</t>
  </si>
  <si>
    <t>466842.0</t>
  </si>
  <si>
    <t>Pen Y Cymoedd</t>
  </si>
  <si>
    <t>292879.0</t>
  </si>
  <si>
    <t>199365.0</t>
  </si>
  <si>
    <t>Ray</t>
  </si>
  <si>
    <t>395550.0</t>
  </si>
  <si>
    <t>587550.0</t>
  </si>
  <si>
    <t>Swinford</t>
  </si>
  <si>
    <t>456804.0</t>
  </si>
  <si>
    <t>279647.0</t>
  </si>
  <si>
    <t xml:space="preserve">Thanet </t>
  </si>
  <si>
    <t>652658.0</t>
  </si>
  <si>
    <t>176367.0</t>
  </si>
  <si>
    <t>Venitent Energy Services</t>
  </si>
  <si>
    <t>A'Chruach</t>
  </si>
  <si>
    <t>PA318BA</t>
  </si>
  <si>
    <t>197742.0</t>
  </si>
  <si>
    <t>696597.0</t>
  </si>
  <si>
    <t>Ardrossan</t>
  </si>
  <si>
    <t>KA227NU</t>
  </si>
  <si>
    <t>223500.0</t>
  </si>
  <si>
    <t>642500.0</t>
  </si>
  <si>
    <t>Bears Down</t>
  </si>
  <si>
    <t>TR84RJ</t>
  </si>
  <si>
    <t>190360.0</t>
  </si>
  <si>
    <t>67560.0</t>
  </si>
  <si>
    <t>Beinn Ghlas</t>
  </si>
  <si>
    <t>PA351HY</t>
  </si>
  <si>
    <t>196500.0</t>
  </si>
  <si>
    <t>726000.0</t>
  </si>
  <si>
    <t>Blackstone Edge</t>
  </si>
  <si>
    <t>S369PA</t>
  </si>
  <si>
    <t>419565.0</t>
  </si>
  <si>
    <t>405226.0</t>
  </si>
  <si>
    <t>Bryn Titli</t>
  </si>
  <si>
    <t>SY186RX</t>
  </si>
  <si>
    <t>293500.0</t>
  </si>
  <si>
    <t>Carno</t>
  </si>
  <si>
    <t>SY175JT</t>
  </si>
  <si>
    <t>291053.0</t>
  </si>
  <si>
    <t>295836.0</t>
  </si>
  <si>
    <t>Causeymire</t>
  </si>
  <si>
    <t>KW15XR</t>
  </si>
  <si>
    <t>312000.0</t>
  </si>
  <si>
    <t>950000.0</t>
  </si>
  <si>
    <t>Dalswinton</t>
  </si>
  <si>
    <t>DG20YB</t>
  </si>
  <si>
    <t>295000.0</t>
  </si>
  <si>
    <t>589000.0</t>
  </si>
  <si>
    <t>Farr</t>
  </si>
  <si>
    <t>IV137ZA</t>
  </si>
  <si>
    <t>273500.0</t>
  </si>
  <si>
    <t>829000.0</t>
  </si>
  <si>
    <t>Ffynnon Oer</t>
  </si>
  <si>
    <t>SA133LG</t>
  </si>
  <si>
    <t>Galawhistle</t>
  </si>
  <si>
    <t>ML110SJ</t>
  </si>
  <si>
    <t>275443.0</t>
  </si>
  <si>
    <t>629080.0</t>
  </si>
  <si>
    <t>Glenkerie</t>
  </si>
  <si>
    <t>ML126QL</t>
  </si>
  <si>
    <t>310453.0</t>
  </si>
  <si>
    <t>628117.0</t>
  </si>
  <si>
    <t>Gordonstown Hill</t>
  </si>
  <si>
    <t>AB538LH</t>
  </si>
  <si>
    <t>371136.0</t>
  </si>
  <si>
    <t>841396.0</t>
  </si>
  <si>
    <t>Hill of Fiddes</t>
  </si>
  <si>
    <t>AB416QR</t>
  </si>
  <si>
    <t>393495.0</t>
  </si>
  <si>
    <t>824485.0</t>
  </si>
  <si>
    <t>Kirkby Moor</t>
  </si>
  <si>
    <t>LA177UN</t>
  </si>
  <si>
    <t>326111.0</t>
  </si>
  <si>
    <t>485242.0</t>
  </si>
  <si>
    <t>Lambrigg</t>
  </si>
  <si>
    <t>LA80AP</t>
  </si>
  <si>
    <t>493600.0</t>
  </si>
  <si>
    <t>Lissett Airfield</t>
  </si>
  <si>
    <t>YO258PZ</t>
  </si>
  <si>
    <t>512263.0</t>
  </si>
  <si>
    <t>458139.0</t>
  </si>
  <si>
    <t>Llyn Alaw</t>
  </si>
  <si>
    <t>LL680TB</t>
  </si>
  <si>
    <t>236000.0</t>
  </si>
  <si>
    <t>387000.0</t>
  </si>
  <si>
    <t>Low Spinney</t>
  </si>
  <si>
    <t>LE175NB</t>
  </si>
  <si>
    <t>455816.0</t>
  </si>
  <si>
    <t>289705.0</t>
  </si>
  <si>
    <t>Minsca</t>
  </si>
  <si>
    <t>DG112QE</t>
  </si>
  <si>
    <t>313821.0</t>
  </si>
  <si>
    <t>581690.0</t>
  </si>
  <si>
    <t>Mynydd Clogau</t>
  </si>
  <si>
    <t>SY163DQ</t>
  </si>
  <si>
    <t>303300.0</t>
  </si>
  <si>
    <t>298800.0</t>
  </si>
  <si>
    <t>Mynydd Gorddu</t>
  </si>
  <si>
    <t>SY245DP</t>
  </si>
  <si>
    <t>266200.0</t>
  </si>
  <si>
    <t>287200.0</t>
  </si>
  <si>
    <t>North Steads</t>
  </si>
  <si>
    <t>NE615BB</t>
  </si>
  <si>
    <t>425478.0</t>
  </si>
  <si>
    <t>597629.0</t>
  </si>
  <si>
    <t>Novar</t>
  </si>
  <si>
    <t>IV170XJ</t>
  </si>
  <si>
    <t>871000.0</t>
  </si>
  <si>
    <t>Rheidol</t>
  </si>
  <si>
    <t>SY233N</t>
  </si>
  <si>
    <t>272400.0</t>
  </si>
  <si>
    <t>280500.0</t>
  </si>
  <si>
    <t>Seamer</t>
  </si>
  <si>
    <t>TS159JH</t>
  </si>
  <si>
    <t>448125.0</t>
  </si>
  <si>
    <t>511235.0</t>
  </si>
  <si>
    <t>Sisters</t>
  </si>
  <si>
    <t>NE615ED</t>
  </si>
  <si>
    <t>425476.0</t>
  </si>
  <si>
    <t>595602.0</t>
  </si>
  <si>
    <t>Taff Ely</t>
  </si>
  <si>
    <t>CF398DJ</t>
  </si>
  <si>
    <t>297000.0</t>
  </si>
  <si>
    <t>186000.0</t>
  </si>
  <si>
    <t>Tedder Hill</t>
  </si>
  <si>
    <t>HU192BY</t>
  </si>
  <si>
    <t>530221.0</t>
  </si>
  <si>
    <t>430242.0</t>
  </si>
  <si>
    <t>Tow Law</t>
  </si>
  <si>
    <t>DL134DE</t>
  </si>
  <si>
    <t>411500.0</t>
  </si>
  <si>
    <t>Trysglwyn</t>
  </si>
  <si>
    <t>LL689RF</t>
  </si>
  <si>
    <t>244000.0</t>
  </si>
  <si>
    <t>389000.0</t>
  </si>
  <si>
    <t>Westfield</t>
  </si>
  <si>
    <t>KY50HJ</t>
  </si>
  <si>
    <t>319640.0</t>
  </si>
  <si>
    <t>695487.0</t>
  </si>
  <si>
    <t>Wingates</t>
  </si>
  <si>
    <t>NE658RW</t>
  </si>
  <si>
    <t>413034.0</t>
  </si>
  <si>
    <t>597920.0</t>
  </si>
  <si>
    <t>Veolia</t>
  </si>
  <si>
    <t>SELCHP</t>
  </si>
  <si>
    <t>535605.0</t>
  </si>
  <si>
    <t>178129.0</t>
  </si>
  <si>
    <t>Viridor Waste Management</t>
  </si>
  <si>
    <t>Runcorn EfW</t>
  </si>
  <si>
    <t>349985.0</t>
  </si>
  <si>
    <t>381240.0</t>
  </si>
  <si>
    <t>Vitol</t>
  </si>
  <si>
    <t>Blackburn</t>
  </si>
  <si>
    <t>BB25HX</t>
  </si>
  <si>
    <t>364659.0</t>
  </si>
  <si>
    <t>424755.0</t>
  </si>
  <si>
    <t>Damhead Creek</t>
  </si>
  <si>
    <t>ME39TX</t>
  </si>
  <si>
    <t>581973.0</t>
  </si>
  <si>
    <t>173211.0</t>
  </si>
  <si>
    <t>Rye House</t>
  </si>
  <si>
    <t>EN110RF</t>
  </si>
  <si>
    <t>538365.0</t>
  </si>
  <si>
    <t>209811.0</t>
  </si>
  <si>
    <t>Shoreham</t>
  </si>
  <si>
    <t>BN411WF</t>
  </si>
  <si>
    <t>521488.0</t>
  </si>
  <si>
    <t>105110.0</t>
  </si>
  <si>
    <t>VPI</t>
  </si>
  <si>
    <t>DN403DZ</t>
  </si>
  <si>
    <t>518189.0</t>
  </si>
  <si>
    <t>412390.0</t>
  </si>
  <si>
    <t>Wise Energy Limited</t>
  </si>
  <si>
    <t>Blenches Mill Solar Park</t>
  </si>
  <si>
    <t>386848.0</t>
  </si>
  <si>
    <t>152850.0</t>
  </si>
  <si>
    <t>Burcroft Solar Parks</t>
  </si>
  <si>
    <t>300442.0</t>
  </si>
  <si>
    <t>97423.0</t>
  </si>
  <si>
    <t>Chilton Cantelo Solar park</t>
  </si>
  <si>
    <t>357797.0</t>
  </si>
  <si>
    <t>121851.0</t>
  </si>
  <si>
    <t>Crossways Solar Park</t>
  </si>
  <si>
    <t>377476.0</t>
  </si>
  <si>
    <t>88548.0</t>
  </si>
  <si>
    <t>Hook Valley Solar Park</t>
  </si>
  <si>
    <t>610859.0</t>
  </si>
  <si>
    <t>251069.0</t>
  </si>
  <si>
    <t>Knockworthy Farm Solar Park</t>
  </si>
  <si>
    <t>251121.0</t>
  </si>
  <si>
    <t>122799.0</t>
  </si>
  <si>
    <t>Raglington Farm Solar Park</t>
  </si>
  <si>
    <t>454062.0</t>
  </si>
  <si>
    <t>113445.0</t>
  </si>
  <si>
    <t>Whitley (Ashcott Farm) Solar Park</t>
  </si>
  <si>
    <t>344449.0</t>
  </si>
  <si>
    <t>137081.0</t>
  </si>
  <si>
    <t>Wyld Meadow Farm Solar Park</t>
  </si>
  <si>
    <t>334144.0</t>
  </si>
  <si>
    <t>98155.0</t>
  </si>
  <si>
    <t>WPO UK Services</t>
  </si>
  <si>
    <t>Airies</t>
  </si>
  <si>
    <t>NX2662767127</t>
  </si>
  <si>
    <t>226000.0</t>
  </si>
  <si>
    <t>568000.0</t>
  </si>
  <si>
    <t>Altaveedan</t>
  </si>
  <si>
    <t>NW2793786653</t>
  </si>
  <si>
    <t>126801.0</t>
  </si>
  <si>
    <t>584314.0</t>
  </si>
  <si>
    <t>AOE</t>
  </si>
  <si>
    <t>NS5802548945</t>
  </si>
  <si>
    <t>257717.0</t>
  </si>
  <si>
    <t>648148.0</t>
  </si>
  <si>
    <t>Asfordby A</t>
  </si>
  <si>
    <t>SK7184120877</t>
  </si>
  <si>
    <t>Asfordby B</t>
  </si>
  <si>
    <t>SK3432917585</t>
  </si>
  <si>
    <t>SX3264958430</t>
  </si>
  <si>
    <t>Betty Hill</t>
  </si>
  <si>
    <t>NC7286961774</t>
  </si>
  <si>
    <t>Box Road</t>
  </si>
  <si>
    <t>SO7520502233</t>
  </si>
  <si>
    <t>SP 91204 74882</t>
  </si>
  <si>
    <t>Caergarw</t>
  </si>
  <si>
    <t>SS8105383495</t>
  </si>
  <si>
    <t>Caldecote</t>
  </si>
  <si>
    <t>TL2072157273</t>
  </si>
  <si>
    <t>Clapham</t>
  </si>
  <si>
    <t>TL0371454289</t>
  </si>
  <si>
    <t>Combermere</t>
  </si>
  <si>
    <t>SJ6003644925</t>
  </si>
  <si>
    <t>Crumlin</t>
  </si>
  <si>
    <t>ST2032097981</t>
  </si>
  <si>
    <t>Dummuies</t>
  </si>
  <si>
    <t>NJ5635836050</t>
  </si>
  <si>
    <t>TM1308575398</t>
  </si>
  <si>
    <t>Far Danes</t>
  </si>
  <si>
    <t>SK8642581821</t>
  </si>
  <si>
    <t>FMC Dunfermline</t>
  </si>
  <si>
    <t>NT1017885549</t>
  </si>
  <si>
    <t>Garves</t>
  </si>
  <si>
    <t>NW 15696 78785</t>
  </si>
  <si>
    <t>Grange</t>
  </si>
  <si>
    <t>TF3932618855</t>
  </si>
  <si>
    <t xml:space="preserve">Greenvale March </t>
  </si>
  <si>
    <t>TL3551493287</t>
  </si>
  <si>
    <t>Haverigg III</t>
  </si>
  <si>
    <t>SD1393279392</t>
  </si>
  <si>
    <t>Kelly Green</t>
  </si>
  <si>
    <t>SX0496075550</t>
  </si>
  <si>
    <t>Kirton</t>
  </si>
  <si>
    <t>TF2760238140</t>
  </si>
  <si>
    <t>Lains Farm</t>
  </si>
  <si>
    <t>SU2792344625</t>
  </si>
  <si>
    <t>Lairg</t>
  </si>
  <si>
    <t>NC6098003860</t>
  </si>
  <si>
    <t>Magazine</t>
  </si>
  <si>
    <t>SP2837497084</t>
  </si>
  <si>
    <t>Milton Keynes</t>
  </si>
  <si>
    <t>SP 90513 49351</t>
  </si>
  <si>
    <t>Moor Farm</t>
  </si>
  <si>
    <t>SJ4168023332</t>
  </si>
  <si>
    <t>Nailstone</t>
  </si>
  <si>
    <t>SK4312408016</t>
  </si>
  <si>
    <t>Newnham</t>
  </si>
  <si>
    <t>SX5607658771</t>
  </si>
  <si>
    <t>Ora More</t>
  </si>
  <si>
    <t>NV 17675 09223</t>
  </si>
  <si>
    <t>Pates Hill</t>
  </si>
  <si>
    <t>NT 00099 59791</t>
  </si>
  <si>
    <t>PoL</t>
  </si>
  <si>
    <t>SJ3303294659</t>
  </si>
  <si>
    <t>Quixwood Moor</t>
  </si>
  <si>
    <t>NT 76067 64408</t>
  </si>
  <si>
    <t>Robert's Wall</t>
  </si>
  <si>
    <t>SN1001400495</t>
  </si>
  <si>
    <t>Rosedew</t>
  </si>
  <si>
    <t>SS9126567595</t>
  </si>
  <si>
    <t>Slieve Rushen</t>
  </si>
  <si>
    <t>SA 37620 86730</t>
  </si>
  <si>
    <t>Somersall</t>
  </si>
  <si>
    <t>SK1320934074</t>
  </si>
  <si>
    <t>Twin Rivers</t>
  </si>
  <si>
    <t>SE 79584 35504</t>
  </si>
  <si>
    <t>Winscales Moor</t>
  </si>
  <si>
    <t>NY 03390 26409</t>
  </si>
  <si>
    <t>XceCo</t>
  </si>
  <si>
    <t>Inner Dowsing Wind Farm</t>
  </si>
  <si>
    <t>TF536655</t>
  </si>
  <si>
    <t>Lynn Wind Farm</t>
  </si>
  <si>
    <t xml:space="preserve">Table 5.11 List of major power producer power stations in the United Kingdom operational at the end of May 2023 </t>
  </si>
  <si>
    <t>Source - DUKES 5.11 - https://www.gov.uk/government/statistics/electricity-chapter-5-digest-of-united-kingdom-energy-statistics-dukes</t>
  </si>
  <si>
    <t>(All)</t>
  </si>
  <si>
    <t>Row Labels</t>
  </si>
  <si>
    <t>Grand Total</t>
  </si>
  <si>
    <t>Sum of InstalledCapacity (MW)</t>
  </si>
  <si>
    <t>Average of InstalledCapacity (MW)</t>
  </si>
  <si>
    <t>Count of InstalledCapacity (MW)</t>
  </si>
  <si>
    <t>StdDev of InstalledCapacity (MW)</t>
  </si>
  <si>
    <t>Data from available Environmental Sustainabilty and Governance reports</t>
  </si>
  <si>
    <t>Cells highlighted in this colour are the values taken from the ESG reports</t>
  </si>
  <si>
    <t>Estimated Capacity (GW)</t>
  </si>
  <si>
    <t xml:space="preserve">Taking an average of both the Gas and Coal fired stations from sheet Stats DUKES 5.11 e.g. 1290 + 705 </t>
  </si>
  <si>
    <t>Nox (mg/kWh)</t>
  </si>
  <si>
    <t>N/A</t>
  </si>
  <si>
    <t xml:space="preserve">Leaving as no lignite only plants specified in UK </t>
  </si>
  <si>
    <t>Taking 1.3 GW value (1290 MW to 2sf)</t>
  </si>
  <si>
    <t>Taking 0.7 GW value (704 MW to 2sf)</t>
  </si>
  <si>
    <t>Estimations of plant capacity</t>
  </si>
  <si>
    <t>Cells highlighted in this colour are the values estimated from DUKES 5.11 - May 2023 data</t>
  </si>
  <si>
    <t xml:space="preserve">Pivot Table analysis of DUKES 5.11 - List of major power produces in the UK </t>
  </si>
  <si>
    <t>Final Figures</t>
  </si>
  <si>
    <t>Capacity (GW)</t>
  </si>
  <si>
    <t>[note 1]</t>
  </si>
  <si>
    <t>[note 1] - This case has been removed from the final dataset on account of the low generation, indicating short operating hours which may not have been subjetc to emission regulations</t>
  </si>
  <si>
    <t>existing</t>
  </si>
  <si>
    <t>Low</t>
  </si>
  <si>
    <t>High</t>
  </si>
  <si>
    <t>BREF</t>
  </si>
  <si>
    <t>coal</t>
  </si>
  <si>
    <t>new</t>
  </si>
  <si>
    <t>LCPD</t>
  </si>
  <si>
    <t>New 2016</t>
  </si>
  <si>
    <t>Goburg</t>
  </si>
  <si>
    <t>EX. 2016</t>
  </si>
  <si>
    <t>wood</t>
  </si>
  <si>
    <t>oil</t>
  </si>
  <si>
    <t>gas</t>
  </si>
  <si>
    <t>AEL or ELV concentration, mg N02.m-3 at STP (0°C, 101.3kPa) dry at reference O2 content</t>
  </si>
  <si>
    <t>Emission factor [4], g•GJ-1 (net thermal input)</t>
  </si>
  <si>
    <t>Reference O2 content, %v/v dry</t>
  </si>
  <si>
    <t>Boiler size or technology, MWth</t>
  </si>
  <si>
    <t>New or existing plant [3]</t>
  </si>
  <si>
    <t>Fuel type [2]</t>
  </si>
  <si>
    <t>Source[1]</t>
  </si>
  <si>
    <t>Notes : 1) BREF denotes the large combustion plant BAT reference document, LCPD denotes Directive 2001/80/EC, Goburg denotes the Gothenburg protocol of 1999. 
2) Fuel is main classification only, limits may be for ‘solid fuels’ rather than coal or wood. Limits for gaseous fuels are for natural gas and may not be applicable to derived or other gaseous fuels. 
3) Note that new and existing plant have specific meanings under LCPD. 
4) Emission factors calculated from emission concentrations using USEPA methodology (See Appendix E for details).</t>
  </si>
  <si>
    <t>Min</t>
  </si>
  <si>
    <t>Max</t>
  </si>
  <si>
    <t>https://www.eea.europa.eu/publications/emep-eea-guidebook-2019/part-b-sectoral-guidance-chapters/1-energy/1-a-combustion/1-a-1-energy-industries/view</t>
  </si>
  <si>
    <t xml:space="preserve">Conversion factors </t>
  </si>
  <si>
    <t>Wood</t>
  </si>
  <si>
    <t>-</t>
  </si>
  <si>
    <t>NOx g/kWh (net thermal)</t>
  </si>
  <si>
    <t>NOx g/kWh (output)</t>
  </si>
  <si>
    <t>Midpoint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</si>
</sst>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Aptos Narrow"/>
      <family val="2"/>
      <scheme val="minor"/>
    </font>
    <font>
      <b/>
      <sz val="14"/>
      <color theme="1"/>
      <name val="Aptos Narrow"/>
      <family val="2"/>
      <scheme val="minor"/>
    </font>
    <font>
      <b/>
      <sz val="22"/>
      <name val="Aptos Narrow"/>
      <family val="2"/>
      <scheme val="minor"/>
    </font>
    <font>
      <sz val="12"/>
      <color theme="1"/>
      <name val="Aptos Narrow"/>
      <family val="2"/>
      <scheme val="minor"/>
    </font>
    <font>
      <sz val="12"/>
      <name val="Arial"/>
      <family val="2"/>
    </font>
    <font>
      <sz val="12"/>
      <color indexed="12"/>
      <name val="Arial"/>
      <family val="2"/>
    </font>
    <font>
      <b/>
      <sz val="11"/>
      <name val="Calibri"/>
      <family val="2"/>
    </font>
    <font>
      <sz val="8"/>
      <color indexed="10"/>
      <name val="Arial"/>
      <family val="2"/>
    </font>
    <font>
      <b/>
      <sz val="16"/>
      <color theme="1"/>
      <name val="Aptos Narrow"/>
      <family val="2"/>
      <scheme val="minor"/>
    </font>
    <font>
      <u/>
      <sz val="11"/>
      <color theme="10"/>
      <name val="Aptos Narrow"/>
      <family val="2"/>
      <scheme val="minor"/>
    </font>
  </fonts>
  <fills count="9">
    <fill>
      <patternFill patternType="none"/>
    </fill>
    <fill>
      <patternFill patternType="gray125"/>
    </fill>
    <fill>
      <patternFill patternType="solid">
        <fgColor rgb="FFFFE1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2"/>
        <bgColor indexed="64"/>
      </patternFill>
    </fill>
  </fills>
  <borders count="16">
    <border>
      <left/>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right/>
      <top style="thin">
        <color indexed="64"/>
      </top>
      <bottom/>
      <diagonal/>
    </border>
  </borders>
  <cellStyleXfs count="5">
    <xf numFmtId="0" fontId="0" fillId="0" borderId="0"/>
    <xf numFmtId="0" fontId="2" fillId="0" borderId="0" applyNumberFormat="0" applyFill="0" applyProtection="0">
      <alignment vertical="center"/>
    </xf>
    <xf numFmtId="0" fontId="3" fillId="0" borderId="0">
      <alignment vertical="center" wrapText="1"/>
    </xf>
    <xf numFmtId="0" fontId="4" fillId="0" borderId="0"/>
    <xf numFmtId="0" fontId="9" fillId="0" borderId="0" applyNumberFormat="0" applyFill="0" applyBorder="0" applyAlignment="0" applyProtection="0"/>
  </cellStyleXfs>
  <cellXfs count="84">
    <xf numFmtId="0" fontId="0" fillId="0" borderId="0" xfId="0"/>
    <xf numFmtId="0" fontId="1" fillId="0" borderId="0" xfId="0" applyFont="1"/>
    <xf numFmtId="0" fontId="0" fillId="3" borderId="0" xfId="0" applyFill="1" applyAlignment="1">
      <alignment horizontal="center" vertical="center" wrapText="1"/>
    </xf>
    <xf numFmtId="0" fontId="0" fillId="3" borderId="4" xfId="0" applyFill="1" applyBorder="1" applyAlignment="1">
      <alignment horizontal="center" vertical="center" wrapText="1"/>
    </xf>
    <xf numFmtId="0" fontId="0" fillId="0" borderId="1" xfId="0" applyBorder="1"/>
    <xf numFmtId="2" fontId="0" fillId="0" borderId="0" xfId="0" applyNumberFormat="1"/>
    <xf numFmtId="0" fontId="0" fillId="0" borderId="0" xfId="0" applyAlignment="1">
      <alignment horizontal="right"/>
    </xf>
    <xf numFmtId="14" fontId="0" fillId="0" borderId="0" xfId="0" applyNumberFormat="1" applyAlignment="1">
      <alignment horizontal="right"/>
    </xf>
    <xf numFmtId="0" fontId="0" fillId="0" borderId="2" xfId="0" applyBorder="1"/>
    <xf numFmtId="0" fontId="0" fillId="0" borderId="3" xfId="0" applyBorder="1"/>
    <xf numFmtId="0" fontId="0" fillId="0" borderId="4" xfId="0" applyBorder="1"/>
    <xf numFmtId="2" fontId="0" fillId="0" borderId="4" xfId="0" applyNumberFormat="1" applyBorder="1"/>
    <xf numFmtId="0" fontId="0" fillId="0" borderId="4" xfId="0" applyBorder="1" applyAlignment="1">
      <alignment horizontal="right"/>
    </xf>
    <xf numFmtId="14" fontId="0" fillId="0" borderId="4" xfId="0" applyNumberFormat="1" applyBorder="1" applyAlignment="1">
      <alignment horizontal="right"/>
    </xf>
    <xf numFmtId="0" fontId="0" fillId="0" borderId="5" xfId="0" applyBorder="1"/>
    <xf numFmtId="0" fontId="0" fillId="4" borderId="6" xfId="0" applyFill="1" applyBorder="1"/>
    <xf numFmtId="0" fontId="0" fillId="5" borderId="7" xfId="0" applyFill="1" applyBorder="1" applyAlignment="1">
      <alignment horizontal="left"/>
    </xf>
    <xf numFmtId="0" fontId="0" fillId="3" borderId="6" xfId="0" applyFill="1" applyBorder="1" applyAlignment="1">
      <alignment horizontal="left"/>
    </xf>
    <xf numFmtId="0" fontId="0" fillId="3" borderId="8" xfId="0" applyFill="1" applyBorder="1" applyAlignment="1">
      <alignment horizontal="left"/>
    </xf>
    <xf numFmtId="0" fontId="0" fillId="5" borderId="7" xfId="0" applyFill="1" applyBorder="1"/>
    <xf numFmtId="0" fontId="0" fillId="5" borderId="6" xfId="0" applyFill="1" applyBorder="1"/>
    <xf numFmtId="0" fontId="0" fillId="0" borderId="6" xfId="0" applyBorder="1" applyAlignment="1">
      <alignment horizontal="left"/>
    </xf>
    <xf numFmtId="0" fontId="0" fillId="0" borderId="9" xfId="0" applyBorder="1"/>
    <xf numFmtId="2" fontId="0" fillId="3" borderId="0" xfId="0" applyNumberFormat="1" applyFill="1"/>
    <xf numFmtId="2" fontId="0" fillId="0" borderId="1" xfId="0" applyNumberFormat="1" applyBorder="1"/>
    <xf numFmtId="0" fontId="0" fillId="3" borderId="2" xfId="0" applyFill="1" applyBorder="1"/>
    <xf numFmtId="164" fontId="0" fillId="0" borderId="0" xfId="0" applyNumberFormat="1"/>
    <xf numFmtId="0" fontId="0" fillId="3" borderId="0" xfId="0" applyFill="1"/>
    <xf numFmtId="0" fontId="0" fillId="0" borderId="11" xfId="0" applyBorder="1"/>
    <xf numFmtId="0" fontId="0" fillId="0" borderId="10" xfId="0" applyBorder="1"/>
    <xf numFmtId="0" fontId="2" fillId="0" borderId="0" xfId="1">
      <alignment vertical="center"/>
    </xf>
    <xf numFmtId="0" fontId="3" fillId="0" borderId="0" xfId="2">
      <alignment vertical="center" wrapText="1"/>
    </xf>
    <xf numFmtId="0" fontId="4" fillId="6" borderId="0" xfId="3" applyFill="1"/>
    <xf numFmtId="0" fontId="3" fillId="0" borderId="0" xfId="2" applyAlignment="1">
      <alignment vertical="center"/>
    </xf>
    <xf numFmtId="0" fontId="5" fillId="6" borderId="0" xfId="3" applyFont="1" applyFill="1"/>
    <xf numFmtId="0" fontId="6" fillId="0" borderId="12" xfId="0" applyFont="1" applyBorder="1" applyAlignment="1">
      <alignment horizontal="center" vertical="center"/>
    </xf>
    <xf numFmtId="0" fontId="6" fillId="0" borderId="12" xfId="0" applyFont="1" applyBorder="1" applyAlignment="1">
      <alignment horizontal="center" vertical="center" wrapText="1"/>
    </xf>
    <xf numFmtId="0" fontId="7" fillId="6" borderId="0" xfId="3" applyFont="1" applyFill="1" applyAlignment="1">
      <alignment horizontal="left"/>
    </xf>
    <xf numFmtId="0" fontId="0" fillId="0" borderId="0" xfId="0" pivotButton="1"/>
    <xf numFmtId="0" fontId="0" fillId="0" borderId="0" xfId="0" applyAlignment="1">
      <alignment horizontal="left"/>
    </xf>
    <xf numFmtId="0" fontId="0" fillId="3" borderId="9" xfId="0" applyFill="1" applyBorder="1"/>
    <xf numFmtId="0" fontId="0" fillId="3" borderId="1" xfId="0" applyFill="1" applyBorder="1"/>
    <xf numFmtId="0" fontId="8" fillId="0" borderId="0" xfId="0" applyFont="1"/>
    <xf numFmtId="1" fontId="0" fillId="0" borderId="0" xfId="0" applyNumberFormat="1"/>
    <xf numFmtId="0" fontId="0" fillId="0" borderId="13" xfId="0" applyBorder="1"/>
    <xf numFmtId="0" fontId="0" fillId="6" borderId="0" xfId="0" applyFill="1"/>
    <xf numFmtId="0" fontId="0" fillId="3" borderId="10" xfId="0" applyFill="1" applyBorder="1"/>
    <xf numFmtId="0" fontId="0" fillId="6" borderId="9" xfId="0" applyFill="1" applyBorder="1"/>
    <xf numFmtId="0" fontId="0" fillId="6" borderId="1" xfId="0" applyFill="1" applyBorder="1"/>
    <xf numFmtId="0" fontId="0" fillId="3" borderId="10" xfId="0" applyFill="1" applyBorder="1" applyAlignment="1">
      <alignment horizontal="right"/>
    </xf>
    <xf numFmtId="0" fontId="0" fillId="7" borderId="0" xfId="0" applyFill="1" applyAlignment="1">
      <alignment horizontal="left" vertical="top" wrapText="1"/>
    </xf>
    <xf numFmtId="0" fontId="0" fillId="7" borderId="4" xfId="0" applyFill="1" applyBorder="1" applyAlignment="1">
      <alignment horizontal="left" vertical="top" wrapText="1"/>
    </xf>
    <xf numFmtId="0" fontId="0" fillId="8" borderId="4" xfId="0" applyFill="1" applyBorder="1"/>
    <xf numFmtId="0" fontId="0" fillId="8" borderId="5" xfId="0" applyFill="1" applyBorder="1"/>
    <xf numFmtId="0" fontId="0" fillId="0" borderId="15" xfId="0" applyBorder="1"/>
    <xf numFmtId="0" fontId="0" fillId="0" borderId="14" xfId="0" applyBorder="1"/>
    <xf numFmtId="0" fontId="0" fillId="7" borderId="4" xfId="0" applyFill="1" applyBorder="1" applyAlignment="1">
      <alignment vertical="top" wrapText="1"/>
    </xf>
    <xf numFmtId="0" fontId="9" fillId="0" borderId="0" xfId="4"/>
    <xf numFmtId="0" fontId="0" fillId="3" borderId="0" xfId="0" applyFill="1" applyAlignment="1">
      <alignment horizontal="center" wrapText="1"/>
    </xf>
    <xf numFmtId="0" fontId="0" fillId="3" borderId="4" xfId="0" applyFill="1" applyBorder="1" applyAlignment="1">
      <alignment horizontal="center" wrapText="1"/>
    </xf>
    <xf numFmtId="0" fontId="0" fillId="3" borderId="0" xfId="0" applyFill="1" applyAlignment="1">
      <alignment horizontal="center" vertical="center"/>
    </xf>
    <xf numFmtId="2" fontId="0" fillId="0" borderId="0" xfId="0" applyNumberFormat="1" applyAlignment="1">
      <alignment horizontal="center"/>
    </xf>
    <xf numFmtId="0" fontId="0" fillId="2" borderId="0" xfId="0" applyFill="1" applyAlignment="1">
      <alignment horizont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0" xfId="0" applyFill="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wrapText="1"/>
    </xf>
    <xf numFmtId="0" fontId="0" fillId="3" borderId="4" xfId="0" applyFill="1" applyBorder="1" applyAlignment="1">
      <alignment horizontal="center" wrapText="1"/>
    </xf>
    <xf numFmtId="0" fontId="0" fillId="3" borderId="0" xfId="0" applyFill="1" applyAlignment="1">
      <alignment horizontal="center" vertical="center"/>
    </xf>
    <xf numFmtId="0" fontId="0" fillId="3" borderId="4"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xf>
    <xf numFmtId="0" fontId="0" fillId="7" borderId="0" xfId="0" applyFill="1" applyAlignment="1">
      <alignment horizontal="center" vertical="top" wrapText="1"/>
    </xf>
    <xf numFmtId="0" fontId="0" fillId="0" borderId="0" xfId="0" applyAlignment="1">
      <alignment horizontal="left" vertical="top" wrapText="1"/>
    </xf>
    <xf numFmtId="0" fontId="0" fillId="7" borderId="0" xfId="0" applyFill="1" applyAlignment="1">
      <alignment horizontal="left" vertical="top" wrapText="1"/>
    </xf>
    <xf numFmtId="0" fontId="0" fillId="7" borderId="4" xfId="0" applyFill="1" applyBorder="1" applyAlignment="1">
      <alignment horizontal="left" vertical="top" wrapText="1"/>
    </xf>
    <xf numFmtId="0" fontId="0" fillId="7" borderId="1" xfId="0" applyFill="1" applyBorder="1" applyAlignment="1">
      <alignment horizontal="left" vertical="top" wrapText="1"/>
    </xf>
    <xf numFmtId="0" fontId="0" fillId="7" borderId="3" xfId="0" applyFill="1" applyBorder="1" applyAlignment="1">
      <alignment horizontal="left" vertical="top" wrapText="1"/>
    </xf>
    <xf numFmtId="0" fontId="0" fillId="7" borderId="4" xfId="0" applyFill="1" applyBorder="1" applyAlignment="1">
      <alignment horizontal="center" vertical="top" wrapText="1"/>
    </xf>
    <xf numFmtId="0" fontId="0" fillId="7" borderId="2" xfId="0" applyFill="1" applyBorder="1" applyAlignment="1">
      <alignment horizontal="center" wrapText="1"/>
    </xf>
    <xf numFmtId="0" fontId="0" fillId="7" borderId="0" xfId="0" applyFill="1" applyAlignment="1">
      <alignment horizontal="center" wrapText="1"/>
    </xf>
    <xf numFmtId="0" fontId="0" fillId="7" borderId="5" xfId="0" applyFill="1" applyBorder="1" applyAlignment="1">
      <alignment horizontal="center" wrapText="1"/>
    </xf>
    <xf numFmtId="0" fontId="0" fillId="7" borderId="4" xfId="0" applyFill="1" applyBorder="1" applyAlignment="1">
      <alignment horizontal="center" wrapText="1"/>
    </xf>
  </cellXfs>
  <cellStyles count="5">
    <cellStyle name="Heading 1 2" xfId="1" xr:uid="{B1D3EC8F-DC6A-4F9A-8C65-CE21C64FE9B0}"/>
    <cellStyle name="Hyperlink" xfId="4" builtinId="8"/>
    <cellStyle name="Normal" xfId="0" builtinId="0"/>
    <cellStyle name="Normal 2 2" xfId="3" xr:uid="{973F0436-52D1-4720-A672-663FF8F84FC0}"/>
    <cellStyle name="Normal 4" xfId="2" xr:uid="{882EEB2F-D11A-4535-AD71-78E6CA9EF77E}"/>
  </cellStyles>
  <dxfs count="3">
    <dxf>
      <border outline="0">
        <top style="thin">
          <color auto="1"/>
        </top>
      </border>
    </dxf>
    <dxf>
      <border>
        <bottom style="thin">
          <color indexed="64"/>
        </bottom>
      </border>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final_figures!$R$6:$R$16</c:f>
              <c:numCache>
                <c:formatCode>General</c:formatCode>
                <c:ptCount val="11"/>
                <c:pt idx="0">
                  <c:v>3.1</c:v>
                </c:pt>
                <c:pt idx="2">
                  <c:v>3.1</c:v>
                </c:pt>
                <c:pt idx="3">
                  <c:v>1.4</c:v>
                </c:pt>
                <c:pt idx="4">
                  <c:v>1</c:v>
                </c:pt>
                <c:pt idx="6">
                  <c:v>1.3</c:v>
                </c:pt>
                <c:pt idx="7">
                  <c:v>0.7</c:v>
                </c:pt>
                <c:pt idx="9">
                  <c:v>1.3</c:v>
                </c:pt>
                <c:pt idx="10">
                  <c:v>0.7</c:v>
                </c:pt>
              </c:numCache>
            </c:numRef>
          </c:xVal>
          <c:yVal>
            <c:numRef>
              <c:f>final_figures!$T$6:$T$16</c:f>
              <c:numCache>
                <c:formatCode>General</c:formatCode>
                <c:ptCount val="11"/>
                <c:pt idx="0" formatCode="0">
                  <c:v>471.14725511643758</c:v>
                </c:pt>
                <c:pt idx="2" formatCode="0">
                  <c:v>468.18241308793455</c:v>
                </c:pt>
                <c:pt idx="3" formatCode="0">
                  <c:v>485.4545454545455</c:v>
                </c:pt>
                <c:pt idx="4" formatCode="0">
                  <c:v>327.8236914600551</c:v>
                </c:pt>
                <c:pt idx="6" formatCode="0">
                  <c:v>350</c:v>
                </c:pt>
                <c:pt idx="7" formatCode="0">
                  <c:v>140</c:v>
                </c:pt>
                <c:pt idx="9" formatCode="0">
                  <c:v>370</c:v>
                </c:pt>
                <c:pt idx="10" formatCode="0">
                  <c:v>150</c:v>
                </c:pt>
              </c:numCache>
            </c:numRef>
          </c:yVal>
          <c:smooth val="0"/>
          <c:extLst>
            <c:ext xmlns:c16="http://schemas.microsoft.com/office/drawing/2014/chart" uri="{C3380CC4-5D6E-409C-BE32-E72D297353CC}">
              <c16:uniqueId val="{00000000-E163-4BA2-9131-9FB0023BEBCF}"/>
            </c:ext>
          </c:extLst>
        </c:ser>
        <c:dLbls>
          <c:showLegendKey val="0"/>
          <c:showVal val="0"/>
          <c:showCatName val="0"/>
          <c:showSerName val="0"/>
          <c:showPercent val="0"/>
          <c:showBubbleSize val="0"/>
        </c:dLbls>
        <c:axId val="556389391"/>
        <c:axId val="554280559"/>
      </c:scatterChart>
      <c:valAx>
        <c:axId val="5563893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Capacity (GW)</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80559"/>
        <c:crosses val="autoZero"/>
        <c:crossBetween val="midCat"/>
      </c:valAx>
      <c:valAx>
        <c:axId val="55428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NOx</a:t>
                </a:r>
                <a:r>
                  <a:rPr lang="en-GB" baseline="0"/>
                  <a:t> Emissin Limit (mg/kWh)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89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from_EMEPEEA!$E$6:$E$58</c:f>
              <c:numCache>
                <c:formatCode>General</c:formatCode>
                <c:ptCount val="53"/>
                <c:pt idx="0">
                  <c:v>50</c:v>
                </c:pt>
                <c:pt idx="1">
                  <c:v>100</c:v>
                </c:pt>
                <c:pt idx="2">
                  <c:v>300</c:v>
                </c:pt>
                <c:pt idx="3">
                  <c:v>50</c:v>
                </c:pt>
                <c:pt idx="4">
                  <c:v>500</c:v>
                </c:pt>
                <c:pt idx="5">
                  <c:v>500</c:v>
                </c:pt>
                <c:pt idx="6">
                  <c:v>50</c:v>
                </c:pt>
                <c:pt idx="7">
                  <c:v>100</c:v>
                </c:pt>
                <c:pt idx="8">
                  <c:v>300</c:v>
                </c:pt>
                <c:pt idx="9">
                  <c:v>50</c:v>
                </c:pt>
                <c:pt idx="10">
                  <c:v>100</c:v>
                </c:pt>
                <c:pt idx="11">
                  <c:v>300</c:v>
                </c:pt>
                <c:pt idx="12">
                  <c:v>50</c:v>
                </c:pt>
                <c:pt idx="13">
                  <c:v>500</c:v>
                </c:pt>
                <c:pt idx="15">
                  <c:v>50</c:v>
                </c:pt>
                <c:pt idx="16">
                  <c:v>50</c:v>
                </c:pt>
                <c:pt idx="17">
                  <c:v>100</c:v>
                </c:pt>
                <c:pt idx="18">
                  <c:v>300</c:v>
                </c:pt>
                <c:pt idx="19">
                  <c:v>50</c:v>
                </c:pt>
                <c:pt idx="20">
                  <c:v>100</c:v>
                </c:pt>
                <c:pt idx="21">
                  <c:v>500</c:v>
                </c:pt>
                <c:pt idx="22">
                  <c:v>50</c:v>
                </c:pt>
                <c:pt idx="23">
                  <c:v>100</c:v>
                </c:pt>
                <c:pt idx="24">
                  <c:v>300</c:v>
                </c:pt>
                <c:pt idx="25">
                  <c:v>50</c:v>
                </c:pt>
                <c:pt idx="26">
                  <c:v>100</c:v>
                </c:pt>
                <c:pt idx="27">
                  <c:v>300</c:v>
                </c:pt>
                <c:pt idx="28">
                  <c:v>50</c:v>
                </c:pt>
                <c:pt idx="29">
                  <c:v>50</c:v>
                </c:pt>
                <c:pt idx="30">
                  <c:v>100</c:v>
                </c:pt>
                <c:pt idx="31">
                  <c:v>300</c:v>
                </c:pt>
                <c:pt idx="32">
                  <c:v>50</c:v>
                </c:pt>
                <c:pt idx="33">
                  <c:v>100</c:v>
                </c:pt>
                <c:pt idx="34">
                  <c:v>300</c:v>
                </c:pt>
                <c:pt idx="35">
                  <c:v>50</c:v>
                </c:pt>
                <c:pt idx="36">
                  <c:v>100</c:v>
                </c:pt>
                <c:pt idx="37">
                  <c:v>300</c:v>
                </c:pt>
                <c:pt idx="38">
                  <c:v>50</c:v>
                </c:pt>
                <c:pt idx="39">
                  <c:v>100</c:v>
                </c:pt>
                <c:pt idx="40">
                  <c:v>300</c:v>
                </c:pt>
                <c:pt idx="41">
                  <c:v>50</c:v>
                </c:pt>
                <c:pt idx="42">
                  <c:v>500</c:v>
                </c:pt>
                <c:pt idx="43">
                  <c:v>50</c:v>
                </c:pt>
                <c:pt idx="44">
                  <c:v>50</c:v>
                </c:pt>
                <c:pt idx="45">
                  <c:v>50</c:v>
                </c:pt>
                <c:pt idx="46">
                  <c:v>300</c:v>
                </c:pt>
                <c:pt idx="47">
                  <c:v>50</c:v>
                </c:pt>
                <c:pt idx="48">
                  <c:v>300</c:v>
                </c:pt>
                <c:pt idx="49">
                  <c:v>50</c:v>
                </c:pt>
                <c:pt idx="50">
                  <c:v>50</c:v>
                </c:pt>
                <c:pt idx="51">
                  <c:v>500</c:v>
                </c:pt>
                <c:pt idx="52">
                  <c:v>50</c:v>
                </c:pt>
              </c:numCache>
            </c:numRef>
          </c:xVal>
          <c:yVal>
            <c:numRef>
              <c:f>from_EMEPEEA!$J$6:$J$58</c:f>
              <c:numCache>
                <c:formatCode>General</c:formatCode>
                <c:ptCount val="53"/>
                <c:pt idx="0">
                  <c:v>32.6</c:v>
                </c:pt>
                <c:pt idx="1">
                  <c:v>32.6</c:v>
                </c:pt>
                <c:pt idx="2">
                  <c:v>18.100000000000001</c:v>
                </c:pt>
                <c:pt idx="3">
                  <c:v>217.4</c:v>
                </c:pt>
                <c:pt idx="4">
                  <c:v>181.1</c:v>
                </c:pt>
                <c:pt idx="5">
                  <c:v>72.5</c:v>
                </c:pt>
                <c:pt idx="6">
                  <c:v>144.9</c:v>
                </c:pt>
                <c:pt idx="7">
                  <c:v>108.7</c:v>
                </c:pt>
                <c:pt idx="8">
                  <c:v>72.5</c:v>
                </c:pt>
                <c:pt idx="9">
                  <c:v>32.6</c:v>
                </c:pt>
                <c:pt idx="10">
                  <c:v>32.6</c:v>
                </c:pt>
                <c:pt idx="11">
                  <c:v>18.100000000000001</c:v>
                </c:pt>
                <c:pt idx="12">
                  <c:v>217.4</c:v>
                </c:pt>
                <c:pt idx="13">
                  <c:v>181.1</c:v>
                </c:pt>
                <c:pt idx="14">
                  <c:v>72.5</c:v>
                </c:pt>
                <c:pt idx="15">
                  <c:v>235.5</c:v>
                </c:pt>
                <c:pt idx="16">
                  <c:v>57.9</c:v>
                </c:pt>
                <c:pt idx="17">
                  <c:v>57.9</c:v>
                </c:pt>
                <c:pt idx="18">
                  <c:v>19.3</c:v>
                </c:pt>
                <c:pt idx="19">
                  <c:v>154.30000000000001</c:v>
                </c:pt>
                <c:pt idx="20">
                  <c:v>115.7</c:v>
                </c:pt>
                <c:pt idx="21">
                  <c:v>77.099999999999994</c:v>
                </c:pt>
                <c:pt idx="22">
                  <c:v>154.30000000000001</c:v>
                </c:pt>
                <c:pt idx="23">
                  <c:v>115.7</c:v>
                </c:pt>
                <c:pt idx="24">
                  <c:v>77.099999999999994</c:v>
                </c:pt>
                <c:pt idx="25">
                  <c:v>57.9</c:v>
                </c:pt>
                <c:pt idx="26">
                  <c:v>57.9</c:v>
                </c:pt>
                <c:pt idx="27">
                  <c:v>19.3</c:v>
                </c:pt>
                <c:pt idx="28">
                  <c:v>250.7</c:v>
                </c:pt>
                <c:pt idx="29">
                  <c:v>42.4</c:v>
                </c:pt>
                <c:pt idx="30">
                  <c:v>14.1</c:v>
                </c:pt>
                <c:pt idx="31">
                  <c:v>14.1</c:v>
                </c:pt>
                <c:pt idx="32">
                  <c:v>113.2</c:v>
                </c:pt>
                <c:pt idx="33">
                  <c:v>56.6</c:v>
                </c:pt>
                <c:pt idx="34">
                  <c:v>56.6</c:v>
                </c:pt>
                <c:pt idx="35">
                  <c:v>113.2</c:v>
                </c:pt>
                <c:pt idx="36">
                  <c:v>84.9</c:v>
                </c:pt>
                <c:pt idx="37">
                  <c:v>56.6</c:v>
                </c:pt>
                <c:pt idx="38">
                  <c:v>42.4</c:v>
                </c:pt>
                <c:pt idx="39">
                  <c:v>14.1</c:v>
                </c:pt>
                <c:pt idx="40">
                  <c:v>14.1</c:v>
                </c:pt>
                <c:pt idx="41">
                  <c:v>127.3</c:v>
                </c:pt>
                <c:pt idx="42">
                  <c:v>113.2</c:v>
                </c:pt>
                <c:pt idx="43">
                  <c:v>127.3</c:v>
                </c:pt>
                <c:pt idx="44">
                  <c:v>14.2</c:v>
                </c:pt>
                <c:pt idx="45">
                  <c:v>42.5</c:v>
                </c:pt>
                <c:pt idx="46">
                  <c:v>28.3</c:v>
                </c:pt>
                <c:pt idx="47">
                  <c:v>42.5</c:v>
                </c:pt>
                <c:pt idx="48">
                  <c:v>28.3</c:v>
                </c:pt>
                <c:pt idx="49">
                  <c:v>14.2</c:v>
                </c:pt>
                <c:pt idx="50">
                  <c:v>85</c:v>
                </c:pt>
                <c:pt idx="51">
                  <c:v>56.6</c:v>
                </c:pt>
                <c:pt idx="52">
                  <c:v>99.1</c:v>
                </c:pt>
              </c:numCache>
            </c:numRef>
          </c:yVal>
          <c:smooth val="0"/>
          <c:extLst>
            <c:ext xmlns:c16="http://schemas.microsoft.com/office/drawing/2014/chart" uri="{C3380CC4-5D6E-409C-BE32-E72D297353CC}">
              <c16:uniqueId val="{00000001-4800-4A63-8715-70AD120FB28B}"/>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from_EMEPEEA!$F$6:$F$58</c:f>
              <c:numCache>
                <c:formatCode>General</c:formatCode>
                <c:ptCount val="53"/>
                <c:pt idx="0">
                  <c:v>100</c:v>
                </c:pt>
                <c:pt idx="1">
                  <c:v>300</c:v>
                </c:pt>
                <c:pt idx="3">
                  <c:v>500</c:v>
                </c:pt>
                <c:pt idx="6">
                  <c:v>100</c:v>
                </c:pt>
                <c:pt idx="7">
                  <c:v>300</c:v>
                </c:pt>
                <c:pt idx="9">
                  <c:v>100</c:v>
                </c:pt>
                <c:pt idx="10">
                  <c:v>300</c:v>
                </c:pt>
                <c:pt idx="12">
                  <c:v>500</c:v>
                </c:pt>
                <c:pt idx="14">
                  <c:v>500</c:v>
                </c:pt>
                <c:pt idx="16">
                  <c:v>100</c:v>
                </c:pt>
                <c:pt idx="17">
                  <c:v>300</c:v>
                </c:pt>
                <c:pt idx="19">
                  <c:v>100</c:v>
                </c:pt>
                <c:pt idx="20">
                  <c:v>500</c:v>
                </c:pt>
                <c:pt idx="22">
                  <c:v>100</c:v>
                </c:pt>
                <c:pt idx="23">
                  <c:v>300</c:v>
                </c:pt>
                <c:pt idx="25">
                  <c:v>100</c:v>
                </c:pt>
                <c:pt idx="26">
                  <c:v>300</c:v>
                </c:pt>
                <c:pt idx="27">
                  <c:v>300</c:v>
                </c:pt>
                <c:pt idx="29">
                  <c:v>100</c:v>
                </c:pt>
                <c:pt idx="30">
                  <c:v>300</c:v>
                </c:pt>
                <c:pt idx="32">
                  <c:v>100</c:v>
                </c:pt>
                <c:pt idx="33">
                  <c:v>300</c:v>
                </c:pt>
                <c:pt idx="35">
                  <c:v>100</c:v>
                </c:pt>
                <c:pt idx="36">
                  <c:v>300</c:v>
                </c:pt>
                <c:pt idx="38">
                  <c:v>100</c:v>
                </c:pt>
                <c:pt idx="39">
                  <c:v>300</c:v>
                </c:pt>
                <c:pt idx="41">
                  <c:v>500</c:v>
                </c:pt>
                <c:pt idx="44">
                  <c:v>50</c:v>
                </c:pt>
                <c:pt idx="45">
                  <c:v>300</c:v>
                </c:pt>
                <c:pt idx="47">
                  <c:v>300</c:v>
                </c:pt>
                <c:pt idx="50">
                  <c:v>500</c:v>
                </c:pt>
              </c:numCache>
            </c:numRef>
          </c:xVal>
          <c:yVal>
            <c:numRef>
              <c:f>from_EMEPEEA!$K$6:$K$58</c:f>
              <c:numCache>
                <c:formatCode>General</c:formatCode>
                <c:ptCount val="53"/>
                <c:pt idx="0">
                  <c:v>108.7</c:v>
                </c:pt>
                <c:pt idx="1">
                  <c:v>72.5</c:v>
                </c:pt>
                <c:pt idx="2">
                  <c:v>54.3</c:v>
                </c:pt>
                <c:pt idx="9">
                  <c:v>108.7</c:v>
                </c:pt>
                <c:pt idx="10">
                  <c:v>72.5</c:v>
                </c:pt>
                <c:pt idx="11">
                  <c:v>72.5</c:v>
                </c:pt>
                <c:pt idx="16">
                  <c:v>96.4</c:v>
                </c:pt>
                <c:pt idx="17">
                  <c:v>77.099999999999994</c:v>
                </c:pt>
                <c:pt idx="18">
                  <c:v>57.9</c:v>
                </c:pt>
                <c:pt idx="25">
                  <c:v>115.7</c:v>
                </c:pt>
                <c:pt idx="26">
                  <c:v>96.4</c:v>
                </c:pt>
                <c:pt idx="27">
                  <c:v>77.099999999999994</c:v>
                </c:pt>
                <c:pt idx="29">
                  <c:v>84.9</c:v>
                </c:pt>
                <c:pt idx="30">
                  <c:v>42.4</c:v>
                </c:pt>
                <c:pt idx="31">
                  <c:v>28.3</c:v>
                </c:pt>
                <c:pt idx="38">
                  <c:v>127.3</c:v>
                </c:pt>
                <c:pt idx="39">
                  <c:v>56.6</c:v>
                </c:pt>
                <c:pt idx="40">
                  <c:v>42.4</c:v>
                </c:pt>
                <c:pt idx="44">
                  <c:v>28.3</c:v>
                </c:pt>
                <c:pt idx="49">
                  <c:v>28.3</c:v>
                </c:pt>
              </c:numCache>
            </c:numRef>
          </c:yVal>
          <c:smooth val="0"/>
          <c:extLst>
            <c:ext xmlns:c16="http://schemas.microsoft.com/office/drawing/2014/chart" uri="{C3380CC4-5D6E-409C-BE32-E72D297353CC}">
              <c16:uniqueId val="{00000002-4800-4A63-8715-70AD120FB28B}"/>
            </c:ext>
          </c:extLst>
        </c:ser>
        <c:dLbls>
          <c:showLegendKey val="0"/>
          <c:showVal val="0"/>
          <c:showCatName val="0"/>
          <c:showSerName val="0"/>
          <c:showPercent val="0"/>
          <c:showBubbleSize val="0"/>
        </c:dLbls>
        <c:axId val="1452150143"/>
        <c:axId val="1452154463"/>
      </c:scatterChart>
      <c:valAx>
        <c:axId val="1452150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54463"/>
        <c:crosses val="autoZero"/>
        <c:crossBetween val="midCat"/>
      </c:valAx>
      <c:valAx>
        <c:axId val="145215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50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476250</xdr:colOff>
      <xdr:row>17</xdr:row>
      <xdr:rowOff>110727</xdr:rowOff>
    </xdr:from>
    <xdr:to>
      <xdr:col>20</xdr:col>
      <xdr:colOff>446485</xdr:colOff>
      <xdr:row>35</xdr:row>
      <xdr:rowOff>83343</xdr:rowOff>
    </xdr:to>
    <xdr:graphicFrame macro="">
      <xdr:nvGraphicFramePr>
        <xdr:cNvPr id="2" name="Chart 1">
          <a:extLst>
            <a:ext uri="{FF2B5EF4-FFF2-40B4-BE49-F238E27FC236}">
              <a16:creationId xmlns:a16="http://schemas.microsoft.com/office/drawing/2014/main" id="{CCC497FD-6228-9BBC-05F9-EC5F98139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66675</xdr:colOff>
      <xdr:row>9</xdr:row>
      <xdr:rowOff>90487</xdr:rowOff>
    </xdr:from>
    <xdr:to>
      <xdr:col>20</xdr:col>
      <xdr:colOff>371475</xdr:colOff>
      <xdr:row>23</xdr:row>
      <xdr:rowOff>166687</xdr:rowOff>
    </xdr:to>
    <xdr:graphicFrame macro="">
      <xdr:nvGraphicFramePr>
        <xdr:cNvPr id="2" name="Chart 1">
          <a:extLst>
            <a:ext uri="{FF2B5EF4-FFF2-40B4-BE49-F238E27FC236}">
              <a16:creationId xmlns:a16="http://schemas.microsoft.com/office/drawing/2014/main" id="{00A9CB7B-CA38-E911-433D-F201D496C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y Webster" refreshedDate="45309.431982754628" createdVersion="8" refreshedVersion="8" minRefreshableVersion="3" recordCount="1333" xr:uid="{356EFC2D-F050-4F1F-BB77-9FB86E2D4DE9}">
  <cacheSource type="worksheet">
    <worksheetSource name="Table_5.11_list_of_major_power_producers_power_stations"/>
  </cacheSource>
  <cacheFields count="16">
    <cacheField name="Company Name" numFmtId="0">
      <sharedItems/>
    </cacheField>
    <cacheField name="Site Name" numFmtId="0">
      <sharedItems count="1320">
        <s v="Abbey Fields"/>
        <s v="Abergelli"/>
        <s v="Albrighton"/>
        <s v="Anglesey "/>
        <s v="Ashton"/>
        <s v="Askern"/>
        <s v="Bake Farm"/>
        <s v="Barr Farm"/>
        <s v="Barton Close"/>
        <s v="Basin Bridge"/>
        <s v="Bedford"/>
        <s v="Berry Court"/>
        <s v="Biglis"/>
        <s v="Bilsthorpe "/>
        <s v="Blackdown "/>
        <s v="Blackwell Grange"/>
        <s v="Blisworth"/>
        <s v="Blue House"/>
        <s v="Bourne Park "/>
        <s v="Bourne Park South"/>
        <s v="Bridgwater"/>
        <s v="Bristol Water"/>
        <s v="Brook Hall"/>
        <s v="Brookbarn"/>
        <s v="Brookside "/>
        <s v="Broxted"/>
        <s v="Bulls Head North"/>
        <s v="Bumpers Farm"/>
        <s v="Bumpers Farm 2"/>
        <s v="Chalgrove"/>
        <s v="Chard"/>
        <s v="Clayhill"/>
        <s v="Coleford"/>
        <s v="Cotgrave"/>
        <s v="Crow Trees"/>
        <s v="Culworth "/>
        <s v="Dale Farm"/>
        <s v="Darran"/>
        <s v="Derwyn"/>
        <s v="Dragon LNG"/>
        <s v="East Appleton"/>
        <s v="East Farm "/>
        <s v="Eaton Hill "/>
        <s v="Eynsham"/>
        <s v="Fell View "/>
        <s v="Gedling"/>
        <s v="Grantham"/>
        <s v="Granville"/>
        <s v="Greencroft"/>
        <s v="Grimsargh "/>
        <s v="Guynd"/>
        <s v="Hadlow"/>
        <s v="Hale"/>
        <s v="Hale Manor Farm"/>
        <s v="Halse"/>
        <s v="Hermitage "/>
        <s v="Heywood Grange"/>
        <s v="High Meadow"/>
        <s v="Higher Bye"/>
        <s v="Homestead"/>
        <s v="Horam"/>
        <s v="Horsacott"/>
        <s v="Hungerford "/>
        <s v="Huntingdon "/>
        <s v="Hyde Farm"/>
        <s v="Jordanston"/>
        <s v="Kent"/>
        <s v="Kinblethmont"/>
        <s v="Langley Priory"/>
        <s v="Lee Moor"/>
        <s v="Lincoln Farm"/>
        <s v="Lindridge"/>
        <s v="Littlewood"/>
        <s v="Lodge Farm"/>
        <s v="Low Burntoft "/>
        <s v="Lucern"/>
        <s v="Malmesbury"/>
        <s v="Mendip "/>
        <s v="Michaelston"/>
        <s v="Milborne Port"/>
        <s v="Milkwall"/>
        <s v="Misson Park"/>
        <s v="Moneystone"/>
        <s v="Moss Thorn"/>
        <s v="Nancrossa"/>
        <s v="Nanthenfoel"/>
        <s v="Nether Mill"/>
        <s v="Newlands"/>
        <s v="Newnton Dairy "/>
        <s v="Oak Cottage"/>
        <s v="Oakham"/>
        <s v="Ollerton"/>
        <s v="Overton"/>
        <s v="Owls Lodge "/>
        <s v="Oxcroft"/>
        <s v="Palmersford"/>
        <s v="Parcstormy"/>
        <s v="Pen-Y-Cae"/>
        <s v="Pierces Farm"/>
        <s v="Playters"/>
        <s v="Poplars"/>
        <s v="Portworthy"/>
        <s v="Priors Byne"/>
        <s v="Puriton"/>
        <s v="Puriton F"/>
        <s v="Radcliffe"/>
        <s v="Radford"/>
        <s v="Rainbow "/>
        <s v="Rymes"/>
        <s v="Salcey Farm "/>
        <s v="Salford Lodge"/>
        <s v="Sandridge"/>
        <s v="Sandys Moor "/>
        <s v="Shalfleet"/>
        <s v="Sheep Shed "/>
        <s v="Sheepbridge"/>
        <s v="Shelswell "/>
        <s v="Skylark"/>
        <s v="Slepe Farm "/>
        <s v="Soho Farm"/>
        <s v="Southfield"/>
        <s v="Spear Hill"/>
        <s v="Spring Lane"/>
        <s v="Steventon "/>
        <s v="Stripe"/>
        <s v="Stud Farm "/>
        <s v="Sutor"/>
        <s v="Swanland"/>
        <s v="Thame"/>
        <s v="The Beeches"/>
        <s v="The Leys"/>
        <s v="The Oaks"/>
        <s v="The Rushes "/>
        <s v="The Willows"/>
        <s v="Tope Farm"/>
        <s v="Trickey Warren"/>
        <s v="Troughton"/>
        <s v="Tump Farm"/>
        <s v="Wally Corner"/>
        <s v="Warren "/>
        <s v="Watchfield"/>
        <s v="Waycock"/>
        <s v="Welbeck "/>
        <s v="West Field"/>
        <s v="Whilton"/>
        <s v="Whitchurch"/>
        <s v="Willows Farm"/>
        <s v="Wisbech"/>
        <s v="Woodtown"/>
        <s v="Wreay"/>
        <s v="Wymeswold "/>
        <s v="Wymeswold - Wide Lane"/>
        <s v="Yarburgh"/>
        <s v="Barton"/>
        <s v="Broadgate"/>
        <s v="Copley Wood (Renewables (SW)"/>
        <s v="Higher Pirzwell"/>
        <s v="Kia-Ora Farm"/>
        <s v="Long Ash Lane Solar Park "/>
        <s v="Luson"/>
        <s v="Stables Farm"/>
        <s v="Yeowood"/>
        <s v="Maentwrog"/>
        <s v="Bagmoor Wind Ltd"/>
        <s v="Scout Moor Wind Farm Ltd"/>
        <s v="Tir Mostyn &amp; Foel Goch Ltd"/>
        <s v="Bradenstoke Solar Park Ltd"/>
        <s v="Severn Power Ltd"/>
        <s v="SUTTON BRIDGE POWER GENERATION"/>
        <s v="Airfield Poddington"/>
        <s v="Crockandun"/>
        <s v="Daintree"/>
        <s v="Dunmore"/>
        <s v="East Youlstone"/>
        <s v="Elginny"/>
        <s v="Falkirk Tod Hill"/>
        <s v="Garlenick"/>
        <s v="Harthill Torrance"/>
        <s v="Middle Balbeggie"/>
        <s v="Mossmorran"/>
        <s v="Potato Pot"/>
        <s v="Red Gap"/>
        <s v="Seegronan"/>
        <s v="Shantavny"/>
        <s v="Watford Lodge "/>
        <s v="Westnewton (BEGL4)"/>
        <s v="Whiteside Hill"/>
        <s v="Wythegill"/>
        <s v="Ysgellog"/>
        <s v="Seabank Power Ltd"/>
        <s v="FM1"/>
        <s v="FM2"/>
        <s v="Chiplow"/>
        <s v="Kelmarsh"/>
        <s v="Middlewick"/>
        <s v="Owls Hatch"/>
        <s v="Penmanshiel "/>
        <s v="Wandylaw"/>
        <s v="Winwick"/>
        <s v="Ffestiniog"/>
        <s v="Blackburn Meadows"/>
        <s v="Steven's Croft"/>
        <s v="Alveston"/>
        <s v="Ballymena"/>
        <s v="Bambers"/>
        <s v="Bristol Port"/>
        <s v="Cardiff"/>
        <s v="Dagenham"/>
        <s v="Dalby"/>
        <s v="Dundee"/>
        <s v="East Kilbride"/>
        <s v="Ecotech"/>
        <s v="Fen Farm"/>
        <s v="Fen Farm Solar"/>
        <s v="Galsworthy"/>
        <s v="Green Park"/>
        <s v="H&amp;H"/>
        <s v="Lynch Knoll"/>
        <s v="Mablethorpe"/>
        <s v="QEH"/>
        <s v="RSPB"/>
        <s v="Shooters"/>
        <s v="Somerton"/>
        <s v="Swaffham II"/>
        <s v="Worksop"/>
        <s v="Bulkworthy Solar"/>
        <s v="Dalby Solar"/>
        <s v="Barmoor"/>
        <s v="Beckburn"/>
        <s v="Bicker Fen"/>
        <s v="Blyth"/>
        <s v="Boundary Lane"/>
        <s v="Broomhill"/>
        <s v="Burnfoot"/>
        <s v="Burnfoot East"/>
        <s v="Burnhead Moss"/>
        <s v="Cemmaes"/>
        <s v="Corriemoillie"/>
        <s v="Deeping"/>
        <s v="Dorenell"/>
        <s v="Fairfield"/>
        <s v="Fallago Rig"/>
        <s v="Glassmoor I"/>
        <s v="Glassmoor II"/>
        <s v="Great Orton"/>
        <s v="Green Rigg"/>
        <s v="Hartlepool"/>
        <s v="Heysham 1"/>
        <s v="Heysham 2"/>
        <s v="High Hedley I"/>
        <s v="High Hedley II"/>
        <s v="Kirkheaton"/>
        <s v="Langley"/>
        <s v="Llangwyryfon"/>
        <s v="Longpark"/>
        <s v="Park Spring"/>
        <s v="Pearie Law"/>
        <s v="Red House"/>
        <s v="Red Tile"/>
        <s v="Rhodders"/>
        <s v="Roade"/>
        <s v="Rusholme"/>
        <s v="Sizewell B"/>
        <s v="Teesside"/>
        <s v="Torness"/>
        <s v="Trimdon"/>
        <s v="Walkway"/>
        <s v="Burn of Whilk"/>
        <s v="Lochluichart"/>
        <s v="Moy"/>
        <s v="Oaklands"/>
        <s v="Tullo"/>
        <s v="Twinshiels"/>
        <s v="Indian Queens Power Ltd"/>
        <s v="Saltend Power Station"/>
        <s v="Barlockhart Moor Wind Energy Ltd"/>
        <s v="Blantyre Muir Wind Energy Ltd"/>
        <s v="Cairnborrow Wind Energy Ltd"/>
        <s v="Capel Grange Solar Energy Ltd"/>
        <s v="Carsington Wind Energy Ltd"/>
        <s v="Crimp Wind Power Ltd"/>
        <s v="Flimby Wind Energy Ltd"/>
        <s v="Scotia Wind (Craigengelt) Ltd"/>
        <s v="Sober Hill Wind Farm Ltd"/>
        <s v="EPR Ely Ltd"/>
        <s v="EPR Eye Ltd"/>
        <s v="EPR Glanford Ltd"/>
        <s v="EPR Scotland Ltd"/>
        <s v="EPR Thetford Ltd"/>
        <s v="Ovenden Moor"/>
        <s v="Royd Moor"/>
        <s v="EP Ballylumford"/>
        <s v="EP Ballylumford CCGT"/>
        <s v="EP Kilroot"/>
        <s v="EP Kilroot Main Thermal"/>
        <s v="EP Langage Ltd"/>
        <s v="EP SHB Ltd"/>
        <s v="Lynemouth Power Ltd"/>
        <s v="Carrington Power"/>
        <s v="CoolkeeraghESB C30"/>
        <s v="CoolkeeraghESB GT8"/>
        <s v="Corby Power Station"/>
        <s v="Canewdon CIC"/>
        <s v="Canewdon PV"/>
        <s v="High Leas PV"/>
        <s v="Parc Cynog"/>
        <s v="Pendine Wind Farm Limited"/>
        <s v="PV@Pendine Solar Farm"/>
        <s v="West End Farm PV"/>
        <s v="West End Farm PV CIC"/>
        <s v="Woodhouse PV"/>
        <s v="Assel Valley"/>
        <s v="Auchrobert"/>
        <s v="Ben Aketil"/>
        <s v="Boyndie"/>
        <s v="Cambrian"/>
        <s v="Earlsburn"/>
        <s v="Kilbraur"/>
        <s v="Kingsburn"/>
        <s v="Millennium"/>
        <s v="Nutberry"/>
        <s v="Spaldington"/>
        <s v="West Browncastle"/>
        <s v="Cruachan"/>
        <s v="Foyers Pumped Storage"/>
        <s v="Frodsham Wind Farm"/>
        <s v="Moel Moelogan"/>
        <s v="Moel Moelogan 2"/>
        <s v="Shotwick"/>
        <s v="Brockloch Rig "/>
        <s v="Brockloch Rig 1"/>
        <s v="Crystal Rig"/>
        <s v="Crystal Rig II"/>
        <s v="Crystal Rig III"/>
        <s v="Mid Hill"/>
        <s v="Pauls Hill"/>
        <s v="Rothes"/>
        <s v="Rothes II"/>
        <s v="30Acres"/>
        <s v="Ainderby"/>
        <s v="Arnawood"/>
        <s v="Ashby"/>
        <s v="Aston Clinton"/>
        <s v="Bann Road"/>
        <s v="Bedborough"/>
        <s v="Beech Farm"/>
        <s v="Belper"/>
        <s v="Bent Spur"/>
        <s v="Berthllwyd"/>
        <s v="Bicester"/>
        <s v="Bilsborrow"/>
        <s v="Bin Mountain Wind Farm "/>
        <s v="Bishopthorpe"/>
        <s v="Bobbing"/>
        <s v="Bodwen"/>
        <s v="Boganlea"/>
        <s v="Braes of Doune Wind Farm"/>
        <s v="Bransholme Solar"/>
        <s v="Brent Broad"/>
        <s v="Brockaghboy"/>
        <s v="Bryn Bachau"/>
        <s v="BuryGreen"/>
        <s v="Carcant Wind Farm"/>
        <s v="Carlam Hill Education"/>
        <s v="Carmarthen"/>
        <s v="Carn Nicholas"/>
        <s v="Carnemough"/>
        <s v="Carver Hey"/>
        <s v="Christchurch"/>
        <s v="Church Hill"/>
        <s v="Clay Cross"/>
        <s v="Cockett Valley"/>
        <s v="CommonFarm"/>
        <s v="Coombe"/>
        <s v="Corriegarth"/>
        <s v="Cotton Farm"/>
        <s v="Crighshane"/>
        <s v="Douglas West"/>
        <s v="Dove View"/>
        <s v="Drone Hill"/>
        <s v="Earls Hall Farm"/>
        <s v="Ebnal Lodge"/>
        <s v="Egmanton"/>
        <s v="Errol"/>
        <s v="Eveley"/>
        <s v="FannyHouse"/>
        <s v="Ferry Farm"/>
        <s v="Flit"/>
        <s v="Gaultney"/>
        <s v="Gedulah"/>
        <s v="Glen Kyllachy"/>
        <s v="GrangeFarm"/>
        <s v="Henley"/>
        <s v="Honeysome"/>
        <s v="Hoplass"/>
        <s v="Hunger Hill"/>
        <s v="Huntspill"/>
        <s v="Hurcott"/>
        <s v="Islip"/>
        <s v="Kildrummy"/>
        <s v="Kinmel 1"/>
        <s v="Kinmel 2"/>
        <s v="Lagness"/>
        <s v="Langhope Rig"/>
        <s v="Laurel Hill"/>
        <s v="Limberlost"/>
        <s v="Llancayo"/>
        <s v="Long Meadow"/>
        <s v="LowerHouse"/>
        <s v="Maerdy"/>
        <s v="Manor Farm"/>
        <s v="Marchington"/>
        <s v="Margate"/>
        <s v="Merston"/>
        <s v="Moat Farm"/>
        <s v="Mount Farm"/>
        <s v="Netley"/>
        <s v="New Kaine"/>
        <s v="North Rhins"/>
        <s v="Pantymoch"/>
        <s v="Pantymoch CIC"/>
        <s v="Potters Bar"/>
        <s v="Radstone"/>
        <s v="RamseySolar"/>
        <s v="Redbridge"/>
        <s v="Rhewl 1"/>
        <s v="Rhewl 2"/>
        <s v="Rolleston"/>
        <s v="Rose &amp; Crown"/>
        <s v="Rowles"/>
        <s v="Royston"/>
        <s v="Royston CIC"/>
        <s v="Sandhutton"/>
        <s v="Saron"/>
        <s v="ScottowMoor"/>
        <s v="Screggagh"/>
        <s v="Seaview"/>
        <s v="Sellindge"/>
        <s v="Severn Beach"/>
        <s v="Sixpenny Wood"/>
        <s v="Slade Farm"/>
        <s v="Slieve Divena"/>
        <s v="Slieve Divena 2"/>
        <s v="SMSL1"/>
        <s v="SMSL2"/>
        <s v="SMSL3"/>
        <s v="SMSL4"/>
        <s v="Snettisham"/>
        <s v="Springhill"/>
        <s v="Stables"/>
        <s v="Stonebarrow"/>
        <s v="Streetfueld"/>
        <s v="Stroupster"/>
        <s v="Sudbrook"/>
        <s v="Tappaghan Wind Farm"/>
        <s v="Thornham"/>
        <s v="Tom Nan Clach"/>
        <s v="Trefullock"/>
        <s v="Turweston"/>
        <s v="TwentyShilling Hill"/>
        <s v="Upper Meadowley"/>
        <s v="Vine Farm"/>
        <s v="West Carclaze"/>
        <s v="West Strathore"/>
        <s v="Westover"/>
        <s v="Wick Road"/>
        <s v="Wick Road CIC"/>
        <s v="Wilsom Farm"/>
        <s v="Wilton"/>
        <s v="Windy Rig"/>
        <s v="Wrangle"/>
        <s v="Wraysbury"/>
        <s v="Yelvertoft"/>
        <s v="Coryton Energy Company Ltd"/>
        <s v="Rocksavage Power Company Ltd"/>
        <s v="Spalding Energy Company"/>
        <s v="Spalding Expansion OCGT"/>
        <s v="South Kyle"/>
        <s v="Acrefair"/>
        <s v="Beckton"/>
        <s v="Benbole"/>
        <s v="Bentley Estate"/>
        <s v="Bentley Estate 2"/>
        <s v="Binsted"/>
        <s v="Blatchworthy"/>
        <s v="Bodmin"/>
        <s v="Bolsovermoor Quarry "/>
        <s v="Brett Martin"/>
        <s v="Brook Farm"/>
        <s v="Brynteg"/>
        <s v="Burnthouse"/>
        <s v="Burthy"/>
        <s v="Bury Lane"/>
        <s v="Castle Combe"/>
        <s v="Charity Farm - CfD"/>
        <s v="Chittering"/>
        <s v="Church Farm - Slapton"/>
        <s v="Cleave Farm"/>
        <s v="Cold Harbour"/>
        <s v="Crookedstone"/>
        <s v="Crossness"/>
        <s v="Crucis Farm"/>
        <s v="Crundale"/>
        <s v="Cwrt Henllys"/>
        <s v="Dunsfold"/>
        <s v="Eastacombe"/>
        <s v="Epwell"/>
        <s v="Exning"/>
        <s v="Fairwinds"/>
        <s v="Fareham"/>
        <s v="Fawley (Langley)"/>
        <s v="Ffos Las"/>
        <s v="Fields Farm (Agden) "/>
        <s v="Finvoy"/>
        <s v="Five Mile Drive"/>
        <s v="Francis Court"/>
        <s v="Gelli Gron"/>
        <s v="Goosehall"/>
        <s v="Great Knowles"/>
        <s v="Green Lane"/>
        <s v="Hadley Farm"/>
        <s v="Hawton"/>
        <s v="Henbury Quarry"/>
        <s v="High Point"/>
        <s v="Hill Farm"/>
        <s v="Hill Hall Farm"/>
        <s v="Hill House Farm"/>
        <s v="Hornacott"/>
        <s v="Howbery"/>
        <s v="Howton"/>
        <s v="Ibstock"/>
        <s v="Knowlton"/>
        <s v="Langton (FIT)"/>
        <s v="Langunnett"/>
        <s v="Lawrence End Park"/>
        <s v="Little Neath"/>
        <s v="Maes Bach"/>
        <s v="Maghaberry"/>
        <s v="Manston"/>
        <s v="Marston"/>
        <s v="Meadow Farm (Thorpe Lanton) "/>
        <s v="Middle Balbeggie "/>
        <s v="Millar Farm"/>
        <s v="Moor Solar 1"/>
        <s v="Moor Solar 2"/>
        <s v="Morfa"/>
        <s v="Nefyn (Tyddyn Cae)"/>
        <s v="NI Cluster Belfast Road"/>
        <s v="NI Cluster Hillside"/>
        <s v="NI Cluster Knockairn Road"/>
        <s v="NI Cluster Lough Road"/>
        <s v="NI Cluster Moira Road"/>
        <s v="NOR Parsonage Wood "/>
        <s v="Norrington"/>
        <s v="North Tenement"/>
        <s v="Park Farm West "/>
        <s v="Pen Rhiw "/>
        <s v="Pilkington"/>
        <s v="Pont Andrew"/>
        <s v="Pressock"/>
        <s v="Prestop Park"/>
        <s v="Primrose Hill"/>
        <s v="Promens"/>
        <s v="QE2 Reservoir"/>
        <s v="RedHill Farm "/>
        <s v="Rudge Hill Farm"/>
        <s v="Safeguard Bradwall"/>
        <s v="Sandhill"/>
        <s v="Says Court"/>
        <s v="School Aycliffe"/>
        <s v="Shaftesbury"/>
        <s v="Sharland Farm "/>
        <s v="Sheriffhales"/>
        <s v="South Creake"/>
        <s v="St Francis"/>
        <s v="Stragglethorpe"/>
        <s v="Summerlands"/>
        <s v="Sundorne Grove"/>
        <s v="Trefinnick"/>
        <s v="Treguff"/>
        <s v="Trevemper"/>
        <s v="Upper Clayhill"/>
        <s v="Walton"/>
        <s v="West Bradley"/>
        <s v="West Farm"/>
        <s v="Westwood"/>
        <s v="Wheal Jane"/>
        <s v="Wick Red Farm"/>
        <s v="Wilburton"/>
        <s v="Wrockwardine"/>
        <s v="Londonwaste Ltd"/>
        <s v="Marchwood Power"/>
        <s v="Moray Offshore Windfarm East Limited"/>
        <s v="Abbots Ripton"/>
        <s v="Apse New Barn"/>
        <s v="Ash Row Farm"/>
        <s v="Avenue Farm"/>
        <s v="Averill Farm"/>
        <s v="Barn Farm"/>
        <s v="Bentley"/>
        <s v="Birch Estate"/>
        <s v="Bishops Sutton"/>
        <s v="Blaby"/>
        <s v="Bradford"/>
        <s v="Bratton Fleming"/>
        <s v="Brickkiln Lane"/>
        <s v="Bryn Yr Odyn"/>
        <s v="Burntstalk Farm"/>
        <s v="Bystock Farm"/>
        <s v="Carlisle Estate"/>
        <s v="Caswell"/>
        <s v="Causilgey"/>
        <s v="Chawton"/>
        <s v="Chediston Hall"/>
        <s v="Chisbon"/>
        <s v="Chittering 2"/>
        <s v="Clann Farm"/>
        <s v="Cloford Common Farm"/>
        <s v="Corntown Solar"/>
        <s v="Crapnell Farm"/>
        <s v="Craymarsh"/>
        <s v="Cressing"/>
        <s v="Dairy House Farm"/>
        <s v="Decoy"/>
        <s v="Deepdale"/>
        <s v="Drapers Farm"/>
        <s v="Eakring"/>
        <s v="Ellicombe"/>
        <s v="Ermine Street"/>
        <s v="Fullerton"/>
        <s v="Guisborough"/>
        <s v="Hatchlands"/>
        <s v="Hazard"/>
        <s v="Hewas"/>
        <s v="Higher Knapp Farm"/>
        <s v="Higher Trenhayle"/>
        <s v="Hill End Farm"/>
        <s v="Hill Farm (OI)"/>
        <s v="Hollamoor"/>
        <s v="Holtwood"/>
        <s v="Hullavington"/>
        <s v="Lawn Lane"/>
        <s v="Lenham"/>
        <s v="Lexham"/>
        <s v="Little Morton"/>
        <s v="Little T"/>
        <s v="Littleton Farm"/>
        <s v="Lochcraigs Farm"/>
        <s v="Lovedean"/>
        <s v="Manor Farm Dorset"/>
        <s v="Manston Thorne"/>
        <s v="Marley Thatch"/>
        <s v="Meadow Farm"/>
        <s v="Melbourn Black Peak"/>
        <s v="Melbourn Muncey Farm"/>
        <s v="Mill Hill Farm"/>
        <s v="Molland Farm"/>
        <s v="Mopley/Cadland"/>
        <s v="Mount Mill"/>
        <s v="Natewood"/>
        <s v="New Row Farm"/>
        <s v="Ninnis"/>
        <s v="North Perrott Fruit Farm"/>
        <s v="North Wayton"/>
        <s v="Northmoor"/>
        <s v="Ottringham"/>
        <s v="Palfreys Barton"/>
        <s v="Parciau"/>
        <s v="Park Wall"/>
        <s v="Parkhouse"/>
        <s v="Penhale"/>
        <s v="Penyrheollas"/>
        <s v="Peter Hill"/>
        <s v="Peterlee"/>
        <s v="Pingewood"/>
        <s v="Pitchford"/>
        <s v="Pitts Farm"/>
        <s v="Pollington Airfield"/>
        <s v="Pyde Drove"/>
        <s v="Ratcliffe House Farm"/>
        <s v="Reaches Farm"/>
        <s v="Rew Farm"/>
        <s v="Rudge Manor"/>
        <s v="Rydon Farm"/>
        <s v="Ryston Farm"/>
        <s v="Seaton Road"/>
        <s v="Shipton Bellinger"/>
        <s v="Short Hazel"/>
        <s v="Singrug"/>
        <s v="Six Hills"/>
        <s v="Slaughtergate"/>
        <s v="Somerton Door"/>
        <s v="Southcombe Farm"/>
        <s v="Spittleborough"/>
        <s v="Staining Wood"/>
        <s v="Stormy Down"/>
        <s v="Stratton Hall"/>
        <s v="Strete"/>
        <s v="Sutton Mawr"/>
        <s v="Sycamore"/>
        <s v="Tavells"/>
        <s v="The Breck"/>
        <s v="The Hollies"/>
        <s v="The Hydes"/>
        <s v="Thoresby"/>
        <s v="Tillhouse"/>
        <s v="Tooley Farm"/>
        <s v="Tredown Farm"/>
        <s v="Tregassow"/>
        <s v="Trench Farm"/>
        <s v="Turves"/>
        <s v="Upper Farringdon"/>
        <s v="Walland Farm"/>
        <s v="Waterloo Farm 1 and 2"/>
        <s v="Wedgehill"/>
        <s v="Week Farm 2"/>
        <s v="West Hall"/>
        <s v="Westerfield"/>
        <s v="Westwood Farm"/>
        <s v="Whiddon Farm"/>
        <s v="Wiggin Hill"/>
        <s v="Willburton 2 (Mingay Farm)"/>
        <s v="Willsland"/>
        <s v="Woodlands Farm"/>
        <s v="Barrow"/>
        <s v="Burbo "/>
        <s v="Burbo Extension "/>
        <s v="Gunfleet Sands 01"/>
        <s v="Gunfleet Sands 02"/>
        <s v="Gunfleet Sands Demo"/>
        <s v="Hornsea 01"/>
        <s v="Hornsea 02 Soundmark"/>
        <s v="Lincs"/>
        <s v="Race Bank"/>
        <s v="Walney 01"/>
        <s v="Walney 02"/>
        <s v="Walney 03"/>
        <s v="Walney 04"/>
        <s v="West of Duddon Sands"/>
        <s v="Westermost Rough"/>
        <s v="Bonnington"/>
        <s v="Carsfad"/>
        <s v="Drax Power Station Biomass Units"/>
        <s v="Drumjohn"/>
        <s v="Earlstoun"/>
        <s v="Glenlee"/>
        <s v="Kendoon"/>
        <s v="Stonebyres"/>
        <s v="Tongland"/>
        <s v="Fellside CHP"/>
        <s v="Maesgwyn"/>
        <s v="Maesgwyn Extension"/>
        <s v="Maesgwyn Solar"/>
        <s v="Mynydd Bwllfa"/>
        <s v="Pant y Wal"/>
        <s v="Pant y Wal Extension"/>
        <s v="Astley"/>
        <s v="Chalcroft"/>
        <s v="Pen y cae"/>
        <s v="Willersey"/>
        <s v="Altahullion Extension Wind Farm (NI)"/>
        <s v="Altahullion Wind Farm (NI)"/>
        <s v="Auquhirie Land "/>
        <s v="Barlborough"/>
        <s v="Batsworthy Cross"/>
        <s v="Beinneun Wind Farm"/>
        <s v="Bilsthorpe"/>
        <s v="Black Hill Wind Farm"/>
        <s v="Blary Hill"/>
        <s v="Brackagh Quarry"/>
        <s v="Braich Ddu"/>
        <s v="Burnthouse Windfarm"/>
        <s v="Burton Wold"/>
        <s v="Burton Wold South (GB)"/>
        <s v="Carscreugh"/>
        <s v="Castle Craig"/>
        <s v="Castle Pill Farm 1 - A, C"/>
        <s v="Chalgrove Solar Limited"/>
        <s v="Cour Wind Farm"/>
        <s v="Den Brook Wind Farm (GB)"/>
        <s v="Denzell Downs Windfarm"/>
        <s v="Derriton (Tamar Heights)"/>
        <s v="Dungavel"/>
        <s v="Dyffryn Brodyn Wind Farm (GB)"/>
        <s v="Earlseat Wind Farm (GB)"/>
        <s v="Egmere"/>
        <s v="Ferndale Wind Farm"/>
        <s v="Forss Extension Wind Farm (GB)"/>
        <s v="Forss Wind Farm (GB)"/>
        <s v="Four Burrows Solar (Kenwyn)"/>
        <s v="Four Burrows Wind Farm (GB)"/>
        <s v="Freasdail (GB)"/>
        <s v="French Farm Wind Farm"/>
        <s v="Garreg Llwyd (GB)"/>
        <s v="Glenchamber Wind Farm (GB)"/>
        <s v="Glens of Foudland"/>
        <s v="Goonhilly Downs Wind Farm"/>
        <s v="Goonhilly Solar"/>
        <s v="Grange Wind Farm"/>
        <s v="Grange Wind Farm (GB)"/>
        <s v="Hale Farm Solar Ltd"/>
        <s v="Hall Farm Wind Farm"/>
        <s v="Hallburn Farm Wind Farm"/>
        <s v="High Down"/>
        <s v="High Haswell Wind Farm"/>
        <s v="High Pow"/>
        <s v="High Sharpley"/>
        <s v="Hill of Towie Wind Farm (GB)"/>
        <s v="Jacks Lane (GB)"/>
        <s v="Kelburn Wind Farm (GB)"/>
        <s v="Lendrums Bridge Extension Wind Farm (NI)"/>
        <s v="Lendrums Bridge Wind Farm (NI)"/>
        <s v="Little Raith (GB)"/>
        <s v="Llynfi Afan Renewable Energy Limited"/>
        <s v="Loscar"/>
        <s v="Lough Hill Wind Farm (NI)"/>
        <s v="Marvel (Stone Farm)"/>
        <s v="Meikle Carewe Wind Farm (GB)"/>
        <s v="Mendennick Solar"/>
        <s v="Minnygap (GB)"/>
        <s v="Muirhall South (GB)"/>
        <s v="Mynydd Brombil"/>
        <s v="Mynydd Portref"/>
        <s v="Neilston (GB)"/>
        <s v="New Albion"/>
        <s v="Newton Ferrers"/>
        <s v="Orchard End Windfarm"/>
        <s v="Parley"/>
        <s v="Parsonage (Hazel)"/>
        <s v="Pen Bryn Oer Wind Farm"/>
        <s v="Penare"/>
        <s v="Pencoose"/>
        <s v="Ramsey"/>
        <s v="Ramsey 2 Wind Farm"/>
        <s v="Rodbaston "/>
        <s v="Roos Wind Farm (GB)"/>
        <s v="Roskrow Barton"/>
        <s v="Sancton Hill Wind Farm"/>
        <s v="Solwaybank"/>
        <s v="South Sharpley Wind Farm"/>
        <s v="SPD 2 - Hall Farm"/>
        <s v="SPD 3 - Grange Farm"/>
        <s v="SPD 4  - Gelliwern"/>
        <s v="St Breock"/>
        <s v="Tallentire Wind Farm (GB)"/>
        <s v="Tormywheel"/>
        <s v="Turncole Wind Farm (GB)"/>
        <s v="UK Solar (Hartwell) LLP"/>
        <s v="UK Solar (Lower Newton) LLP"/>
        <s v="Wear Point Wind Farm"/>
        <s v="Whittlesey"/>
        <s v="Wix Lodge (Stour Fields)"/>
        <s v="Woolley Hill (GB)"/>
        <s v="Wryde Croft Wind Farm (GB)"/>
        <s v="Peterborough Power Station"/>
        <s v="Riverside - Energy from Waste"/>
        <s v="An Suidhe"/>
        <s v="Auchtertyre"/>
        <s v="Bad a Cheo"/>
        <s v="Bilbster"/>
        <s v="Black Rock"/>
        <s v="Bowbeat (Emly Bank) - RO"/>
        <s v="Bowbeat (Roughside) - RO"/>
        <s v="Bradwell"/>
        <s v="Braevallich"/>
        <s v="Brechfa Forest West"/>
        <s v="Burgar Hill"/>
        <s v="Butterwick Moor Circuit 1"/>
        <s v="Butterwick Moor Circuit 2"/>
        <s v="Camster"/>
        <s v="Carnoch"/>
        <s v="Cheshire"/>
        <s v="Cia Aig"/>
        <s v="Clocaenog Forest"/>
        <s v="Cowes"/>
        <s v="Croesor"/>
        <s v="Cwm Dyli"/>
        <s v="Deucheran Hill (RO)"/>
        <s v="Didcot B"/>
        <s v="Didcot GT"/>
        <s v="Douglas Water"/>
        <s v="Dulyn"/>
        <s v="Galloper"/>
        <s v="Garnedd"/>
        <s v="Garrogie"/>
        <s v="Garry Gualach"/>
        <s v="Glen Noe"/>
        <s v="Glen Tarbert"/>
        <s v="Goole Fields A"/>
        <s v="Goole Fields B"/>
        <s v="Great Eppleton (ex NFFO)"/>
        <s v="Great Eppleton RO"/>
        <s v="Great Yarmouth"/>
        <s v="Grimsby"/>
        <s v="Grudie"/>
        <s v="Gwynt y Mor"/>
        <s v="Hameldon Hill"/>
        <s v="Hameldon Hill Extension"/>
        <s v="Hare Hill"/>
        <s v="Hare Hill RO"/>
        <s v="Haswell Moor Circuit 1"/>
        <s v="Haswell Moor Circuit 2"/>
        <s v="Hellrigg"/>
        <s v="High Head"/>
        <s v="High Volts"/>
        <s v="High Volts RO"/>
        <s v="Holmside"/>
        <s v="Holmside RO"/>
        <s v="Humber Gateway"/>
        <s v="Hythe"/>
        <s v="Inverbain"/>
        <s v="Inverlael"/>
        <s v="Kielder"/>
        <s v="Kiln Pit Hill"/>
        <s v="Kings Lynn"/>
        <s v="Knabs Ridge"/>
        <s v="Lindhurst"/>
        <s v="Little Barford"/>
        <s v="Little Barford GT"/>
        <s v="Little Cheyne Court"/>
        <s v="Lochelbank"/>
        <s v="London Array"/>
        <s v="Low Head"/>
        <s v="Maldie"/>
        <s v="Markinch"/>
        <s v="Middlemoor"/>
        <s v="Mynydd y Gwair"/>
        <s v="North Hoyle"/>
        <s v="Novar 2"/>
        <s v="Out Newton (RO)"/>
        <s v="Pembroke"/>
        <s v="Rampion"/>
        <s v="Rhyl Flats"/>
        <s v="River E"/>
        <s v="Robin Rigg East"/>
        <s v="Robin Rigg West"/>
        <s v="Rosehall"/>
        <s v="Scroby Sands"/>
        <s v="Selset"/>
        <s v="Stags Holt"/>
        <s v="Staythorpe"/>
        <s v="Triton Knoll"/>
        <s v="Tween Bridge"/>
        <s v="Dudgeon BMU 1"/>
        <s v="Dudgeon BMU 2"/>
        <s v="Dudgeon BMU 3"/>
        <s v="Dudgeon BMU 4"/>
        <s v="Hywind BMU 1"/>
        <s v="Sheringham Shoal BMU 1"/>
        <s v="Sheringham Shoal BMU 2"/>
        <s v="Arecleoch"/>
        <s v="Beinn an Tuirc I"/>
        <s v="Beinn an Tuirc II"/>
        <s v="Beinn an Tuirc III"/>
        <s v="Beinn Tharsuinn"/>
        <s v="Black Law I"/>
        <s v="Black Law II"/>
        <s v="Callagheen"/>
        <s v="Carland Cross PV"/>
        <s v="Carland Cross RP"/>
        <s v="Clachan Flats"/>
        <s v="Coal Clough RP"/>
        <s v="Coldham"/>
        <s v="Corkey"/>
        <s v="Cruach Mhor"/>
        <s v="Dersalloch"/>
        <s v="Dun Law I"/>
        <s v="Dun Law II"/>
        <s v="EA1"/>
        <s v="Elliot's Hill"/>
        <s v="Ewe Hill I"/>
        <s v="Ewe Hill II"/>
        <s v="Glenapp"/>
        <s v="Green Knowes"/>
        <s v="Hagshaw Hill I"/>
        <s v="Hagshaw Hill II"/>
        <s v="Halsary"/>
        <s v="Hare Hill I"/>
        <s v="Hare Hill II"/>
        <s v="Harestanes"/>
        <s v="Kilgallioch"/>
        <s v="Lynemouth"/>
        <s v="Mark Hill"/>
        <s v="Middleton"/>
        <s v="P&amp;L"/>
        <s v="Rigged Hill"/>
        <s v="Wether Hill"/>
        <s v="Whitelee"/>
        <s v="Whitelee II"/>
        <s v="Wolf Bog"/>
        <s v="Wilton 10 Biomass"/>
        <s v="Wilton 11"/>
        <s v="Wilton International"/>
        <s v="Achanalt Power Station - A"/>
        <s v="Achany Windfarm"/>
        <s v="Aigas Power Station - A,E"/>
        <s v="Allt Na Lairige Power Station"/>
        <s v="Arnish"/>
        <s v="Artfield Fell Windfarm - A,C"/>
        <s v="Awe Barrage - A"/>
        <s v="Barra"/>
        <s v="Beannachran Dam - A"/>
        <s v="Beatrice Offshore windfarm"/>
        <s v="Bessy Bell Windfarm"/>
        <s v="Bessy Bell Windfarm (NI) Limited"/>
        <s v="Bhlaraidh Wind Farm"/>
        <s v="Bowmore"/>
        <s v="Burghfield"/>
        <s v="Cashlie Power Station - A,C"/>
        <s v="Cassley Power Station - A,C,E"/>
        <s v="Cathkin Braes Wind Farm"/>
        <s v="Ceannacroc Compensation Generator"/>
        <s v="Ceannacroc Power Station - A, E"/>
        <s v="Chickerell"/>
        <s v="Chippenham"/>
        <s v="Chliostair Power Station - A,C"/>
        <s v="Clachan"/>
        <s v="Cladach Dam"/>
        <s v="Cluanie Dam  - A"/>
        <s v="Clunie"/>
        <s v="Clunie Dam - A"/>
        <s v="Clyde Windfarm (Central)"/>
        <s v="Clyde Windfarm (North)"/>
        <s v="Clyde Windfarm (South)"/>
        <s v="Cuaich Power Station - A,C"/>
        <s v="Culligran Comp Set - A,C,E"/>
        <s v="Culligran Power Station Unit 2 - A"/>
        <s v="Dalchonize Power Station-A,C "/>
        <s v="Deanie"/>
        <s v="Dinorwig"/>
        <s v="Drumderg Windfarm"/>
        <s v="Duchally Power Station - A,C,E"/>
        <s v="Dundreggan Dam A"/>
        <s v="Dunmaglass Wind Farm"/>
        <s v="Errochty"/>
        <s v="Fairburn Windfarm"/>
        <s v="Fasnakyle"/>
        <s v="Fasnakyle Compensation Generator - A, C"/>
        <s v="Finlarig Power Station - A,G"/>
        <s v="Foyers Falls Power Station"/>
        <s v="Gaur Power Station - A"/>
        <s v="Gisla Power Station - A"/>
        <s v="Glendoe Hydro Power Station"/>
        <s v="Glenmoriston"/>
        <s v="Gordonbush Ext"/>
        <s v="Gordonbush Wind Farm"/>
        <s v="Greater Gabbard"/>
        <s v="Griffin Wind Farm"/>
        <s v="Grudie Bridge Power Station - A, G"/>
        <s v="Hadyard Hill Windfarm - A,C"/>
        <s v="Inverawe"/>
        <s v="Invergarry Dam - A, E"/>
        <s v="Invergarry Power Station - A,E"/>
        <s v="Keadby"/>
        <s v="Keadby Wind Farm"/>
        <s v="Kerry Falls Power Station"/>
        <s v="Kilmelford Compset  A,C"/>
        <s v="Kilmelford Power Station - A, C,"/>
        <s v="Kilmorack Power Station -A,E"/>
        <s v="Kingairloch Power Station - A,C"/>
        <s v="Kirkwall"/>
        <s v="Lairg Power Station"/>
        <s v="Lednock Power Station - A"/>
        <s v="Lerwick"/>
        <s v="Livishie Power Station - A"/>
        <s v="Loch Carnan"/>
        <s v="Loch Dubh"/>
        <s v="Loch Ericht Power Station - A"/>
        <s v="Loch Gair Power Station - A,C"/>
        <s v="Lochay"/>
        <s v="Lochay Compensation Generator"/>
        <s v="Lochay Fish Pass Generator  -  C"/>
        <s v="Loyne Power Station - A,C"/>
        <s v="Lubreoch Power Station - A"/>
        <s v="Luichart"/>
        <s v="Luichart Dam - A"/>
        <s v="Lussa Power Station - A"/>
        <s v="Medway"/>
        <s v="Meig Dam"/>
        <s v="Misgeach Power Station - A"/>
        <s v="Morar Power Station - A,C"/>
        <s v="Mossford Power Station - A,G"/>
        <s v="Mucomir Power Station"/>
        <s v="Mullardoch Power Station - A,C"/>
        <s v="Nant Power Station - A,E"/>
        <s v="Nostie Bridge Power Station - A"/>
        <s v="Orrin Dam - A"/>
        <s v="Orrin Power Station- A"/>
        <s v="Peterhead"/>
        <s v="Pitlochry Compensation Generation - A"/>
        <s v="Pitlochry Power Station - A"/>
        <s v="Quoich Dam - A"/>
        <s v="Quoich Power Station - A, E, G"/>
        <s v="Rannoch"/>
        <s v="River Cuileig"/>
        <s v="Seagreen"/>
        <s v="Shin Diversion Dam - A"/>
        <s v="Shin Power Station-A,G"/>
        <s v="Slieve Kirk Windfarm"/>
        <s v="Slough Heat &amp; Power"/>
        <s v="Sloy"/>
        <s v="Spurness Wind Farm II"/>
        <s v="Sron Mor Power Station - A,C"/>
        <s v="SSE Arena Belfast"/>
        <s v="St Fillans Power Station - A, G"/>
        <s v="Stornoway"/>
        <s v="Storr Lochs Power Station - A"/>
        <s v="Strathy North"/>
        <s v="Striven Power Station - A"/>
        <s v="Stronelairg Wind Farm"/>
        <s v="Stronuich Power Station - A"/>
        <s v="Tangy Wind Farm - A"/>
        <s v="Thatcham"/>
        <s v="Tievenameenta Wind Farm"/>
        <s v="Tiree"/>
        <s v="Toddleburn Windfarm"/>
        <s v="Torr Achilty Power Station - A,E"/>
        <s v="Tralaig Power Station"/>
        <s v="Trinafour Power Station - A"/>
        <s v="Tummel"/>
        <s v="Vaich Power Station"/>
        <s v="Alltwalis"/>
        <s v="Andershaw"/>
        <s v="Baillie"/>
        <s v="Berry Burn"/>
        <s v="Rheidol Hydro Scheme Gen 1"/>
        <s v="Rheidol Hydro Scheme Gen 2"/>
        <s v="Rheidol Hydro Scheme Gen 3"/>
        <s v="Rheidol Hydro Scheme Gen 4"/>
        <s v="Rheidol Hydro Scheme Gen 5"/>
        <s v="Rheidol Hydro Scheme Gen 6"/>
        <s v="Rheidol Hydro Scheme Gen 7"/>
        <s v="Achairn"/>
        <s v="Biggleswade"/>
        <s v="Blackcraig"/>
        <s v="Craig"/>
        <s v="Craig 2"/>
        <s v="Derrydarroch"/>
        <s v="Dunsland Cross"/>
        <s v="Eye"/>
        <s v="Greendykeside"/>
        <s v="Halesworth"/>
        <s v="Lochhead"/>
        <s v="Muirhall"/>
        <s v="Newark"/>
        <s v="Osspower"/>
        <s v="Pickenham"/>
        <s v="Ransonmoor"/>
        <s v="Tullymurdoch"/>
        <s v="Upper Falloch"/>
        <s v="Weston"/>
        <s v="White Mill"/>
        <s v="Armistead Wind Farm"/>
        <s v="Hazlehead Wind Farm"/>
        <s v="Heysham South Wind Farm"/>
        <s v="Hook Moor Wind Farm"/>
        <s v="Kype Muir Wind Farm"/>
        <s v="Lambs Hill Wind Farm"/>
        <s v="Marr Wind Farm"/>
        <s v="Middle Muir Wind Farm"/>
        <s v="Moor House Wind Farm"/>
        <s v="Penny Hill Wind Farm"/>
        <s v="Aston House"/>
        <s v="Balcombe"/>
        <s v="Bentham"/>
        <s v="Bluegates"/>
        <s v="Burnham Wick"/>
        <s v="Canopus"/>
        <s v="Carrowdore"/>
        <s v="Chapel Hill"/>
        <s v="Cranham"/>
        <s v="Dunkeswell"/>
        <s v="Eckland Lodge"/>
        <s v="Five Oaks"/>
        <s v="Ford"/>
        <s v="Garvinack"/>
        <s v="Grange Farm"/>
        <s v="Great Seabrook"/>
        <s v="Guston"/>
        <s v="Hendai"/>
        <s v="Hendre Fawr"/>
        <s v="Home Farm"/>
        <s v="Hunciecroft"/>
        <s v="Isle of Wight"/>
        <s v="Lisburn"/>
        <s v="Malmaynes"/>
        <s v="Mill Farm"/>
        <s v="Moor House"/>
        <s v="Morton Solar"/>
        <s v="New Stone House"/>
        <s v="Newton"/>
        <s v="Otherton"/>
        <s v="Outwood"/>
        <s v="Place Farm"/>
        <s v="Rhydypandy"/>
        <s v="Rolls Royce"/>
        <s v="Shuttleworth"/>
        <s v="Stowbridge"/>
        <s v="Swindon"/>
        <s v="Tower Hayes"/>
        <s v="Trowle"/>
        <s v="Upper Farm"/>
        <s v="Upper Wick"/>
        <s v="Welbeck"/>
        <s v="Weston Longville"/>
        <s v="Widehurst"/>
        <s v="Wilbees"/>
        <s v="Winnards"/>
        <s v="Woodhouse"/>
        <s v="Wrea Green"/>
        <s v="West Burton CCGT"/>
        <s v="Connahs Quay"/>
        <s v="Cottam Development Centre"/>
        <s v="Enfield"/>
        <s v="Grain"/>
        <s v="Grain (OCGT)"/>
        <s v="Killingholme"/>
        <s v="Ratcliffe (OCGT)"/>
        <s v="Ratcliffe (Steam)"/>
        <s v="Taylors Lane"/>
        <s v="Aberdeen"/>
        <s v="Clashindarroch"/>
        <s v="Edinbane"/>
        <s v="Kentish Flats"/>
        <s v="Kentish Flats Extension"/>
        <s v="Ormonde"/>
        <s v="Pen Y Cymoedd"/>
        <s v="Ray"/>
        <s v="Swinford"/>
        <s v="Thanet "/>
        <s v="A'Chruach"/>
        <s v="Ardrossan"/>
        <s v="Bears Down"/>
        <s v="Beinn Ghlas"/>
        <s v="Blackstone Edge"/>
        <s v="Bryn Titli"/>
        <s v="Carno"/>
        <s v="Causeymire"/>
        <s v="Dalswinton"/>
        <s v="Farr"/>
        <s v="Ffynnon Oer"/>
        <s v="Galawhistle"/>
        <s v="Glenkerie"/>
        <s v="Gordonstown Hill"/>
        <s v="Hill of Fiddes"/>
        <s v="Kirkby Moor"/>
        <s v="Lambrigg"/>
        <s v="Lissett Airfield"/>
        <s v="Llyn Alaw"/>
        <s v="Low Spinney"/>
        <s v="Minsca"/>
        <s v="Mynydd Clogau"/>
        <s v="Mynydd Gorddu"/>
        <s v="North Steads"/>
        <s v="Novar"/>
        <s v="Rheidol"/>
        <s v="Seamer"/>
        <s v="Sisters"/>
        <s v="Taff Ely"/>
        <s v="Tedder Hill"/>
        <s v="Tow Law"/>
        <s v="Trysglwyn"/>
        <s v="Westfield"/>
        <s v="Wingates"/>
        <s v="SELCHP"/>
        <s v="Runcorn EfW"/>
        <s v="Blackburn"/>
        <s v="Damhead Creek"/>
        <s v="Rye House"/>
        <s v="Shoreham"/>
        <s v="VPI"/>
        <s v="Blenches Mill Solar Park"/>
        <s v="Burcroft Solar Parks"/>
        <s v="Chilton Cantelo Solar park"/>
        <s v="Crossways Solar Park"/>
        <s v="Hook Valley Solar Park"/>
        <s v="Knockworthy Farm Solar Park"/>
        <s v="Raglington Farm Solar Park"/>
        <s v="Whitley (Ashcott Farm) Solar Park"/>
        <s v="Wyld Meadow Farm Solar Park"/>
        <s v="Airies"/>
        <s v="Altaveedan"/>
        <s v="AOE"/>
        <s v="Asfordby A"/>
        <s v="Asfordby B"/>
        <s v="Betty Hill"/>
        <s v="Box Road"/>
        <s v="Caergarw"/>
        <s v="Caldecote"/>
        <s v="Clapham"/>
        <s v="Combermere"/>
        <s v="Crumlin"/>
        <s v="Dummuies"/>
        <s v="Far Danes"/>
        <s v="FMC Dunfermline"/>
        <s v="Garves"/>
        <s v="Grange"/>
        <s v="Greenvale March "/>
        <s v="Haverigg III"/>
        <s v="Kelly Green"/>
        <s v="Kirton"/>
        <s v="Lains Farm"/>
        <s v="Lairg"/>
        <s v="Magazine"/>
        <s v="Milton Keynes"/>
        <s v="Moor Farm"/>
        <s v="Nailstone"/>
        <s v="Newnham"/>
        <s v="Ora More"/>
        <s v="Pates Hill"/>
        <s v="PoL"/>
        <s v="Quixwood Moor"/>
        <s v="Robert's Wall"/>
        <s v="Rosedew"/>
        <s v="Slieve Rushen"/>
        <s v="Somersall"/>
        <s v="Twin Rivers"/>
        <s v="Winscales Moor"/>
        <s v="Inner Dowsing Wind Farm"/>
        <s v="Lynn Wind Farm"/>
      </sharedItems>
    </cacheField>
    <cacheField name="Technology" numFmtId="0">
      <sharedItems count="7">
        <s v="Solar"/>
        <s v="Hydro"/>
        <s v="Wind"/>
        <s v="Fossil Fuel"/>
        <s v="Bioenergy"/>
        <s v="Pumped hydro"/>
        <s v="Nuclear"/>
      </sharedItems>
    </cacheField>
    <cacheField name="Type" numFmtId="0">
      <sharedItems/>
    </cacheField>
    <cacheField name="CHP" numFmtId="0">
      <sharedItems count="2">
        <s v="No"/>
        <s v="Yes"/>
      </sharedItems>
    </cacheField>
    <cacheField name="Primary Fuel" numFmtId="0">
      <sharedItems count="11">
        <s v="Solar"/>
        <s v="Hydro"/>
        <s v="Wind"/>
        <s v="Natural Gas"/>
        <s v="MSW"/>
        <s v="Pumped hydro"/>
        <s v="Biomass"/>
        <s v="Nuclear"/>
        <s v="Diesel/Gas Oil"/>
        <s v="Coal"/>
        <s v="Sour Gas"/>
      </sharedItems>
    </cacheField>
    <cacheField name="Secondary Fuel" numFmtId="0">
      <sharedItems containsBlank="1" count="3">
        <m/>
        <s v="Natural Gas"/>
        <s v="Oil"/>
      </sharedItems>
    </cacheField>
    <cacheField name="InstalledCapacity (MW)" numFmtId="0">
      <sharedItems containsSemiMixedTypes="0" containsString="0" containsNumber="1" minValue="0.05" maxValue="2640"/>
    </cacheField>
    <cacheField name="Grid Connection Type" numFmtId="0">
      <sharedItems containsBlank="1"/>
    </cacheField>
    <cacheField name="Country" numFmtId="0">
      <sharedItems/>
    </cacheField>
    <cacheField name="Region" numFmtId="0">
      <sharedItems containsBlank="1" count="15">
        <s v="South East"/>
        <s v="Wales"/>
        <s v="West Midlands"/>
        <s v="South West"/>
        <s v="Yorkshire and Humber"/>
        <s v="Scotland"/>
        <m/>
        <s v="East Midlands"/>
        <s v="North East"/>
        <s v="Eastern"/>
        <s v="North West"/>
        <s v="London"/>
        <s v="0"/>
        <s v="Northern Ireland"/>
        <s v="East"/>
      </sharedItems>
    </cacheField>
    <cacheField name="Postcode" numFmtId="0">
      <sharedItems containsBlank="1"/>
    </cacheField>
    <cacheField name="OS Reference" numFmtId="0">
      <sharedItems containsBlank="1"/>
    </cacheField>
    <cacheField name="X-Coordinate" numFmtId="0">
      <sharedItems containsBlank="1" containsMixedTypes="1" containsNumber="1" containsInteger="1" minValue="233036" maxValue="613107"/>
    </cacheField>
    <cacheField name="Y-Coordinate" numFmtId="0">
      <sharedItems containsBlank="1" containsMixedTypes="1" containsNumber="1" containsInteger="1" minValue="58842" maxValue="962920"/>
    </cacheField>
    <cacheField name="Year Commissioned" numFmtId="0">
      <sharedItems containsSemiMixedTypes="0" containsString="0" containsNumber="1" containsInteger="1" minValue="1927"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3">
  <r>
    <s v="Anesco"/>
    <x v="0"/>
    <x v="0"/>
    <s v="PV"/>
    <x v="0"/>
    <x v="0"/>
    <x v="0"/>
    <n v="4.9420799999999998"/>
    <s v="LV"/>
    <s v="England"/>
    <x v="0"/>
    <s v="ME108HD"/>
    <m/>
    <m/>
    <m/>
    <n v="2016"/>
  </r>
  <r>
    <s v="Anesco"/>
    <x v="1"/>
    <x v="0"/>
    <s v="PV"/>
    <x v="0"/>
    <x v="0"/>
    <x v="0"/>
    <n v="7.68222"/>
    <s v="LV"/>
    <s v="Wales"/>
    <x v="1"/>
    <s v="SA57NN"/>
    <m/>
    <s v="265507.0"/>
    <s v="202009.0"/>
    <n v="2015"/>
  </r>
  <r>
    <s v="Anesco"/>
    <x v="2"/>
    <x v="0"/>
    <s v="PV"/>
    <x v="0"/>
    <x v="0"/>
    <x v="0"/>
    <n v="4.9735199999999997"/>
    <s v="LV"/>
    <s v="England"/>
    <x v="2"/>
    <s v="WV91RQ"/>
    <m/>
    <s v="383987.0"/>
    <s v="305139.0"/>
    <n v="2017"/>
  </r>
  <r>
    <s v="Anesco"/>
    <x v="3"/>
    <x v="0"/>
    <s v="PV"/>
    <x v="0"/>
    <x v="0"/>
    <x v="0"/>
    <n v="14.926080000000001"/>
    <s v="LV"/>
    <s v="Wales"/>
    <x v="1"/>
    <s v="LL635SZ"/>
    <m/>
    <s v="238717.0"/>
    <s v="367342.0"/>
    <n v="2014"/>
  </r>
  <r>
    <s v="Anesco"/>
    <x v="4"/>
    <x v="0"/>
    <s v="PV"/>
    <x v="0"/>
    <x v="0"/>
    <x v="0"/>
    <n v="4.80816"/>
    <s v="LV"/>
    <s v="England"/>
    <x v="3"/>
    <s v="BA146DX"/>
    <m/>
    <s v="388976.0"/>
    <s v="158134.0"/>
    <n v="2017"/>
  </r>
  <r>
    <s v="Anesco"/>
    <x v="5"/>
    <x v="0"/>
    <s v="PV"/>
    <x v="0"/>
    <x v="0"/>
    <x v="0"/>
    <n v="4.9737200000000001"/>
    <s v="LV"/>
    <s v="England"/>
    <x v="4"/>
    <s v="DN60BZ"/>
    <m/>
    <s v="455441.0"/>
    <s v="413876.0"/>
    <n v="2015"/>
  </r>
  <r>
    <s v="Anesco"/>
    <x v="6"/>
    <x v="0"/>
    <s v="PV"/>
    <x v="0"/>
    <x v="0"/>
    <x v="0"/>
    <n v="4.9992799999999997"/>
    <s v="LV"/>
    <s v="Scotland"/>
    <x v="5"/>
    <m/>
    <s v="NO564429"/>
    <s v="233036.0"/>
    <s v="58842.0"/>
    <n v="2015"/>
  </r>
  <r>
    <s v="Anesco"/>
    <x v="7"/>
    <x v="0"/>
    <s v="PV"/>
    <x v="0"/>
    <x v="0"/>
    <x v="0"/>
    <n v="1.885"/>
    <s v="LV"/>
    <s v="England"/>
    <x v="6"/>
    <m/>
    <m/>
    <m/>
    <m/>
    <n v="2015"/>
  </r>
  <r>
    <s v="Anesco"/>
    <x v="8"/>
    <x v="0"/>
    <s v="PV"/>
    <x v="0"/>
    <x v="0"/>
    <x v="0"/>
    <n v="4.6103199999999998"/>
    <s v="LV"/>
    <s v="England"/>
    <x v="3"/>
    <m/>
    <s v="SY651810"/>
    <s v="247374.0"/>
    <s v="141403.0"/>
    <n v="2015"/>
  </r>
  <r>
    <s v="Anesco"/>
    <x v="9"/>
    <x v="0"/>
    <s v="PV"/>
    <x v="0"/>
    <x v="0"/>
    <x v="0"/>
    <n v="4.9896000000000003"/>
    <s v="LV"/>
    <s v="England"/>
    <x v="7"/>
    <s v="CV136JJ"/>
    <m/>
    <m/>
    <m/>
    <n v="2016"/>
  </r>
  <r>
    <s v="Anesco"/>
    <x v="10"/>
    <x v="0"/>
    <s v="PV"/>
    <x v="0"/>
    <x v="0"/>
    <x v="0"/>
    <n v="0.62934000000000001"/>
    <s v="LV"/>
    <s v="England"/>
    <x v="7"/>
    <s v="MK443SD"/>
    <m/>
    <m/>
    <m/>
    <n v="2016"/>
  </r>
  <r>
    <s v="Anesco"/>
    <x v="11"/>
    <x v="0"/>
    <s v="PV"/>
    <x v="0"/>
    <x v="0"/>
    <x v="0"/>
    <n v="3.92028"/>
    <s v="LV"/>
    <s v="England"/>
    <x v="0"/>
    <s v="RG265AT"/>
    <m/>
    <s v="461938.0"/>
    <s v="159221.0"/>
    <n v="2016"/>
  </r>
  <r>
    <s v="Anesco"/>
    <x v="12"/>
    <x v="0"/>
    <s v="PV"/>
    <x v="0"/>
    <x v="0"/>
    <x v="0"/>
    <n v="4.9729999999999999"/>
    <s v="LV"/>
    <s v="England"/>
    <x v="1"/>
    <s v="CF631BL"/>
    <m/>
    <m/>
    <m/>
    <n v="2016"/>
  </r>
  <r>
    <s v="Anesco"/>
    <x v="13"/>
    <x v="0"/>
    <s v="PV"/>
    <x v="0"/>
    <x v="0"/>
    <x v="0"/>
    <n v="5.7408000000000001"/>
    <s v="LV"/>
    <s v="England"/>
    <x v="7"/>
    <s v="NG228ST"/>
    <m/>
    <s v="465147.0"/>
    <s v="361625.0"/>
    <n v="2014"/>
  </r>
  <r>
    <s v="Anesco"/>
    <x v="14"/>
    <x v="0"/>
    <s v="PV"/>
    <x v="0"/>
    <x v="0"/>
    <x v="0"/>
    <n v="7.4539999999999997"/>
    <s v="LV"/>
    <s v="England"/>
    <x v="3"/>
    <s v="TA37DY"/>
    <m/>
    <s v="320819.0"/>
    <s v="114679.0"/>
    <n v="2014"/>
  </r>
  <r>
    <s v="Anesco"/>
    <x v="15"/>
    <x v="0"/>
    <s v="PV"/>
    <x v="0"/>
    <x v="0"/>
    <x v="0"/>
    <n v="4.9766399999999997"/>
    <s v="LV"/>
    <s v="England"/>
    <x v="2"/>
    <s v="CV364PF"/>
    <m/>
    <s v="422892.0"/>
    <s v="243330.0"/>
    <n v="2017"/>
  </r>
  <r>
    <s v="Anesco"/>
    <x v="16"/>
    <x v="0"/>
    <s v="PV"/>
    <x v="0"/>
    <x v="0"/>
    <x v="0"/>
    <n v="3.5880000000000001"/>
    <s v="LV"/>
    <s v="England"/>
    <x v="7"/>
    <s v="NN73DA"/>
    <m/>
    <s v="473113.0"/>
    <s v="252638.0"/>
    <n v="2016"/>
  </r>
  <r>
    <s v="Anesco"/>
    <x v="17"/>
    <x v="0"/>
    <s v="PV"/>
    <x v="0"/>
    <x v="0"/>
    <x v="0"/>
    <n v="4.9795199999999999"/>
    <s v="LV"/>
    <s v="England"/>
    <x v="8"/>
    <s v="TS225PW"/>
    <m/>
    <s v="446965.0"/>
    <s v="526727.0"/>
    <n v="2016"/>
  </r>
  <r>
    <s v="Anesco"/>
    <x v="18"/>
    <x v="0"/>
    <s v="PV"/>
    <x v="0"/>
    <x v="0"/>
    <x v="0"/>
    <n v="0.24840000000000001"/>
    <s v="LV"/>
    <s v="England"/>
    <x v="3"/>
    <s v="DT27TU"/>
    <m/>
    <s v="372107.0"/>
    <s v="97577.0"/>
    <n v="2012"/>
  </r>
  <r>
    <s v="Anesco"/>
    <x v="19"/>
    <x v="0"/>
    <s v="PV"/>
    <x v="0"/>
    <x v="0"/>
    <x v="0"/>
    <n v="2.39974"/>
    <s v="LV"/>
    <s v="England"/>
    <x v="3"/>
    <s v="DT27TU"/>
    <m/>
    <s v="372234.0"/>
    <s v="97408.0"/>
    <n v="2015"/>
  </r>
  <r>
    <s v="Anesco"/>
    <x v="20"/>
    <x v="0"/>
    <s v="PV"/>
    <x v="0"/>
    <x v="0"/>
    <x v="0"/>
    <n v="1.871"/>
    <s v="LV"/>
    <s v="England"/>
    <x v="3"/>
    <s v="TA70HY"/>
    <m/>
    <m/>
    <m/>
    <n v="2016"/>
  </r>
  <r>
    <s v="Anesco"/>
    <x v="21"/>
    <x v="0"/>
    <s v="PV"/>
    <x v="0"/>
    <x v="0"/>
    <x v="0"/>
    <n v="0.80254999999999999"/>
    <s v="LV"/>
    <s v="England"/>
    <x v="3"/>
    <s v="GL139HN"/>
    <m/>
    <s v="353895.0"/>
    <s v="167517.0"/>
    <n v="2017"/>
  </r>
  <r>
    <s v="Anesco"/>
    <x v="22"/>
    <x v="0"/>
    <s v="PV"/>
    <x v="0"/>
    <x v="0"/>
    <x v="0"/>
    <n v="4.6737599999999997"/>
    <s v="LV"/>
    <s v="England"/>
    <x v="3"/>
    <s v="BA149PT"/>
    <m/>
    <s v="385169.0"/>
    <s v="153475.0"/>
    <n v="2016"/>
  </r>
  <r>
    <s v="Anesco"/>
    <x v="23"/>
    <x v="0"/>
    <s v="PV"/>
    <x v="0"/>
    <x v="0"/>
    <x v="0"/>
    <n v="3.63"/>
    <s v="LV"/>
    <s v="England"/>
    <x v="0"/>
    <s v="BN177PE"/>
    <m/>
    <s v="500000.0"/>
    <s v="102000.0"/>
    <n v="2015"/>
  </r>
  <r>
    <s v="Anesco"/>
    <x v="24"/>
    <x v="0"/>
    <s v="PV"/>
    <x v="0"/>
    <x v="0"/>
    <x v="0"/>
    <n v="4.9973700000000001"/>
    <s v="LV"/>
    <s v="England"/>
    <x v="2"/>
    <s v="CV379RG"/>
    <m/>
    <s v="414476.0"/>
    <s v="254127.0"/>
    <n v="2016"/>
  </r>
  <r>
    <s v="Anesco"/>
    <x v="25"/>
    <x v="0"/>
    <s v="PV"/>
    <x v="0"/>
    <x v="0"/>
    <x v="0"/>
    <n v="31.59"/>
    <s v="LV"/>
    <s v="England"/>
    <x v="9"/>
    <m/>
    <s v="TQ637458"/>
    <s v="572387.0"/>
    <s v="251110.0"/>
    <n v="2013"/>
  </r>
  <r>
    <s v="Anesco"/>
    <x v="26"/>
    <x v="0"/>
    <s v="PV"/>
    <x v="0"/>
    <x v="0"/>
    <x v="0"/>
    <n v="5.5130400000000002"/>
    <s v="LV"/>
    <s v="England"/>
    <x v="7"/>
    <s v="MK168LP"/>
    <m/>
    <s v="481460.0"/>
    <s v="251327.0"/>
    <n v="2014"/>
  </r>
  <r>
    <s v="Anesco"/>
    <x v="27"/>
    <x v="0"/>
    <s v="PV"/>
    <x v="0"/>
    <x v="0"/>
    <x v="0"/>
    <n v="4.9971199999999998"/>
    <s v="LV"/>
    <s v="England"/>
    <x v="0"/>
    <s v="HP279RE"/>
    <m/>
    <s v="476303.0"/>
    <s v="205882.0"/>
    <n v="2017"/>
  </r>
  <r>
    <s v="Anesco"/>
    <x v="28"/>
    <x v="0"/>
    <s v="PV"/>
    <x v="0"/>
    <x v="0"/>
    <x v="0"/>
    <n v="12.0077"/>
    <s v="LV"/>
    <s v="England"/>
    <x v="0"/>
    <s v="HP279RE"/>
    <m/>
    <m/>
    <m/>
    <n v="2020"/>
  </r>
  <r>
    <s v="Anesco"/>
    <x v="29"/>
    <x v="0"/>
    <s v="PV"/>
    <x v="0"/>
    <x v="0"/>
    <x v="0"/>
    <n v="2.4020000000000001"/>
    <s v="LV"/>
    <s v="England"/>
    <x v="6"/>
    <m/>
    <m/>
    <m/>
    <m/>
    <n v="2014"/>
  </r>
  <r>
    <s v="Anesco"/>
    <x v="30"/>
    <x v="0"/>
    <s v="PV"/>
    <x v="0"/>
    <x v="0"/>
    <x v="0"/>
    <n v="3.0430000000000001"/>
    <s v="LV"/>
    <s v="England"/>
    <x v="3"/>
    <s v="TA201RR"/>
    <m/>
    <m/>
    <m/>
    <n v="2016"/>
  </r>
  <r>
    <s v="Anesco"/>
    <x v="31"/>
    <x v="0"/>
    <s v="PV"/>
    <x v="0"/>
    <x v="0"/>
    <x v="0"/>
    <n v="9.8406000000000002"/>
    <s v="LV"/>
    <s v="England"/>
    <x v="9"/>
    <s v="MK455JD"/>
    <m/>
    <s v="504351.0"/>
    <s v="233195.0"/>
    <n v="2017"/>
  </r>
  <r>
    <s v="Anesco"/>
    <x v="32"/>
    <x v="0"/>
    <s v="PV"/>
    <x v="0"/>
    <x v="0"/>
    <x v="0"/>
    <n v="3.40272"/>
    <s v="LV"/>
    <s v="England"/>
    <x v="3"/>
    <s v="GL168QD"/>
    <m/>
    <m/>
    <m/>
    <n v="2016"/>
  </r>
  <r>
    <s v="Anesco"/>
    <x v="33"/>
    <x v="0"/>
    <s v="PV"/>
    <x v="0"/>
    <x v="0"/>
    <x v="0"/>
    <n v="4.9832999999999998"/>
    <s v="LV"/>
    <s v="England"/>
    <x v="7"/>
    <s v="NG123GU"/>
    <m/>
    <s v="463974.0"/>
    <s v="336042.0"/>
    <n v="2015"/>
  </r>
  <r>
    <s v="Anesco"/>
    <x v="34"/>
    <x v="0"/>
    <s v="PV"/>
    <x v="0"/>
    <x v="0"/>
    <x v="0"/>
    <n v="4.6931499999999993"/>
    <s v="LV"/>
    <s v="England"/>
    <x v="7"/>
    <s v="NG171JF"/>
    <m/>
    <m/>
    <m/>
    <n v="2016"/>
  </r>
  <r>
    <s v="Anesco"/>
    <x v="35"/>
    <x v="0"/>
    <s v="PV"/>
    <x v="0"/>
    <x v="0"/>
    <x v="0"/>
    <n v="3.63639"/>
    <s v="LV"/>
    <s v="England"/>
    <x v="7"/>
    <s v="OX172HW"/>
    <m/>
    <s v="454564.0"/>
    <s v="245985.0"/>
    <n v="2015"/>
  </r>
  <r>
    <s v="Anesco"/>
    <x v="36"/>
    <x v="0"/>
    <s v="PV"/>
    <x v="0"/>
    <x v="0"/>
    <x v="0"/>
    <n v="4.9960000000000004"/>
    <s v="LV"/>
    <s v="England"/>
    <x v="6"/>
    <m/>
    <m/>
    <m/>
    <m/>
    <n v="2018"/>
  </r>
  <r>
    <s v="Anesco"/>
    <x v="37"/>
    <x v="0"/>
    <s v="PV"/>
    <x v="0"/>
    <x v="0"/>
    <x v="0"/>
    <n v="1.823"/>
    <s v="LV"/>
    <s v="Wales"/>
    <x v="1"/>
    <m/>
    <m/>
    <m/>
    <m/>
    <n v="2017"/>
  </r>
  <r>
    <s v="Anesco"/>
    <x v="38"/>
    <x v="0"/>
    <s v="PV"/>
    <x v="0"/>
    <x v="0"/>
    <x v="0"/>
    <n v="4.6639999999999997"/>
    <s v="LV"/>
    <s v="England"/>
    <x v="1"/>
    <s v="CF623AA"/>
    <m/>
    <m/>
    <m/>
    <n v="2016"/>
  </r>
  <r>
    <s v="Anesco"/>
    <x v="39"/>
    <x v="0"/>
    <s v="PV"/>
    <x v="0"/>
    <x v="0"/>
    <x v="0"/>
    <n v="9.9727200000000007"/>
    <s v="HV"/>
    <s v="Wales"/>
    <x v="1"/>
    <s v="SA73 1DR"/>
    <m/>
    <m/>
    <m/>
    <n v="2022"/>
  </r>
  <r>
    <s v="Anesco"/>
    <x v="40"/>
    <x v="0"/>
    <s v="PV"/>
    <x v="0"/>
    <x v="0"/>
    <x v="0"/>
    <n v="4.9795199999999999"/>
    <s v="LV"/>
    <s v="England"/>
    <x v="4"/>
    <s v="DL107QE"/>
    <m/>
    <s v="423660.0"/>
    <s v="495768.0"/>
    <n v="2016"/>
  </r>
  <r>
    <s v="Anesco"/>
    <x v="41"/>
    <x v="0"/>
    <s v="PV"/>
    <x v="0"/>
    <x v="0"/>
    <x v="0"/>
    <n v="6.843"/>
    <s v="LV"/>
    <s v="England"/>
    <x v="3"/>
    <s v="BA120PG"/>
    <m/>
    <s v="398727.0"/>
    <s v="142115.0"/>
    <n v="2013"/>
  </r>
  <r>
    <s v="Anesco"/>
    <x v="42"/>
    <x v="0"/>
    <s v="PV"/>
    <x v="0"/>
    <x v="0"/>
    <x v="0"/>
    <n v="0.4743"/>
    <s v="LV"/>
    <s v="England"/>
    <x v="2"/>
    <s v="HR60DG"/>
    <m/>
    <m/>
    <m/>
    <n v="2015"/>
  </r>
  <r>
    <s v="Anesco"/>
    <x v="43"/>
    <x v="0"/>
    <s v="PV"/>
    <x v="0"/>
    <x v="0"/>
    <x v="0"/>
    <n v="13.452"/>
    <s v="LV"/>
    <s v="England"/>
    <x v="0"/>
    <s v="OX296XD"/>
    <m/>
    <s v="439658.0"/>
    <s v="210754.0"/>
    <n v="2014"/>
  </r>
  <r>
    <s v="Anesco"/>
    <x v="44"/>
    <x v="0"/>
    <s v="PV"/>
    <x v="0"/>
    <x v="0"/>
    <x v="0"/>
    <n v="4.2587999999999999"/>
    <s v="LV"/>
    <s v="England"/>
    <x v="10"/>
    <s v="PR25SD"/>
    <m/>
    <s v="358322.0"/>
    <s v="433776.0"/>
    <n v="2016"/>
  </r>
  <r>
    <s v="Anesco"/>
    <x v="45"/>
    <x v="0"/>
    <s v="PV"/>
    <x v="0"/>
    <x v="0"/>
    <x v="0"/>
    <n v="5.7408000000000001"/>
    <s v="LV"/>
    <s v="England"/>
    <x v="7"/>
    <s v="NG44JX"/>
    <m/>
    <s v="461655.0"/>
    <s v="344045.0"/>
    <n v="2015"/>
  </r>
  <r>
    <s v="Anesco"/>
    <x v="46"/>
    <x v="0"/>
    <s v="PV"/>
    <x v="0"/>
    <x v="0"/>
    <x v="0"/>
    <n v="4.8787200000000004"/>
    <s v="LV"/>
    <s v="England"/>
    <x v="7"/>
    <m/>
    <s v="SU508503"/>
    <s v="507000.0"/>
    <s v="392000.0"/>
    <n v="2015"/>
  </r>
  <r>
    <s v="Anesco"/>
    <x v="47"/>
    <x v="0"/>
    <s v="PV"/>
    <x v="0"/>
    <x v="0"/>
    <x v="0"/>
    <n v="4.4371600000000004"/>
    <s v="LV"/>
    <s v="England"/>
    <x v="2"/>
    <s v="TF28PQ"/>
    <m/>
    <s v="372363.0"/>
    <s v="313370.0"/>
    <n v="2016"/>
  </r>
  <r>
    <s v="Anesco"/>
    <x v="48"/>
    <x v="0"/>
    <s v="PV"/>
    <x v="0"/>
    <x v="0"/>
    <x v="0"/>
    <n v="4.9275200000000003"/>
    <s v="LV"/>
    <s v="England"/>
    <x v="8"/>
    <s v="DH97XR"/>
    <m/>
    <s v="417307.0"/>
    <s v="550812.0"/>
    <n v="2016"/>
  </r>
  <r>
    <s v="Anesco"/>
    <x v="49"/>
    <x v="0"/>
    <s v="PV"/>
    <x v="0"/>
    <x v="0"/>
    <x v="0"/>
    <n v="2.9156399999999998"/>
    <s v="LV"/>
    <s v="England"/>
    <x v="10"/>
    <s v="PR25SD"/>
    <m/>
    <s v="358322.0"/>
    <s v="433776.0"/>
    <n v="2016"/>
  </r>
  <r>
    <s v="Anesco"/>
    <x v="50"/>
    <x v="0"/>
    <s v="PV"/>
    <x v="0"/>
    <x v="0"/>
    <x v="0"/>
    <n v="4.9878400000000003"/>
    <s v="LV"/>
    <s v="Scotland"/>
    <x v="5"/>
    <m/>
    <s v="SK880386"/>
    <s v="356230.0"/>
    <s v="742772.0"/>
    <n v="2015"/>
  </r>
  <r>
    <s v="Anesco"/>
    <x v="51"/>
    <x v="0"/>
    <s v="PV"/>
    <x v="0"/>
    <x v="0"/>
    <x v="0"/>
    <n v="18.921759999999999"/>
    <s v="LV"/>
    <s v="England"/>
    <x v="0"/>
    <s v="CB89YD"/>
    <m/>
    <s v="562879.0"/>
    <s v="145736.0"/>
    <n v="2015"/>
  </r>
  <r>
    <s v="Anesco"/>
    <x v="52"/>
    <x v="0"/>
    <s v="PV"/>
    <x v="0"/>
    <x v="0"/>
    <x v="0"/>
    <n v="3.5990000000000002"/>
    <s v="LV"/>
    <s v="England"/>
    <x v="3"/>
    <s v="BH236BB"/>
    <m/>
    <s v="409997.0"/>
    <s v="97268.0"/>
    <n v="2015"/>
  </r>
  <r>
    <s v="Anesco"/>
    <x v="53"/>
    <x v="0"/>
    <s v="PV"/>
    <x v="0"/>
    <x v="0"/>
    <x v="0"/>
    <n v="4.9992799999999997"/>
    <s v="LV"/>
    <s v="England"/>
    <x v="0"/>
    <s v="PO303AR"/>
    <m/>
    <m/>
    <m/>
    <n v="2016"/>
  </r>
  <r>
    <s v="Anesco"/>
    <x v="54"/>
    <x v="0"/>
    <s v="PV"/>
    <x v="0"/>
    <x v="0"/>
    <x v="0"/>
    <n v="8.3404799999999994"/>
    <s v="LV"/>
    <s v="England"/>
    <x v="3"/>
    <s v="TA43LY"/>
    <m/>
    <m/>
    <m/>
    <n v="2013"/>
  </r>
  <r>
    <s v="Anesco"/>
    <x v="55"/>
    <x v="0"/>
    <s v="PV"/>
    <x v="0"/>
    <x v="0"/>
    <x v="0"/>
    <n v="4.9988099999999998"/>
    <s v="LV"/>
    <s v="England"/>
    <x v="9"/>
    <s v="MK455JD"/>
    <m/>
    <s v="503595.0"/>
    <s v="232813.0"/>
    <n v="2016"/>
  </r>
  <r>
    <s v="Anesco"/>
    <x v="56"/>
    <x v="0"/>
    <s v="PV"/>
    <x v="0"/>
    <x v="0"/>
    <x v="0"/>
    <n v="4.9630999999999998"/>
    <s v="LV"/>
    <s v="England"/>
    <x v="2"/>
    <s v="ST102PL"/>
    <m/>
    <s v="396689.0"/>
    <s v="345502.0"/>
    <n v="2016"/>
  </r>
  <r>
    <s v="Anesco"/>
    <x v="57"/>
    <x v="0"/>
    <s v="PV"/>
    <x v="0"/>
    <x v="0"/>
    <x v="0"/>
    <n v="3.8875199999999999"/>
    <s v="LV"/>
    <s v="England"/>
    <x v="8"/>
    <s v="TS211EA"/>
    <m/>
    <s v="439442.0"/>
    <s v="521774.0"/>
    <n v="2016"/>
  </r>
  <r>
    <s v="Anesco"/>
    <x v="58"/>
    <x v="0"/>
    <s v="PV"/>
    <x v="0"/>
    <x v="0"/>
    <x v="0"/>
    <n v="6.7905899999999999"/>
    <s v="LV"/>
    <s v="England"/>
    <x v="3"/>
    <s v="TA230JT"/>
    <m/>
    <s v="305042.0"/>
    <s v="142360.0"/>
    <n v="2015"/>
  </r>
  <r>
    <s v="Anesco"/>
    <x v="59"/>
    <x v="0"/>
    <s v="PV"/>
    <x v="0"/>
    <x v="0"/>
    <x v="0"/>
    <n v="3.9535499999999999"/>
    <s v="LV"/>
    <s v="England"/>
    <x v="0"/>
    <s v="PO410TZ"/>
    <m/>
    <s v="439433.0"/>
    <s v="88404.0"/>
    <n v="2015"/>
  </r>
  <r>
    <s v="Anesco"/>
    <x v="60"/>
    <x v="0"/>
    <s v="PV"/>
    <x v="0"/>
    <x v="0"/>
    <x v="0"/>
    <n v="2.5710000000000002"/>
    <s v="LV"/>
    <s v="England"/>
    <x v="0"/>
    <s v="TN210JN"/>
    <m/>
    <s v="556616.0"/>
    <s v="115760.0"/>
    <n v="2015"/>
  </r>
  <r>
    <s v="Anesco"/>
    <x v="61"/>
    <x v="0"/>
    <s v="PV"/>
    <x v="0"/>
    <x v="0"/>
    <x v="0"/>
    <n v="6.54"/>
    <s v="LV"/>
    <s v="England"/>
    <x v="3"/>
    <s v="EX312PD"/>
    <m/>
    <m/>
    <m/>
    <n v="2013"/>
  </r>
  <r>
    <s v="Anesco"/>
    <x v="62"/>
    <x v="0"/>
    <s v="PV"/>
    <x v="0"/>
    <x v="0"/>
    <x v="0"/>
    <n v="4.4742600000000001"/>
    <s v="LV"/>
    <s v="England"/>
    <x v="0"/>
    <s v="RG278SW"/>
    <m/>
    <s v="478178.0"/>
    <s v="153997.0"/>
    <n v="2016"/>
  </r>
  <r>
    <s v="Anesco"/>
    <x v="63"/>
    <x v="0"/>
    <s v="PV"/>
    <x v="0"/>
    <x v="0"/>
    <x v="0"/>
    <n v="10.204000000000001"/>
    <s v="LV"/>
    <s v="England"/>
    <x v="9"/>
    <s v="PE285YJ"/>
    <m/>
    <s v="520021.0"/>
    <s v="281612.0"/>
    <n v="2014"/>
  </r>
  <r>
    <s v="Anesco"/>
    <x v="64"/>
    <x v="0"/>
    <s v="PV"/>
    <x v="0"/>
    <x v="0"/>
    <x v="0"/>
    <n v="4.9420799999999998"/>
    <s v="LV"/>
    <s v="England"/>
    <x v="0"/>
    <s v="MK464DU"/>
    <m/>
    <s v="488765.0"/>
    <s v="253909.0"/>
    <n v="2017"/>
  </r>
  <r>
    <s v="Anesco"/>
    <x v="65"/>
    <x v="0"/>
    <s v="PV"/>
    <x v="0"/>
    <x v="0"/>
    <x v="0"/>
    <n v="4.6310000000000002"/>
    <s v="LV"/>
    <s v="Wales"/>
    <x v="1"/>
    <s v="SA708NQ"/>
    <m/>
    <m/>
    <m/>
    <n v="2013"/>
  </r>
  <r>
    <s v="Anesco"/>
    <x v="66"/>
    <x v="0"/>
    <s v="PV"/>
    <x v="0"/>
    <x v="0"/>
    <x v="0"/>
    <n v="4.8570000000000002"/>
    <s v="LV"/>
    <s v="England"/>
    <x v="0"/>
    <s v="ME207FG"/>
    <m/>
    <m/>
    <m/>
    <n v="2016"/>
  </r>
  <r>
    <s v="Anesco"/>
    <x v="67"/>
    <x v="0"/>
    <s v="PV"/>
    <x v="0"/>
    <x v="0"/>
    <x v="0"/>
    <n v="4.9992799999999997"/>
    <s v="LV"/>
    <s v="Scotland"/>
    <x v="5"/>
    <m/>
    <s v="ST576232"/>
    <s v="363182.0"/>
    <s v="746857.0"/>
    <n v="2016"/>
  </r>
  <r>
    <s v="Anesco"/>
    <x v="68"/>
    <x v="0"/>
    <s v="PV"/>
    <x v="0"/>
    <x v="0"/>
    <x v="0"/>
    <n v="2.036"/>
    <s v="LV"/>
    <s v="England"/>
    <x v="7"/>
    <s v="DE742QQ"/>
    <m/>
    <m/>
    <m/>
    <n v="2015"/>
  </r>
  <r>
    <s v="Anesco"/>
    <x v="69"/>
    <x v="0"/>
    <s v="PV"/>
    <x v="0"/>
    <x v="0"/>
    <x v="0"/>
    <n v="4.9873200000000004"/>
    <s v="LV"/>
    <s v="England"/>
    <x v="3"/>
    <s v="PL75JP"/>
    <m/>
    <s v="256033.0"/>
    <s v="60850.0"/>
    <n v="2016"/>
  </r>
  <r>
    <s v="Anesco"/>
    <x v="70"/>
    <x v="0"/>
    <s v="PV"/>
    <x v="0"/>
    <x v="0"/>
    <x v="0"/>
    <n v="10.684799999999999"/>
    <s v="LV"/>
    <s v="England"/>
    <x v="7"/>
    <s v="PE245AT"/>
    <m/>
    <m/>
    <m/>
    <n v="2016"/>
  </r>
  <r>
    <s v="Anesco"/>
    <x v="71"/>
    <x v="0"/>
    <s v="PV"/>
    <x v="0"/>
    <x v="0"/>
    <x v="0"/>
    <n v="4.92408"/>
    <s v="LV"/>
    <s v="England"/>
    <x v="7"/>
    <s v="LE99FD"/>
    <m/>
    <m/>
    <m/>
    <n v="2016"/>
  </r>
  <r>
    <s v="Anesco"/>
    <x v="72"/>
    <x v="0"/>
    <s v="PV"/>
    <x v="0"/>
    <x v="0"/>
    <x v="0"/>
    <n v="5"/>
    <s v="LV"/>
    <s v="England"/>
    <x v="10"/>
    <s v="NG198JA"/>
    <m/>
    <m/>
    <m/>
    <n v="2017"/>
  </r>
  <r>
    <s v="Anesco"/>
    <x v="73"/>
    <x v="0"/>
    <s v="PV"/>
    <x v="0"/>
    <x v="0"/>
    <x v="0"/>
    <n v="4.8796799999999996"/>
    <s v="LV"/>
    <s v="England"/>
    <x v="7"/>
    <s v="S445TE"/>
    <m/>
    <s v="441566.0"/>
    <s v="370954.0"/>
    <n v="2015"/>
  </r>
  <r>
    <s v="Anesco"/>
    <x v="74"/>
    <x v="0"/>
    <s v="PV"/>
    <x v="0"/>
    <x v="0"/>
    <x v="0"/>
    <n v="4.99824"/>
    <s v="LV"/>
    <s v="England"/>
    <x v="8"/>
    <s v="TS225PD"/>
    <m/>
    <s v="445706.0"/>
    <s v="527911.0"/>
    <n v="2016"/>
  </r>
  <r>
    <s v="Anesco"/>
    <x v="75"/>
    <x v="0"/>
    <s v="PV"/>
    <x v="0"/>
    <x v="0"/>
    <x v="0"/>
    <n v="4.74"/>
    <s v="LV"/>
    <s v="England"/>
    <x v="2"/>
    <s v="CV379RG"/>
    <m/>
    <s v="415458.0"/>
    <s v="255809.0"/>
    <n v="2016"/>
  </r>
  <r>
    <s v="Anesco"/>
    <x v="76"/>
    <x v="0"/>
    <s v="PV"/>
    <x v="0"/>
    <x v="0"/>
    <x v="0"/>
    <n v="5"/>
    <s v="LV"/>
    <s v="England"/>
    <x v="3"/>
    <s v="SN169SR"/>
    <m/>
    <m/>
    <m/>
    <n v="2016"/>
  </r>
  <r>
    <s v="Anesco"/>
    <x v="77"/>
    <x v="0"/>
    <s v="PV"/>
    <x v="0"/>
    <x v="0"/>
    <x v="0"/>
    <n v="7.1749999999999998"/>
    <s v="LV"/>
    <s v="England"/>
    <x v="3"/>
    <s v="BA53AA"/>
    <m/>
    <s v="359176.0"/>
    <s v="151234.0"/>
    <n v="2014"/>
  </r>
  <r>
    <s v="Anesco"/>
    <x v="78"/>
    <x v="0"/>
    <s v="PV"/>
    <x v="0"/>
    <x v="0"/>
    <x v="0"/>
    <n v="4.1742800000000004"/>
    <s v="LV"/>
    <s v="Wales"/>
    <x v="1"/>
    <s v="CF36XS"/>
    <m/>
    <s v="322998.0"/>
    <s v="183674.0"/>
    <n v="2016"/>
  </r>
  <r>
    <s v="Anesco"/>
    <x v="79"/>
    <x v="0"/>
    <s v="PV"/>
    <x v="0"/>
    <x v="0"/>
    <x v="0"/>
    <n v="3.2919999999999998"/>
    <s v="LV"/>
    <s v="England"/>
    <x v="3"/>
    <s v="DT95EF"/>
    <m/>
    <m/>
    <m/>
    <n v="2017"/>
  </r>
  <r>
    <s v="Anesco"/>
    <x v="80"/>
    <x v="0"/>
    <s v="PV"/>
    <x v="0"/>
    <x v="0"/>
    <x v="0"/>
    <n v="3.5006400000000002"/>
    <s v="LV"/>
    <s v="England"/>
    <x v="3"/>
    <s v="GL168QD"/>
    <m/>
    <m/>
    <m/>
    <n v="2016"/>
  </r>
  <r>
    <s v="Anesco"/>
    <x v="81"/>
    <x v="0"/>
    <s v="PV"/>
    <x v="0"/>
    <x v="0"/>
    <x v="0"/>
    <n v="4.9896000000000003"/>
    <s v="LV"/>
    <s v="England"/>
    <x v="7"/>
    <s v="DN106DP"/>
    <m/>
    <m/>
    <m/>
    <n v="2016"/>
  </r>
  <r>
    <s v="Anesco"/>
    <x v="82"/>
    <x v="0"/>
    <s v="PV"/>
    <x v="0"/>
    <x v="0"/>
    <x v="0"/>
    <n v="4.9832400000000003"/>
    <s v="LV"/>
    <s v="England"/>
    <x v="2"/>
    <s v="ST102DZ"/>
    <m/>
    <s v="404572.0"/>
    <s v="346224.0"/>
    <n v="2016"/>
  </r>
  <r>
    <s v="Anesco"/>
    <x v="83"/>
    <x v="0"/>
    <s v="PV"/>
    <x v="0"/>
    <x v="0"/>
    <x v="0"/>
    <n v="4.9735199999999997"/>
    <s v="LV"/>
    <s v="England"/>
    <x v="10"/>
    <s v="CA110BY"/>
    <m/>
    <s v="348608.0"/>
    <s v="530601.0"/>
    <n v="2017"/>
  </r>
  <r>
    <s v="Anesco"/>
    <x v="84"/>
    <x v="0"/>
    <s v="PV"/>
    <x v="0"/>
    <x v="0"/>
    <x v="0"/>
    <n v="6.8559999999999999"/>
    <s v="LV"/>
    <s v="England"/>
    <x v="3"/>
    <s v="TR109EA"/>
    <m/>
    <m/>
    <m/>
    <n v="2016"/>
  </r>
  <r>
    <s v="Anesco"/>
    <x v="85"/>
    <x v="0"/>
    <s v="PV"/>
    <x v="0"/>
    <x v="0"/>
    <x v="0"/>
    <n v="4.9968399999999997"/>
    <s v="LV"/>
    <s v="Wales"/>
    <x v="1"/>
    <s v="SA487NP"/>
    <m/>
    <s v="254014.0"/>
    <s v="252465.0"/>
    <n v="2017"/>
  </r>
  <r>
    <s v="Anesco"/>
    <x v="86"/>
    <x v="0"/>
    <s v="PV"/>
    <x v="0"/>
    <x v="0"/>
    <x v="0"/>
    <n v="3.7650000000000001"/>
    <s v="LV"/>
    <s v="England"/>
    <x v="3"/>
    <m/>
    <m/>
    <m/>
    <m/>
    <n v="2015"/>
  </r>
  <r>
    <s v="Anesco"/>
    <x v="87"/>
    <x v="0"/>
    <s v="PV"/>
    <x v="0"/>
    <x v="0"/>
    <x v="0"/>
    <n v="4.9992799999999997"/>
    <s v="LV"/>
    <s v="England"/>
    <x v="3"/>
    <m/>
    <s v="SU115278"/>
    <s v="365099.0"/>
    <s v="81019.0"/>
    <n v="2015"/>
  </r>
  <r>
    <s v="Anesco"/>
    <x v="88"/>
    <x v="0"/>
    <s v="PV"/>
    <x v="0"/>
    <x v="0"/>
    <x v="0"/>
    <n v="7.1760000000000002"/>
    <s v="LV"/>
    <s v="England"/>
    <x v="3"/>
    <s v="SN169SR"/>
    <m/>
    <s v="392277.0"/>
    <s v="191968.0"/>
    <n v="2014"/>
  </r>
  <r>
    <s v="Anesco"/>
    <x v="89"/>
    <x v="0"/>
    <s v="PV"/>
    <x v="0"/>
    <x v="0"/>
    <x v="0"/>
    <n v="4.8672000000000004"/>
    <s v="LV"/>
    <s v="Wales"/>
    <x v="1"/>
    <s v="SA624PR"/>
    <m/>
    <s v="202839.0"/>
    <s v="217801.0"/>
    <n v="2015"/>
  </r>
  <r>
    <s v="Anesco"/>
    <x v="90"/>
    <x v="0"/>
    <s v="PV"/>
    <x v="0"/>
    <x v="0"/>
    <x v="0"/>
    <n v="4.6396199999999999"/>
    <s v="LV"/>
    <s v="England"/>
    <x v="3"/>
    <s v="BS324BS"/>
    <m/>
    <s v="359684.0"/>
    <s v="183393.0"/>
    <n v="2016"/>
  </r>
  <r>
    <s v="Anesco"/>
    <x v="91"/>
    <x v="0"/>
    <s v="PV"/>
    <x v="0"/>
    <x v="0"/>
    <x v="0"/>
    <n v="4.2525599999999999"/>
    <s v="LV"/>
    <s v="England"/>
    <x v="7"/>
    <s v="NG229DX"/>
    <m/>
    <s v="463220.0"/>
    <s v="366009.0"/>
    <n v="2017"/>
  </r>
  <r>
    <s v="Anesco"/>
    <x v="92"/>
    <x v="0"/>
    <s v="PV"/>
    <x v="0"/>
    <x v="0"/>
    <x v="0"/>
    <n v="3.7523200000000001"/>
    <s v="LV"/>
    <s v="England"/>
    <x v="0"/>
    <m/>
    <s v="TF459067"/>
    <s v="450500.0"/>
    <s v="150500.0"/>
    <n v="2015"/>
  </r>
  <r>
    <s v="Anesco"/>
    <x v="93"/>
    <x v="0"/>
    <s v="PV"/>
    <x v="0"/>
    <x v="0"/>
    <x v="0"/>
    <n v="10.00465"/>
    <s v="LV"/>
    <s v="England"/>
    <x v="0"/>
    <s v="SP116PL"/>
    <m/>
    <s v="443869.0"/>
    <s v="142971.0"/>
    <n v="2013"/>
  </r>
  <r>
    <s v="Anesco"/>
    <x v="94"/>
    <x v="0"/>
    <s v="PV"/>
    <x v="0"/>
    <x v="0"/>
    <x v="0"/>
    <n v="4.1896500000000003"/>
    <s v="LV"/>
    <s v="England"/>
    <x v="7"/>
    <s v="S446AG"/>
    <m/>
    <s v="446492.0"/>
    <s v="374323.0"/>
    <n v="2016"/>
  </r>
  <r>
    <s v="Anesco"/>
    <x v="95"/>
    <x v="0"/>
    <s v="PV"/>
    <x v="0"/>
    <x v="0"/>
    <x v="0"/>
    <n v="3.0359699999999998"/>
    <s v="LV"/>
    <s v="England"/>
    <x v="3"/>
    <s v="BH236BG"/>
    <m/>
    <s v="409981.0"/>
    <s v="99040.0"/>
    <n v="2016"/>
  </r>
  <r>
    <s v="Anesco"/>
    <x v="96"/>
    <x v="0"/>
    <s v="PV"/>
    <x v="0"/>
    <x v="0"/>
    <x v="0"/>
    <n v="0.7"/>
    <s v="LV"/>
    <s v="England"/>
    <x v="1"/>
    <s v="CF334RS"/>
    <m/>
    <m/>
    <m/>
    <n v="2013"/>
  </r>
  <r>
    <s v="Anesco"/>
    <x v="97"/>
    <x v="0"/>
    <s v="PV"/>
    <x v="0"/>
    <x v="0"/>
    <x v="0"/>
    <n v="6.76227"/>
    <s v="LV"/>
    <s v="Wales"/>
    <x v="1"/>
    <s v="SA183BJ"/>
    <m/>
    <s v="260143.0"/>
    <s v="211806.0"/>
    <n v="2015"/>
  </r>
  <r>
    <s v="Anesco"/>
    <x v="98"/>
    <x v="0"/>
    <s v="PV"/>
    <x v="0"/>
    <x v="0"/>
    <x v="0"/>
    <n v="1.74312"/>
    <s v="LV"/>
    <s v="England"/>
    <x v="0"/>
    <s v="RG71LY"/>
    <m/>
    <s v="468119.0"/>
    <s v="167296.0"/>
    <n v="2015"/>
  </r>
  <r>
    <s v="Anesco"/>
    <x v="99"/>
    <x v="0"/>
    <s v="PV"/>
    <x v="0"/>
    <x v="0"/>
    <x v="0"/>
    <n v="8.6295000000000002"/>
    <s v="LV"/>
    <s v="England"/>
    <x v="9"/>
    <s v="NR347TN"/>
    <m/>
    <s v="644257.0"/>
    <s v="287733.0"/>
    <n v="2015"/>
  </r>
  <r>
    <s v="Anesco"/>
    <x v="100"/>
    <x v="0"/>
    <s v="PV"/>
    <x v="0"/>
    <x v="0"/>
    <x v="0"/>
    <n v="4.9800000000000004"/>
    <s v="LV"/>
    <s v="England"/>
    <x v="9"/>
    <s v="CV379RG"/>
    <m/>
    <s v="551077.0"/>
    <s v="298243.0"/>
    <n v="2016"/>
  </r>
  <r>
    <s v="Anesco"/>
    <x v="101"/>
    <x v="0"/>
    <s v="PV"/>
    <x v="0"/>
    <x v="0"/>
    <x v="0"/>
    <n v="4.0239000000000003"/>
    <s v="LV"/>
    <s v="England"/>
    <x v="3"/>
    <s v="PL75JP"/>
    <m/>
    <s v="256878.0"/>
    <s v="60850.0"/>
    <n v="2015"/>
  </r>
  <r>
    <s v="Anesco"/>
    <x v="102"/>
    <x v="0"/>
    <s v="PV"/>
    <x v="0"/>
    <x v="0"/>
    <x v="0"/>
    <n v="8.0229999999999997"/>
    <s v="LV"/>
    <s v="England"/>
    <x v="0"/>
    <s v="RH138NX"/>
    <m/>
    <m/>
    <m/>
    <n v="2015"/>
  </r>
  <r>
    <s v="Anesco"/>
    <x v="103"/>
    <x v="0"/>
    <s v="PV"/>
    <x v="0"/>
    <x v="0"/>
    <x v="0"/>
    <n v="4.5676800000000002"/>
    <s v="LV"/>
    <s v="England"/>
    <x v="3"/>
    <s v="TA64TG"/>
    <m/>
    <s v="332462.0"/>
    <s v="142273.0"/>
    <n v="2011"/>
  </r>
  <r>
    <s v="Anesco"/>
    <x v="104"/>
    <x v="0"/>
    <s v="PV"/>
    <x v="0"/>
    <x v="0"/>
    <x v="0"/>
    <n v="3.96"/>
    <s v="LV"/>
    <s v="England"/>
    <x v="3"/>
    <s v="TA78AD"/>
    <m/>
    <m/>
    <m/>
    <n v="2016"/>
  </r>
  <r>
    <s v="Anesco"/>
    <x v="105"/>
    <x v="0"/>
    <s v="PV"/>
    <x v="0"/>
    <x v="0"/>
    <x v="0"/>
    <n v="4.1574499999999999"/>
    <s v="LV"/>
    <s v="England"/>
    <x v="7"/>
    <s v="NG122LT"/>
    <m/>
    <s v="463038.0"/>
    <s v="338202.0"/>
    <n v="2015"/>
  </r>
  <r>
    <s v="Anesco"/>
    <x v="106"/>
    <x v="0"/>
    <s v="PV"/>
    <x v="0"/>
    <x v="0"/>
    <x v="0"/>
    <n v="4.9735199999999997"/>
    <s v="LV"/>
    <s v="England"/>
    <x v="2"/>
    <s v="CV311XJ"/>
    <m/>
    <s v="435175.0"/>
    <s v="261988.0"/>
    <n v="2015"/>
  </r>
  <r>
    <s v="Anesco"/>
    <x v="107"/>
    <x v="0"/>
    <s v="PV"/>
    <x v="0"/>
    <x v="0"/>
    <x v="0"/>
    <n v="4.7907400000000004"/>
    <s v="LV"/>
    <s v="England"/>
    <x v="3"/>
    <s v="TA64TG"/>
    <m/>
    <s v="331238.0"/>
    <s v="141809.0"/>
    <n v="2015"/>
  </r>
  <r>
    <s v="Anesco"/>
    <x v="108"/>
    <x v="0"/>
    <s v="PV"/>
    <x v="0"/>
    <x v="0"/>
    <x v="0"/>
    <n v="4.9990800000000002"/>
    <s v="LV"/>
    <s v="England"/>
    <x v="3"/>
    <s v="GL181HE"/>
    <m/>
    <m/>
    <m/>
    <n v="2017"/>
  </r>
  <r>
    <s v="Anesco"/>
    <x v="109"/>
    <x v="0"/>
    <s v="PV"/>
    <x v="0"/>
    <x v="0"/>
    <x v="0"/>
    <n v="5.4615600000000004"/>
    <s v="LV"/>
    <s v="England"/>
    <x v="0"/>
    <s v="MK168LP"/>
    <m/>
    <s v="485184.0"/>
    <s v="250544.0"/>
    <n v="2014"/>
  </r>
  <r>
    <s v="Anesco"/>
    <x v="110"/>
    <x v="0"/>
    <s v="PV"/>
    <x v="0"/>
    <x v="0"/>
    <x v="0"/>
    <n v="4.9962"/>
    <s v="LV"/>
    <s v="England"/>
    <x v="2"/>
    <s v="WR118SN"/>
    <m/>
    <m/>
    <m/>
    <n v="2015"/>
  </r>
  <r>
    <s v="Anesco"/>
    <x v="111"/>
    <x v="0"/>
    <s v="PV"/>
    <x v="0"/>
    <x v="0"/>
    <x v="0"/>
    <n v="49.62"/>
    <s v="LV"/>
    <s v="England"/>
    <x v="6"/>
    <m/>
    <m/>
    <m/>
    <m/>
    <n v="2015"/>
  </r>
  <r>
    <s v="Anesco"/>
    <x v="112"/>
    <x v="0"/>
    <s v="PV"/>
    <x v="0"/>
    <x v="0"/>
    <x v="0"/>
    <n v="2.9"/>
    <s v="LV"/>
    <s v="England"/>
    <x v="3"/>
    <s v="TA42LY"/>
    <m/>
    <s v="308509.0"/>
    <s v="127381.0"/>
    <n v="2013"/>
  </r>
  <r>
    <s v="Anesco"/>
    <x v="113"/>
    <x v="0"/>
    <s v="PV"/>
    <x v="0"/>
    <x v="0"/>
    <x v="0"/>
    <n v="4.9960199999999997"/>
    <s v="LV"/>
    <s v="England"/>
    <x v="0"/>
    <s v="PO410TZ"/>
    <m/>
    <s v="440587.0"/>
    <s v="88605.0"/>
    <n v="2015"/>
  </r>
  <r>
    <s v="Anesco"/>
    <x v="114"/>
    <x v="0"/>
    <s v="PV"/>
    <x v="0"/>
    <x v="0"/>
    <x v="0"/>
    <n v="4.98576"/>
    <s v="LV"/>
    <s v="England"/>
    <x v="2"/>
    <s v="CV379RG"/>
    <m/>
    <s v="415469.0"/>
    <s v="255805.0"/>
    <n v="2016"/>
  </r>
  <r>
    <s v="Anesco"/>
    <x v="115"/>
    <x v="0"/>
    <s v="PV"/>
    <x v="0"/>
    <x v="0"/>
    <x v="0"/>
    <n v="5"/>
    <s v="LV"/>
    <s v="England"/>
    <x v="0"/>
    <s v="RG71PX"/>
    <m/>
    <m/>
    <m/>
    <n v="2016"/>
  </r>
  <r>
    <s v="Anesco"/>
    <x v="116"/>
    <x v="0"/>
    <s v="PV"/>
    <x v="0"/>
    <x v="0"/>
    <x v="0"/>
    <n v="5.0633100000000004"/>
    <s v="LV"/>
    <s v="England"/>
    <x v="0"/>
    <s v="OX278EH"/>
    <m/>
    <s v="460822.0"/>
    <s v="230982.0"/>
    <n v="2013"/>
  </r>
  <r>
    <s v="Anesco"/>
    <x v="117"/>
    <x v="0"/>
    <s v="PV"/>
    <x v="0"/>
    <x v="0"/>
    <x v="0"/>
    <n v="4.9388500000000004"/>
    <s v="LV"/>
    <s v="England"/>
    <x v="9"/>
    <s v="CB232SZ"/>
    <m/>
    <s v="531754.0"/>
    <s v="257635.0"/>
    <n v="2013"/>
  </r>
  <r>
    <s v="Anesco"/>
    <x v="118"/>
    <x v="0"/>
    <s v="PV"/>
    <x v="0"/>
    <x v="0"/>
    <x v="0"/>
    <n v="0.49840000000000001"/>
    <s v="LV"/>
    <s v="England"/>
    <x v="3"/>
    <s v="BH166HS"/>
    <m/>
    <s v="392991.0"/>
    <s v="93161.0"/>
    <n v="2011"/>
  </r>
  <r>
    <s v="Anesco"/>
    <x v="119"/>
    <x v="0"/>
    <s v="PV"/>
    <x v="0"/>
    <x v="0"/>
    <x v="0"/>
    <n v="1.74"/>
    <s v="LV"/>
    <s v="England"/>
    <x v="6"/>
    <m/>
    <m/>
    <m/>
    <m/>
    <n v="2014"/>
  </r>
  <r>
    <s v="Anesco"/>
    <x v="120"/>
    <x v="0"/>
    <s v="PV"/>
    <x v="0"/>
    <x v="0"/>
    <x v="0"/>
    <n v="9.7614000000000001"/>
    <s v="LV"/>
    <s v="England"/>
    <x v="3"/>
    <s v="CT67DZ"/>
    <m/>
    <s v="357089.0"/>
    <s v="124014.0"/>
    <n v="2016"/>
  </r>
  <r>
    <s v="Anesco"/>
    <x v="121"/>
    <x v="0"/>
    <s v="PV"/>
    <x v="0"/>
    <x v="0"/>
    <x v="0"/>
    <n v="4.9509999999999996"/>
    <s v="LV"/>
    <s v="England"/>
    <x v="0"/>
    <s v="RH203BA"/>
    <m/>
    <m/>
    <m/>
    <n v="2016"/>
  </r>
  <r>
    <s v="Anesco"/>
    <x v="122"/>
    <x v="0"/>
    <s v="PV"/>
    <x v="0"/>
    <x v="0"/>
    <x v="0"/>
    <n v="0.95799999999999996"/>
    <s v="LV"/>
    <s v="England"/>
    <x v="7"/>
    <s v="LE651WU"/>
    <m/>
    <s v="436639.0"/>
    <s v="314607.0"/>
    <n v="2017"/>
  </r>
  <r>
    <s v="Anesco"/>
    <x v="123"/>
    <x v="0"/>
    <s v="PV"/>
    <x v="0"/>
    <x v="0"/>
    <x v="0"/>
    <n v="10.03917"/>
    <s v="LV"/>
    <s v="England"/>
    <x v="0"/>
    <s v="OX136AP"/>
    <m/>
    <s v="444299.0"/>
    <s v="192928.0"/>
    <n v="2014"/>
  </r>
  <r>
    <s v="Anesco"/>
    <x v="124"/>
    <x v="0"/>
    <s v="PV"/>
    <x v="0"/>
    <x v="0"/>
    <x v="0"/>
    <n v="4.9795199999999999"/>
    <s v="LV"/>
    <s v="England"/>
    <x v="4"/>
    <s v="DL107PW"/>
    <m/>
    <s v="419640.0"/>
    <s v="502487.0"/>
    <n v="2016"/>
  </r>
  <r>
    <s v="Anesco"/>
    <x v="125"/>
    <x v="0"/>
    <s v="PV"/>
    <x v="0"/>
    <x v="0"/>
    <x v="0"/>
    <n v="2.36808"/>
    <s v="LV"/>
    <s v="England"/>
    <x v="7"/>
    <s v="NG228SX"/>
    <m/>
    <s v="464448.0"/>
    <s v="361853.0"/>
    <n v="2016"/>
  </r>
  <r>
    <s v="Anesco"/>
    <x v="126"/>
    <x v="0"/>
    <s v="PV"/>
    <x v="0"/>
    <x v="0"/>
    <x v="0"/>
    <n v="4.992"/>
    <s v="LV"/>
    <s v="England"/>
    <x v="3"/>
    <s v="BA99RA"/>
    <m/>
    <m/>
    <m/>
    <n v="2016"/>
  </r>
  <r>
    <s v="Anesco"/>
    <x v="127"/>
    <x v="0"/>
    <s v="PV"/>
    <x v="0"/>
    <x v="0"/>
    <x v="0"/>
    <n v="4.9980000000000002"/>
    <s v="LV"/>
    <s v="England"/>
    <x v="11"/>
    <s v="EN63NH"/>
    <m/>
    <m/>
    <m/>
    <n v="2017"/>
  </r>
  <r>
    <s v="Anesco"/>
    <x v="128"/>
    <x v="0"/>
    <s v="PV"/>
    <x v="0"/>
    <x v="0"/>
    <x v="0"/>
    <n v="4.7915999999999999"/>
    <s v="LV"/>
    <s v="England"/>
    <x v="0"/>
    <s v="OX93QH"/>
    <m/>
    <s v="473366.0"/>
    <s v="206186.0"/>
    <n v="2016"/>
  </r>
  <r>
    <s v="Anesco"/>
    <x v="129"/>
    <x v="0"/>
    <s v="PV"/>
    <x v="0"/>
    <x v="0"/>
    <x v="0"/>
    <n v="4.9997999999999996"/>
    <s v="LV"/>
    <s v="England"/>
    <x v="2"/>
    <s v="CV379RG"/>
    <m/>
    <s v="414445.0"/>
    <s v="254098.0"/>
    <n v="2016"/>
  </r>
  <r>
    <s v="Anesco"/>
    <x v="130"/>
    <x v="0"/>
    <s v="PV"/>
    <x v="0"/>
    <x v="0"/>
    <x v="0"/>
    <n v="4.9795199999999999"/>
    <s v="LV"/>
    <s v="England"/>
    <x v="2"/>
    <s v="CV379RG"/>
    <m/>
    <s v="415118.0"/>
    <s v="253833.0"/>
    <n v="2016"/>
  </r>
  <r>
    <s v="Anesco"/>
    <x v="131"/>
    <x v="0"/>
    <s v="PV"/>
    <x v="0"/>
    <x v="0"/>
    <x v="0"/>
    <n v="4.7359999999999998"/>
    <s v="LV"/>
    <s v="England"/>
    <x v="2"/>
    <s v="CV379RG"/>
    <m/>
    <s v="415458.0"/>
    <s v="255809.0"/>
    <n v="2016"/>
  </r>
  <r>
    <s v="Anesco"/>
    <x v="132"/>
    <x v="0"/>
    <s v="PV"/>
    <x v="0"/>
    <x v="0"/>
    <x v="0"/>
    <n v="4.9795199999999999"/>
    <s v="LV"/>
    <s v="England"/>
    <x v="2"/>
    <s v="CV379RG"/>
    <m/>
    <s v="416507.0"/>
    <s v="255215.0"/>
    <n v="2016"/>
  </r>
  <r>
    <s v="Anesco"/>
    <x v="133"/>
    <x v="0"/>
    <s v="PV"/>
    <x v="0"/>
    <x v="0"/>
    <x v="0"/>
    <n v="4.734"/>
    <s v="LV"/>
    <s v="England"/>
    <x v="2"/>
    <s v="CV379RG"/>
    <m/>
    <s v="410262.0"/>
    <s v="333700.0"/>
    <n v="2016"/>
  </r>
  <r>
    <s v="Anesco"/>
    <x v="134"/>
    <x v="0"/>
    <s v="PV"/>
    <x v="0"/>
    <x v="0"/>
    <x v="0"/>
    <n v="3.3119700000000001"/>
    <s v="LV"/>
    <s v="England"/>
    <x v="3"/>
    <s v="TQ97DR"/>
    <m/>
    <s v="283048.0"/>
    <s v="52733.0"/>
    <n v="2014"/>
  </r>
  <r>
    <s v="Anesco"/>
    <x v="135"/>
    <x v="0"/>
    <s v="PV"/>
    <x v="0"/>
    <x v="0"/>
    <x v="0"/>
    <n v="4.6319699999999999"/>
    <s v="LV"/>
    <s v="England"/>
    <x v="3"/>
    <s v="TA37DY"/>
    <m/>
    <s v="320109.0"/>
    <s v="114779.0"/>
    <n v="2015"/>
  </r>
  <r>
    <s v="Anesco"/>
    <x v="136"/>
    <x v="0"/>
    <s v="PV"/>
    <x v="0"/>
    <x v="0"/>
    <x v="0"/>
    <n v="30.866040000000002"/>
    <s v="LV"/>
    <s v="England"/>
    <x v="3"/>
    <s v="GL207BW"/>
    <m/>
    <m/>
    <m/>
    <n v="2016"/>
  </r>
  <r>
    <s v="Anesco"/>
    <x v="137"/>
    <x v="0"/>
    <s v="PV"/>
    <x v="0"/>
    <x v="0"/>
    <x v="0"/>
    <n v="4.9980000000000002"/>
    <s v="LV"/>
    <s v="England"/>
    <x v="3"/>
    <s v="NP167HN"/>
    <m/>
    <m/>
    <m/>
    <n v="2017"/>
  </r>
  <r>
    <s v="Anesco"/>
    <x v="138"/>
    <x v="0"/>
    <s v="PV"/>
    <x v="0"/>
    <x v="0"/>
    <x v="0"/>
    <n v="4.9969999999999999"/>
    <s v="LV"/>
    <s v="England"/>
    <x v="6"/>
    <m/>
    <m/>
    <m/>
    <m/>
    <n v="2017"/>
  </r>
  <r>
    <s v="Anesco"/>
    <x v="139"/>
    <x v="0"/>
    <s v="PV"/>
    <x v="0"/>
    <x v="0"/>
    <x v="0"/>
    <n v="4.98888"/>
    <s v="LV"/>
    <s v="England"/>
    <x v="0"/>
    <s v="SO519AG"/>
    <m/>
    <s v="437906.0"/>
    <s v="121342.0"/>
    <n v="2016"/>
  </r>
  <r>
    <s v="Anesco"/>
    <x v="140"/>
    <x v="0"/>
    <s v="PV"/>
    <x v="0"/>
    <x v="0"/>
    <x v="0"/>
    <n v="10.6998"/>
    <s v="LV"/>
    <s v="England"/>
    <x v="3"/>
    <s v="TA94LD"/>
    <m/>
    <s v="334135.0"/>
    <s v="147772.0"/>
    <n v="2014"/>
  </r>
  <r>
    <s v="Anesco"/>
    <x v="141"/>
    <x v="0"/>
    <s v="PV"/>
    <x v="0"/>
    <x v="0"/>
    <x v="0"/>
    <n v="7.3567799999999997"/>
    <s v="LV"/>
    <s v="Wales"/>
    <x v="1"/>
    <s v="CF623AA"/>
    <m/>
    <m/>
    <m/>
    <n v="2016"/>
  </r>
  <r>
    <s v="Anesco"/>
    <x v="142"/>
    <x v="0"/>
    <s v="PV"/>
    <x v="0"/>
    <x v="0"/>
    <x v="0"/>
    <n v="11.2608"/>
    <s v="LV"/>
    <s v="England"/>
    <x v="7"/>
    <s v="NG209PU"/>
    <m/>
    <s v="457669.0"/>
    <s v="369999.0"/>
    <n v="2014"/>
  </r>
  <r>
    <s v="Anesco"/>
    <x v="143"/>
    <x v="0"/>
    <s v="PV"/>
    <x v="0"/>
    <x v="0"/>
    <x v="0"/>
    <n v="4.9398"/>
    <s v="LV"/>
    <s v="England"/>
    <x v="10"/>
    <s v="PR30PU"/>
    <m/>
    <m/>
    <m/>
    <n v="2016"/>
  </r>
  <r>
    <s v="Anesco"/>
    <x v="144"/>
    <x v="0"/>
    <s v="PV"/>
    <x v="0"/>
    <x v="0"/>
    <x v="0"/>
    <n v="0.40392"/>
    <s v="LV"/>
    <s v="England"/>
    <x v="7"/>
    <s v="NN112NH"/>
    <m/>
    <m/>
    <m/>
    <n v="2016"/>
  </r>
  <r>
    <s v="Anesco"/>
    <x v="145"/>
    <x v="0"/>
    <s v="PV"/>
    <x v="0"/>
    <x v="0"/>
    <x v="0"/>
    <n v="6.52"/>
    <s v="LV"/>
    <s v="England"/>
    <x v="3"/>
    <s v="BA34DW"/>
    <m/>
    <s v="363439.0"/>
    <s v="153553.0"/>
    <n v="2014"/>
  </r>
  <r>
    <s v="Anesco"/>
    <x v="146"/>
    <x v="0"/>
    <s v="PV"/>
    <x v="0"/>
    <x v="0"/>
    <x v="0"/>
    <n v="4.62"/>
    <s v="LV"/>
    <s v="England"/>
    <x v="2"/>
    <s v="WR114TG"/>
    <m/>
    <m/>
    <m/>
    <n v="2016"/>
  </r>
  <r>
    <s v="Anesco"/>
    <x v="147"/>
    <x v="0"/>
    <s v="PV"/>
    <x v="0"/>
    <x v="0"/>
    <x v="0"/>
    <n v="3.4047200000000002"/>
    <s v="LV"/>
    <s v="England"/>
    <x v="9"/>
    <m/>
    <s v="NO633470"/>
    <s v="546000.0"/>
    <s v="307000.0"/>
    <n v="2015"/>
  </r>
  <r>
    <s v="Anesco"/>
    <x v="148"/>
    <x v="0"/>
    <s v="PV"/>
    <x v="0"/>
    <x v="0"/>
    <x v="0"/>
    <n v="2.71936"/>
    <s v="LV"/>
    <s v="England"/>
    <x v="3"/>
    <s v="BH228SW"/>
    <m/>
    <s v="409156.0"/>
    <s v="97807.0"/>
    <n v="2015"/>
  </r>
  <r>
    <s v="Anesco"/>
    <x v="149"/>
    <x v="0"/>
    <s v="PV"/>
    <x v="0"/>
    <x v="0"/>
    <x v="0"/>
    <n v="4.9753600000000002"/>
    <s v="LV"/>
    <s v="England"/>
    <x v="10"/>
    <s v="CA40PY"/>
    <m/>
    <s v="342315.0"/>
    <s v="547311.0"/>
    <n v="2017"/>
  </r>
  <r>
    <s v="Anesco"/>
    <x v="150"/>
    <x v="0"/>
    <s v="PV"/>
    <x v="0"/>
    <x v="0"/>
    <x v="0"/>
    <n v="2.12784"/>
    <s v="LV"/>
    <s v="England"/>
    <x v="7"/>
    <s v="LE126UA"/>
    <m/>
    <s v="460007.0"/>
    <s v="323259.0"/>
    <n v="2016"/>
  </r>
  <r>
    <s v="Anesco"/>
    <x v="151"/>
    <x v="0"/>
    <s v="PV"/>
    <x v="0"/>
    <x v="0"/>
    <x v="0"/>
    <n v="4.2796000000000003"/>
    <s v="LV"/>
    <s v="England"/>
    <x v="7"/>
    <s v="LE126SE"/>
    <m/>
    <s v="463380.0"/>
    <s v="323140.0"/>
    <n v="2016"/>
  </r>
  <r>
    <s v="Anesco"/>
    <x v="152"/>
    <x v="0"/>
    <s v="PV"/>
    <x v="0"/>
    <x v="0"/>
    <x v="0"/>
    <n v="8.0860599999999998"/>
    <s v="LV"/>
    <s v="England"/>
    <x v="7"/>
    <s v="LN11ONU"/>
    <m/>
    <s v="534300.0"/>
    <s v="391971.0"/>
    <n v="2015"/>
  </r>
  <r>
    <s v="Atmosclear"/>
    <x v="153"/>
    <x v="0"/>
    <s v="PV"/>
    <x v="0"/>
    <x v="0"/>
    <x v="0"/>
    <n v="1.2"/>
    <s v="LV"/>
    <s v="England"/>
    <x v="3"/>
    <m/>
    <m/>
    <s v="307778.0"/>
    <s v="117118.0"/>
    <n v="2012"/>
  </r>
  <r>
    <s v="Atmosclear"/>
    <x v="154"/>
    <x v="0"/>
    <s v="PV"/>
    <x v="0"/>
    <x v="0"/>
    <x v="0"/>
    <n v="1.1000000000000001"/>
    <s v="LV"/>
    <s v="England"/>
    <x v="3"/>
    <m/>
    <m/>
    <s v="277641.0"/>
    <s v="107308.0"/>
    <n v="2012"/>
  </r>
  <r>
    <s v="Atmosclear"/>
    <x v="155"/>
    <x v="0"/>
    <s v="PV"/>
    <x v="0"/>
    <x v="0"/>
    <x v="0"/>
    <n v="1.5"/>
    <s v="LV"/>
    <s v="England"/>
    <x v="3"/>
    <m/>
    <m/>
    <m/>
    <m/>
    <n v="2015"/>
  </r>
  <r>
    <s v="Atmosclear"/>
    <x v="156"/>
    <x v="0"/>
    <s v="PV"/>
    <x v="0"/>
    <x v="0"/>
    <x v="0"/>
    <n v="1.2"/>
    <s v="LV"/>
    <s v="England"/>
    <x v="3"/>
    <m/>
    <m/>
    <s v="307546.0"/>
    <s v="109156.0"/>
    <n v="2012"/>
  </r>
  <r>
    <s v="Atmosclear"/>
    <x v="157"/>
    <x v="0"/>
    <s v="PV"/>
    <x v="0"/>
    <x v="0"/>
    <x v="0"/>
    <n v="1.8"/>
    <s v="LV"/>
    <s v="England"/>
    <x v="3"/>
    <m/>
    <m/>
    <s v="300975.0"/>
    <s v="107058.0"/>
    <n v="2013"/>
  </r>
  <r>
    <s v="Atmosclear"/>
    <x v="158"/>
    <x v="0"/>
    <s v="PV"/>
    <x v="0"/>
    <x v="0"/>
    <x v="0"/>
    <n v="5"/>
    <s v="LV"/>
    <s v="England"/>
    <x v="3"/>
    <m/>
    <m/>
    <s v="360928.0"/>
    <s v="102540.0"/>
    <n v="2017"/>
  </r>
  <r>
    <s v="Atmosclear"/>
    <x v="159"/>
    <x v="0"/>
    <s v="PV"/>
    <x v="0"/>
    <x v="0"/>
    <x v="0"/>
    <n v="1.9"/>
    <s v="LV"/>
    <s v="England"/>
    <x v="3"/>
    <m/>
    <m/>
    <s v="262016.0"/>
    <s v="53112.0"/>
    <n v="2013"/>
  </r>
  <r>
    <s v="Atmosclear"/>
    <x v="160"/>
    <x v="0"/>
    <s v="PV"/>
    <x v="0"/>
    <x v="0"/>
    <x v="0"/>
    <n v="1"/>
    <s v="LV"/>
    <s v="England"/>
    <x v="0"/>
    <m/>
    <m/>
    <s v="440920.0"/>
    <s v="88770.0"/>
    <n v="2012"/>
  </r>
  <r>
    <s v="Atmosclear"/>
    <x v="161"/>
    <x v="0"/>
    <s v="PV"/>
    <x v="0"/>
    <x v="0"/>
    <x v="0"/>
    <n v="1.2"/>
    <s v="LV"/>
    <s v="England"/>
    <x v="3"/>
    <m/>
    <m/>
    <s v="344385.0"/>
    <s v="162232.0"/>
    <n v="2012"/>
  </r>
  <r>
    <s v="Babcock International and Fluor Inc"/>
    <x v="162"/>
    <x v="1"/>
    <s v="Natural Flow"/>
    <x v="0"/>
    <x v="1"/>
    <x v="0"/>
    <n v="35.299999999999997"/>
    <s v="HV"/>
    <s v="Wales"/>
    <x v="1"/>
    <s v="LL414HY"/>
    <m/>
    <s v="267297.81261199998"/>
    <s v="337806.87196800002"/>
    <n v="1928"/>
  </r>
  <r>
    <s v="BayWa R.E"/>
    <x v="163"/>
    <x v="2"/>
    <s v="Onshore"/>
    <x v="0"/>
    <x v="2"/>
    <x v="0"/>
    <n v="16"/>
    <s v="HV"/>
    <s v="England"/>
    <x v="4"/>
    <s v="DN159GH"/>
    <m/>
    <s v="488240.0"/>
    <s v="415400.0"/>
    <n v="2009"/>
  </r>
  <r>
    <s v="BayWa R.E"/>
    <x v="164"/>
    <x v="2"/>
    <s v="Onshore"/>
    <x v="0"/>
    <x v="2"/>
    <x v="0"/>
    <n v="65"/>
    <s v="HV"/>
    <s v="England"/>
    <x v="10"/>
    <s v="OL127TY"/>
    <m/>
    <s v="382400.0"/>
    <s v="419200.0"/>
    <n v="2008"/>
  </r>
  <r>
    <s v="BayWa R.E"/>
    <x v="165"/>
    <x v="2"/>
    <s v="Onshore"/>
    <x v="0"/>
    <x v="2"/>
    <x v="0"/>
    <n v="21.25"/>
    <s v="HV"/>
    <s v="Wales"/>
    <x v="1"/>
    <s v="LL165RN"/>
    <m/>
    <s v="300300.0"/>
    <s v="358800.0"/>
    <n v="2005"/>
  </r>
  <r>
    <s v="Bluefield Services"/>
    <x v="166"/>
    <x v="0"/>
    <s v="PV"/>
    <x v="0"/>
    <x v="0"/>
    <x v="0"/>
    <n v="69.788399999999996"/>
    <s v="LV"/>
    <s v="England"/>
    <x v="3"/>
    <s v="SN154PZ"/>
    <m/>
    <s v="402315.0"/>
    <s v="178635.0"/>
    <n v="2015"/>
  </r>
  <r>
    <s v="Calon Energy"/>
    <x v="167"/>
    <x v="3"/>
    <s v="CCGT"/>
    <x v="0"/>
    <x v="3"/>
    <x v="0"/>
    <n v="850"/>
    <s v="HV"/>
    <s v="England"/>
    <x v="12"/>
    <m/>
    <m/>
    <s v="333250.0"/>
    <s v="185006.0"/>
    <n v="2010"/>
  </r>
  <r>
    <s v="Calon Energy"/>
    <x v="168"/>
    <x v="3"/>
    <s v="CCGT"/>
    <x v="0"/>
    <x v="3"/>
    <x v="0"/>
    <n v="819"/>
    <s v="HV"/>
    <s v="England"/>
    <x v="12"/>
    <m/>
    <m/>
    <s v="547836.0"/>
    <s v="321256.0"/>
    <n v="1999"/>
  </r>
  <r>
    <s v="Capital Dynamics UK"/>
    <x v="169"/>
    <x v="2"/>
    <s v="Onshore"/>
    <x v="0"/>
    <x v="2"/>
    <x v="0"/>
    <n v="8.5500000000000007"/>
    <s v="LV"/>
    <s v="Scotland"/>
    <x v="6"/>
    <m/>
    <m/>
    <m/>
    <m/>
    <n v="2017"/>
  </r>
  <r>
    <s v="Capital Dynamics UK"/>
    <x v="170"/>
    <x v="2"/>
    <s v="Onshore"/>
    <x v="0"/>
    <x v="2"/>
    <x v="0"/>
    <n v="15"/>
    <s v="LV"/>
    <s v="Scotland"/>
    <x v="6"/>
    <m/>
    <m/>
    <m/>
    <m/>
    <n v="2017"/>
  </r>
  <r>
    <s v="Capital Dynamics UK"/>
    <x v="171"/>
    <x v="2"/>
    <s v="Onshore"/>
    <x v="0"/>
    <x v="2"/>
    <x v="0"/>
    <n v="4"/>
    <s v="LV"/>
    <s v="England"/>
    <x v="7"/>
    <s v="NN67GW"/>
    <m/>
    <s v="457545.0"/>
    <s v="272243.0"/>
    <n v="2014"/>
  </r>
  <r>
    <s v="Capital Dynamics UK"/>
    <x v="172"/>
    <x v="2"/>
    <s v="Onshore"/>
    <x v="0"/>
    <x v="2"/>
    <x v="0"/>
    <n v="21"/>
    <s v="LV"/>
    <s v="Northern Ireland"/>
    <x v="13"/>
    <m/>
    <m/>
    <m/>
    <m/>
    <n v="2014"/>
  </r>
  <r>
    <s v="Capital Dynamics UK"/>
    <x v="173"/>
    <x v="2"/>
    <s v="Onshore"/>
    <x v="0"/>
    <x v="2"/>
    <x v="0"/>
    <n v="4"/>
    <s v="LV"/>
    <s v="England"/>
    <x v="3"/>
    <s v="EX239PU"/>
    <m/>
    <s v="227610.0"/>
    <s v="115654.0"/>
    <n v="2015"/>
  </r>
  <r>
    <s v="Capital Dynamics UK"/>
    <x v="174"/>
    <x v="2"/>
    <s v="Onshore"/>
    <x v="0"/>
    <x v="2"/>
    <x v="0"/>
    <n v="23"/>
    <s v="LV"/>
    <s v="Northern Ireland"/>
    <x v="13"/>
    <m/>
    <m/>
    <m/>
    <m/>
    <n v="2018"/>
  </r>
  <r>
    <s v="Capital Dynamics UK"/>
    <x v="175"/>
    <x v="2"/>
    <s v="Onshore"/>
    <x v="0"/>
    <x v="2"/>
    <x v="0"/>
    <n v="11.4"/>
    <s v="LV"/>
    <s v="Scotland"/>
    <x v="6"/>
    <m/>
    <m/>
    <m/>
    <m/>
    <n v="2015"/>
  </r>
  <r>
    <s v="Capital Dynamics UK"/>
    <x v="176"/>
    <x v="2"/>
    <s v="Onshore"/>
    <x v="0"/>
    <x v="2"/>
    <x v="0"/>
    <n v="4"/>
    <s v="LV"/>
    <s v="England"/>
    <x v="3"/>
    <s v="TR24RQ"/>
    <m/>
    <s v="194662.0"/>
    <s v="49203.0"/>
    <n v="2014"/>
  </r>
  <r>
    <s v="Capital Dynamics UK"/>
    <x v="177"/>
    <x v="2"/>
    <s v="Onshore"/>
    <x v="0"/>
    <x v="2"/>
    <x v="0"/>
    <n v="5.7"/>
    <s v="LV"/>
    <s v="Scotland"/>
    <x v="5"/>
    <m/>
    <m/>
    <m/>
    <m/>
    <n v="2015"/>
  </r>
  <r>
    <s v="Capital Dynamics UK"/>
    <x v="178"/>
    <x v="2"/>
    <s v="Onshore"/>
    <x v="0"/>
    <x v="2"/>
    <x v="0"/>
    <n v="6.4"/>
    <s v="LV"/>
    <s v="Scotland"/>
    <x v="5"/>
    <m/>
    <m/>
    <m/>
    <m/>
    <n v="2016"/>
  </r>
  <r>
    <s v="Capital Dynamics UK"/>
    <x v="179"/>
    <x v="2"/>
    <s v="Onshore"/>
    <x v="0"/>
    <x v="2"/>
    <x v="0"/>
    <n v="4.5999999999999996"/>
    <s v="HV"/>
    <s v="Scotland"/>
    <x v="5"/>
    <m/>
    <s v="NT1793489429"/>
    <s v="318109.0"/>
    <s v="689419.0"/>
    <n v="2016"/>
  </r>
  <r>
    <s v="Capital Dynamics UK"/>
    <x v="180"/>
    <x v="2"/>
    <s v="Onshore"/>
    <x v="0"/>
    <x v="2"/>
    <x v="0"/>
    <n v="7.05"/>
    <s v="LV"/>
    <s v="Scotland"/>
    <x v="6"/>
    <m/>
    <m/>
    <m/>
    <m/>
    <n v="2016"/>
  </r>
  <r>
    <s v="Capital Dynamics UK"/>
    <x v="181"/>
    <x v="2"/>
    <s v="Onshore"/>
    <x v="0"/>
    <x v="2"/>
    <x v="0"/>
    <n v="12.5"/>
    <s v="LV"/>
    <s v="Scotland"/>
    <x v="6"/>
    <m/>
    <m/>
    <m/>
    <m/>
    <n v="2017"/>
  </r>
  <r>
    <s v="Capital Dynamics UK"/>
    <x v="108"/>
    <x v="0"/>
    <s v="PV"/>
    <x v="0"/>
    <x v="0"/>
    <x v="0"/>
    <n v="4.9908000000000001"/>
    <s v="LV"/>
    <s v="Wales"/>
    <x v="6"/>
    <m/>
    <m/>
    <m/>
    <m/>
    <n v="2017"/>
  </r>
  <r>
    <s v="Capital Dynamics UK"/>
    <x v="182"/>
    <x v="2"/>
    <s v="Onshore"/>
    <x v="0"/>
    <x v="2"/>
    <x v="0"/>
    <n v="13.8"/>
    <s v="LV"/>
    <s v="Scotland"/>
    <x v="6"/>
    <m/>
    <m/>
    <m/>
    <m/>
    <n v="2016"/>
  </r>
  <r>
    <s v="Capital Dynamics UK"/>
    <x v="183"/>
    <x v="2"/>
    <s v="Onshore"/>
    <x v="0"/>
    <x v="2"/>
    <x v="0"/>
    <n v="16.100000000000001"/>
    <s v="LV"/>
    <s v="Scotland"/>
    <x v="6"/>
    <m/>
    <m/>
    <m/>
    <m/>
    <n v="2017"/>
  </r>
  <r>
    <s v="Capital Dynamics UK"/>
    <x v="184"/>
    <x v="2"/>
    <s v="Onshore"/>
    <x v="0"/>
    <x v="2"/>
    <x v="0"/>
    <n v="10.25"/>
    <s v="LV"/>
    <s v="Scotland"/>
    <x v="6"/>
    <m/>
    <m/>
    <m/>
    <m/>
    <n v="2015"/>
  </r>
  <r>
    <s v="Capital Dynamics UK"/>
    <x v="185"/>
    <x v="2"/>
    <s v="Onshore"/>
    <x v="0"/>
    <x v="2"/>
    <x v="0"/>
    <n v="6.15"/>
    <s v="LV"/>
    <s v="Scotland"/>
    <x v="6"/>
    <m/>
    <m/>
    <m/>
    <m/>
    <n v="2014"/>
  </r>
  <r>
    <s v="Capital Dynamics UK"/>
    <x v="186"/>
    <x v="2"/>
    <s v="Onshore"/>
    <x v="0"/>
    <x v="2"/>
    <x v="0"/>
    <n v="28.5"/>
    <s v="HV"/>
    <s v="Scotland"/>
    <x v="6"/>
    <m/>
    <m/>
    <m/>
    <m/>
    <n v="2018"/>
  </r>
  <r>
    <s v="Capital Dynamics UK"/>
    <x v="187"/>
    <x v="2"/>
    <s v="Onshore"/>
    <x v="0"/>
    <x v="2"/>
    <x v="0"/>
    <n v="1.5"/>
    <s v="HV"/>
    <s v="England"/>
    <x v="10"/>
    <m/>
    <s v="NY0121131657"/>
    <s v="301881.0"/>
    <s v="532072.0"/>
    <n v="2015"/>
  </r>
  <r>
    <s v="Capital Dynamics UK"/>
    <x v="188"/>
    <x v="2"/>
    <s v="Onshore"/>
    <x v="0"/>
    <x v="2"/>
    <x v="0"/>
    <n v="4.5999999999999996"/>
    <s v="LV"/>
    <s v="Wales"/>
    <x v="1"/>
    <s v="LL060AW"/>
    <m/>
    <s v="240490.0"/>
    <s v="391238.0"/>
    <n v="2013"/>
  </r>
  <r>
    <s v="Co-owned by SSE Group and Cheung Kong Infrastructure Ltd"/>
    <x v="189"/>
    <x v="3"/>
    <s v="CCGT"/>
    <x v="0"/>
    <x v="3"/>
    <x v="0"/>
    <n v="1234"/>
    <s v="HV"/>
    <s v="England"/>
    <x v="3"/>
    <m/>
    <m/>
    <s v="343425.0"/>
    <s v="161749.0"/>
    <n v="2000"/>
  </r>
  <r>
    <s v="Co-owned by SSE Group and Wheelabrator Technologies Inc"/>
    <x v="190"/>
    <x v="4"/>
    <s v="Bioenergy"/>
    <x v="0"/>
    <x v="4"/>
    <x v="0"/>
    <n v="79"/>
    <s v="LV"/>
    <s v="England"/>
    <x v="4"/>
    <m/>
    <m/>
    <s v="447490.0"/>
    <s v="424684.0"/>
    <n v="2015"/>
  </r>
  <r>
    <s v="Co-owned by SSE Group and Wheelabrator Technologies Inc"/>
    <x v="191"/>
    <x v="4"/>
    <s v="Bioenergy"/>
    <x v="0"/>
    <x v="4"/>
    <x v="0"/>
    <n v="79"/>
    <s v="LV"/>
    <s v="England"/>
    <x v="4"/>
    <m/>
    <m/>
    <s v="447490.0"/>
    <s v="424684.0"/>
    <n v="2019"/>
  </r>
  <r>
    <s v="Cubico Sustainable Investments"/>
    <x v="192"/>
    <x v="2"/>
    <s v="Onshore"/>
    <x v="0"/>
    <x v="2"/>
    <x v="0"/>
    <n v="8.1999999999999993"/>
    <s v="LV"/>
    <s v="England"/>
    <x v="9"/>
    <s v="PE318SR"/>
    <m/>
    <m/>
    <m/>
    <n v="2016"/>
  </r>
  <r>
    <s v="Cubico Sustainable Investments"/>
    <x v="193"/>
    <x v="2"/>
    <s v="Onshore"/>
    <x v="0"/>
    <x v="2"/>
    <x v="0"/>
    <n v="12.3"/>
    <s v="LV"/>
    <s v="England"/>
    <x v="7"/>
    <s v="NN69LZ"/>
    <m/>
    <m/>
    <m/>
    <n v="2016"/>
  </r>
  <r>
    <s v="Cubico Sustainable Investments"/>
    <x v="194"/>
    <x v="2"/>
    <s v="Onshore"/>
    <x v="0"/>
    <x v="2"/>
    <x v="0"/>
    <n v="20.7"/>
    <s v="LV"/>
    <s v="England"/>
    <x v="9"/>
    <s v="CM07JQ"/>
    <m/>
    <s v="600140.0"/>
    <s v="200001.0"/>
    <n v="2014"/>
  </r>
  <r>
    <s v="Cubico Sustainable Investments"/>
    <x v="195"/>
    <x v="0"/>
    <s v="PV"/>
    <x v="0"/>
    <x v="0"/>
    <x v="0"/>
    <n v="51.937600000000003"/>
    <s v="LV"/>
    <s v="England"/>
    <x v="0"/>
    <m/>
    <m/>
    <s v="615860.0"/>
    <s v="165945.0"/>
    <n v="2015"/>
  </r>
  <r>
    <s v="Cubico Sustainable Investments"/>
    <x v="196"/>
    <x v="2"/>
    <s v="Onshore"/>
    <x v="0"/>
    <x v="2"/>
    <x v="0"/>
    <n v="28.7"/>
    <s v="LV"/>
    <s v="Scotland"/>
    <x v="5"/>
    <s v="TD113RP"/>
    <m/>
    <s v="380006.0"/>
    <s v="667129.0"/>
    <n v="2016"/>
  </r>
  <r>
    <s v="Cubico Sustainable Investments"/>
    <x v="197"/>
    <x v="2"/>
    <s v="Onshore"/>
    <x v="0"/>
    <x v="2"/>
    <x v="0"/>
    <n v="20.5"/>
    <s v="LV"/>
    <s v="England"/>
    <x v="8"/>
    <s v="NE675HG"/>
    <m/>
    <m/>
    <m/>
    <n v="2013"/>
  </r>
  <r>
    <s v="Cubico Sustainable Investments"/>
    <x v="198"/>
    <x v="2"/>
    <s v="Onshore"/>
    <x v="0"/>
    <x v="2"/>
    <x v="0"/>
    <n v="12.3"/>
    <s v="LV"/>
    <s v="England"/>
    <x v="7"/>
    <s v="NN67NS"/>
    <m/>
    <m/>
    <m/>
    <n v="2016"/>
  </r>
  <r>
    <s v="Drax Power"/>
    <x v="199"/>
    <x v="5"/>
    <s v="Pumped hydro"/>
    <x v="0"/>
    <x v="5"/>
    <x v="0"/>
    <n v="360"/>
    <s v="HV"/>
    <s v="Wales"/>
    <x v="1"/>
    <m/>
    <s v="SH679444"/>
    <s v="267900.0"/>
    <s v="344400.0"/>
    <n v="1963"/>
  </r>
  <r>
    <s v="E.ON"/>
    <x v="200"/>
    <x v="4"/>
    <s v="Bioenergy"/>
    <x v="1"/>
    <x v="6"/>
    <x v="0"/>
    <n v="34"/>
    <s v="LV"/>
    <s v="England"/>
    <x v="4"/>
    <m/>
    <s v="SK3950991482"/>
    <s v="440075.0"/>
    <s v="391650.0"/>
    <n v="2015"/>
  </r>
  <r>
    <s v="E.ON"/>
    <x v="201"/>
    <x v="4"/>
    <s v="Bioenergy"/>
    <x v="1"/>
    <x v="6"/>
    <x v="0"/>
    <n v="46"/>
    <s v="LV"/>
    <s v="Scotland"/>
    <x v="5"/>
    <m/>
    <m/>
    <s v="312100.0"/>
    <s v="585100.0"/>
    <n v="2007"/>
  </r>
  <r>
    <s v="Ecotricity"/>
    <x v="202"/>
    <x v="2"/>
    <s v="Onshore"/>
    <x v="0"/>
    <x v="2"/>
    <x v="0"/>
    <n v="6.9"/>
    <s v="LV"/>
    <s v="England"/>
    <x v="3"/>
    <s v="BS353TD"/>
    <m/>
    <s v="365450.0"/>
    <s v="186055.0"/>
    <n v="2017"/>
  </r>
  <r>
    <s v="Ecotricity"/>
    <x v="203"/>
    <x v="2"/>
    <s v="Onshore"/>
    <x v="0"/>
    <x v="2"/>
    <x v="0"/>
    <n v="4.5999999999999996"/>
    <s v="LV"/>
    <s v="Northern Ireland"/>
    <x v="13"/>
    <s v="BT424HZ"/>
    <m/>
    <s v="130743.0"/>
    <s v="561194.0"/>
    <n v="2013"/>
  </r>
  <r>
    <s v="Ecotricity"/>
    <x v="204"/>
    <x v="2"/>
    <s v="Onshore"/>
    <x v="0"/>
    <x v="2"/>
    <x v="0"/>
    <n v="9.6"/>
    <s v="LV"/>
    <s v="England"/>
    <x v="7"/>
    <s v="LN112QW"/>
    <m/>
    <s v="549500.0"/>
    <s v="383600.0"/>
    <n v="2004"/>
  </r>
  <r>
    <s v="Ecotricity"/>
    <x v="205"/>
    <x v="2"/>
    <s v="Onshore"/>
    <x v="0"/>
    <x v="2"/>
    <x v="0"/>
    <n v="6"/>
    <s v="LV"/>
    <s v="England"/>
    <x v="3"/>
    <s v="BS119DQ"/>
    <m/>
    <s v="350907.0"/>
    <s v="179457.0"/>
    <n v="2007"/>
  </r>
  <r>
    <s v="Ecotricity"/>
    <x v="206"/>
    <x v="2"/>
    <s v="Onshore"/>
    <x v="0"/>
    <x v="2"/>
    <x v="0"/>
    <n v="2.2999999999999998"/>
    <s v="LV"/>
    <s v="Wales"/>
    <x v="1"/>
    <s v="CF32EE"/>
    <m/>
    <s v="323460.0"/>
    <s v="179215.0"/>
    <n v="2011"/>
  </r>
  <r>
    <s v="Ecotricity"/>
    <x v="207"/>
    <x v="2"/>
    <s v="Onshore"/>
    <x v="0"/>
    <x v="2"/>
    <x v="0"/>
    <n v="5.9"/>
    <s v="LV"/>
    <s v="England"/>
    <x v="11"/>
    <s v="RM96SA"/>
    <m/>
    <s v="550300.0"/>
    <s v="181600.0"/>
    <n v="2004"/>
  </r>
  <r>
    <s v="Ecotricity"/>
    <x v="208"/>
    <x v="2"/>
    <s v="Onshore"/>
    <x v="0"/>
    <x v="2"/>
    <x v="0"/>
    <n v="7.29"/>
    <s v="LV"/>
    <s v="England"/>
    <x v="7"/>
    <s v="LE143LY"/>
    <m/>
    <s v="465397.0"/>
    <s v="322239.0"/>
    <n v="2016"/>
  </r>
  <r>
    <s v="Ecotricity"/>
    <x v="209"/>
    <x v="2"/>
    <s v="Onshore"/>
    <x v="0"/>
    <x v="2"/>
    <x v="0"/>
    <n v="4"/>
    <s v="LV"/>
    <s v="Scotland"/>
    <x v="5"/>
    <s v="DD88UQ"/>
    <m/>
    <s v="269652.0"/>
    <s v="688422.0"/>
    <n v="2006"/>
  </r>
  <r>
    <s v="Ecotricity"/>
    <x v="210"/>
    <x v="2"/>
    <s v="Onshore"/>
    <x v="0"/>
    <x v="2"/>
    <x v="0"/>
    <n v="0.6"/>
    <s v="LV"/>
    <s v="Scotland"/>
    <x v="5"/>
    <s v="G750ZZ"/>
    <m/>
    <s v="264500.0"/>
    <s v="652000.0"/>
    <n v="2001"/>
  </r>
  <r>
    <s v="Ecotricity"/>
    <x v="211"/>
    <x v="2"/>
    <s v="Onshore"/>
    <x v="0"/>
    <x v="2"/>
    <x v="0"/>
    <n v="1.5"/>
    <s v="LV"/>
    <s v="England"/>
    <x v="9"/>
    <s v="PE377HT"/>
    <m/>
    <s v="0.0"/>
    <s v="0.0"/>
    <n v="1999"/>
  </r>
  <r>
    <s v="Ecotricity"/>
    <x v="212"/>
    <x v="2"/>
    <s v="Onshore"/>
    <x v="0"/>
    <x v="2"/>
    <x v="0"/>
    <n v="16"/>
    <s v="LV"/>
    <s v="England"/>
    <x v="7"/>
    <s v="LN117LU"/>
    <m/>
    <s v="537585.0"/>
    <s v="393825.0"/>
    <n v="2007"/>
  </r>
  <r>
    <s v="Ecotricity"/>
    <x v="213"/>
    <x v="0"/>
    <s v="PV"/>
    <x v="0"/>
    <x v="0"/>
    <x v="0"/>
    <n v="0.9"/>
    <s v="LV"/>
    <s v="England"/>
    <x v="7"/>
    <s v="LN117BP"/>
    <m/>
    <s v="537585.0"/>
    <s v="393825.0"/>
    <n v="2011"/>
  </r>
  <r>
    <s v="Ecotricity"/>
    <x v="214"/>
    <x v="2"/>
    <s v="Onshore"/>
    <x v="0"/>
    <x v="2"/>
    <x v="0"/>
    <n v="9.1999999999999993"/>
    <s v="LV"/>
    <s v="England"/>
    <x v="3"/>
    <s v="EX395NP"/>
    <m/>
    <s v="240007.0"/>
    <s v="115922.0"/>
    <n v="2014"/>
  </r>
  <r>
    <s v="Ecotricity"/>
    <x v="215"/>
    <x v="2"/>
    <s v="Onshore"/>
    <x v="0"/>
    <x v="2"/>
    <x v="0"/>
    <n v="2"/>
    <s v="LV"/>
    <s v="England"/>
    <x v="0"/>
    <s v="RG26UE"/>
    <m/>
    <s v="470755.0"/>
    <s v="169271.0"/>
    <n v="2005"/>
  </r>
  <r>
    <s v="Ecotricity"/>
    <x v="216"/>
    <x v="2"/>
    <s v="Onshore"/>
    <x v="0"/>
    <x v="2"/>
    <x v="0"/>
    <n v="0.81"/>
    <s v="LV"/>
    <s v="England"/>
    <x v="4"/>
    <s v="DN140BA"/>
    <m/>
    <s v="0.0"/>
    <s v="0.0"/>
    <n v="2016"/>
  </r>
  <r>
    <s v="Ecotricity"/>
    <x v="217"/>
    <x v="2"/>
    <s v="Onshore"/>
    <x v="0"/>
    <x v="2"/>
    <x v="0"/>
    <n v="0.5"/>
    <s v="LV"/>
    <s v="England"/>
    <x v="3"/>
    <s v="GL103UJ"/>
    <m/>
    <s v="381600.0"/>
    <s v="200400.0"/>
    <n v="1996"/>
  </r>
  <r>
    <s v="Ecotricity"/>
    <x v="218"/>
    <x v="2"/>
    <s v="Onshore"/>
    <x v="0"/>
    <x v="2"/>
    <x v="0"/>
    <n v="1.2"/>
    <s v="LV"/>
    <s v="England"/>
    <x v="7"/>
    <s v="LN122QW"/>
    <m/>
    <s v="548900.0"/>
    <s v="382500.0"/>
    <n v="2002"/>
  </r>
  <r>
    <s v="Ecotricity"/>
    <x v="219"/>
    <x v="2"/>
    <s v="Onshore"/>
    <x v="0"/>
    <x v="2"/>
    <x v="0"/>
    <n v="0.81"/>
    <s v="LV"/>
    <s v="England"/>
    <x v="9"/>
    <s v="PE304ET"/>
    <m/>
    <s v="565228.0"/>
    <s v="320492.0"/>
    <n v="2016"/>
  </r>
  <r>
    <s v="Ecotricity"/>
    <x v="220"/>
    <x v="2"/>
    <s v="Onshore"/>
    <x v="0"/>
    <x v="2"/>
    <x v="0"/>
    <n v="0.81"/>
    <s v="LV"/>
    <s v="England"/>
    <x v="9"/>
    <s v="SG192DL"/>
    <m/>
    <s v="0.0"/>
    <s v="0.0"/>
    <n v="2016"/>
  </r>
  <r>
    <s v="Ecotricity"/>
    <x v="221"/>
    <x v="2"/>
    <s v="Onshore"/>
    <x v="0"/>
    <x v="2"/>
    <x v="0"/>
    <n v="2"/>
    <s v="LV"/>
    <s v="England"/>
    <x v="3"/>
    <s v="BA34LU"/>
    <m/>
    <s v="359380.0"/>
    <s v="150740.0"/>
    <n v="2008"/>
  </r>
  <r>
    <s v="Ecotricity"/>
    <x v="222"/>
    <x v="2"/>
    <s v="Onshore"/>
    <x v="0"/>
    <x v="2"/>
    <x v="0"/>
    <n v="1.8"/>
    <s v="LV"/>
    <s v="England"/>
    <x v="9"/>
    <s v="NR294EY"/>
    <m/>
    <s v="646900.0"/>
    <s v="318800.0"/>
    <n v="2000"/>
  </r>
  <r>
    <s v="Ecotricity"/>
    <x v="223"/>
    <x v="2"/>
    <s v="Onshore"/>
    <x v="0"/>
    <x v="2"/>
    <x v="0"/>
    <n v="1.8"/>
    <s v="LV"/>
    <s v="England"/>
    <x v="9"/>
    <s v="PE377HL"/>
    <m/>
    <s v="582197.0"/>
    <s v="309324.0"/>
    <n v="2003"/>
  </r>
  <r>
    <s v="Ecotricity"/>
    <x v="224"/>
    <x v="2"/>
    <s v="Onshore"/>
    <x v="0"/>
    <x v="2"/>
    <x v="0"/>
    <n v="2"/>
    <s v="LV"/>
    <s v="England"/>
    <x v="7"/>
    <s v="S802PU"/>
    <m/>
    <s v="461695.0"/>
    <s v="378487.0"/>
    <n v="2009"/>
  </r>
  <r>
    <s v="Ecotricity Limited"/>
    <x v="225"/>
    <x v="0"/>
    <s v="PV"/>
    <x v="0"/>
    <x v="0"/>
    <x v="0"/>
    <n v="6.2350000000000003"/>
    <s v="Distribution Network"/>
    <s v="England"/>
    <x v="3"/>
    <s v="EX22 7UP"/>
    <s v="SS404147"/>
    <m/>
    <m/>
    <n v="2022"/>
  </r>
  <r>
    <s v="Ecotricity Limited"/>
    <x v="226"/>
    <x v="0"/>
    <s v="PV"/>
    <x v="0"/>
    <x v="0"/>
    <x v="0"/>
    <n v="6.88"/>
    <s v="Distribution Network"/>
    <s v="England"/>
    <x v="7"/>
    <s v="LE14 3LY"/>
    <s v="SK648232"/>
    <m/>
    <m/>
    <n v="2022"/>
  </r>
  <r>
    <s v="EDF Energy"/>
    <x v="227"/>
    <x v="2"/>
    <s v="Onshore"/>
    <x v="0"/>
    <x v="2"/>
    <x v="0"/>
    <n v="12"/>
    <s v="LV"/>
    <s v="England"/>
    <x v="8"/>
    <s v="TD152QD"/>
    <m/>
    <s v="393797.0"/>
    <s v="634046.0"/>
    <n v="2014"/>
  </r>
  <r>
    <s v="EDF Energy"/>
    <x v="228"/>
    <x v="2"/>
    <s v="Onshore"/>
    <x v="0"/>
    <x v="2"/>
    <x v="0"/>
    <n v="31.05"/>
    <s v="LV"/>
    <s v="England"/>
    <x v="10"/>
    <s v="DG165HU"/>
    <m/>
    <s v="334466.0"/>
    <s v="568940.0"/>
    <n v="2017"/>
  </r>
  <r>
    <s v="EDF Energy"/>
    <x v="229"/>
    <x v="2"/>
    <s v="Onshore"/>
    <x v="0"/>
    <x v="2"/>
    <x v="0"/>
    <n v="26"/>
    <s v="LV"/>
    <s v="England"/>
    <x v="7"/>
    <s v="PE203BF"/>
    <m/>
    <s v="519870.0"/>
    <s v="339325.0"/>
    <n v="2008"/>
  </r>
  <r>
    <s v="EDF Energy"/>
    <x v="230"/>
    <x v="2"/>
    <s v="Offshore"/>
    <x v="0"/>
    <x v="2"/>
    <x v="0"/>
    <n v="40"/>
    <s v="LV"/>
    <s v="England"/>
    <x v="8"/>
    <s v="NE227FB"/>
    <m/>
    <s v="438227.0"/>
    <s v="582010.0"/>
    <n v="2018"/>
  </r>
  <r>
    <s v="EDF Energy"/>
    <x v="231"/>
    <x v="2"/>
    <s v="Onshore"/>
    <x v="0"/>
    <x v="2"/>
    <x v="0"/>
    <n v="6.15"/>
    <s v="LV"/>
    <s v="England"/>
    <x v="8"/>
    <s v="DH89LQ"/>
    <m/>
    <s v="404708.0"/>
    <s v="550336.0"/>
    <n v="2013"/>
  </r>
  <r>
    <s v="EDF Energy"/>
    <x v="232"/>
    <x v="2"/>
    <s v="Onshore"/>
    <x v="0"/>
    <x v="2"/>
    <x v="0"/>
    <n v="8"/>
    <s v="LV"/>
    <s v="England"/>
    <x v="8"/>
    <s v="DL134LY"/>
    <m/>
    <s v="415500.0"/>
    <s v="539500.0"/>
    <n v="2009"/>
  </r>
  <r>
    <s v="EDF Energy"/>
    <x v="233"/>
    <x v="2"/>
    <s v="Onshore"/>
    <x v="0"/>
    <x v="2"/>
    <x v="0"/>
    <n v="30.1"/>
    <s v="LV"/>
    <s v="Scotland"/>
    <x v="5"/>
    <s v="FK147JZ"/>
    <m/>
    <s v="290135.0"/>
    <s v="703250.0"/>
    <n v="2010"/>
  </r>
  <r>
    <s v="EDF Energy"/>
    <x v="234"/>
    <x v="2"/>
    <s v="Onshore"/>
    <x v="0"/>
    <x v="2"/>
    <x v="0"/>
    <n v="10.8"/>
    <s v="LV"/>
    <s v="Scotland"/>
    <x v="5"/>
    <s v="FK147JZ"/>
    <m/>
    <m/>
    <m/>
    <n v="2020"/>
  </r>
  <r>
    <s v="EDF Energy"/>
    <x v="235"/>
    <x v="2"/>
    <s v="Onshore"/>
    <x v="0"/>
    <x v="2"/>
    <x v="0"/>
    <n v="26"/>
    <s v="LV"/>
    <s v="Scotland"/>
    <x v="5"/>
    <s v="FK12JW"/>
    <m/>
    <s v="288503.0"/>
    <s v="671903.0"/>
    <n v="2016"/>
  </r>
  <r>
    <s v="EDF Energy"/>
    <x v="236"/>
    <x v="2"/>
    <s v="Onshore"/>
    <x v="0"/>
    <x v="2"/>
    <x v="0"/>
    <n v="15.3"/>
    <s v="LV"/>
    <s v="Wales"/>
    <x v="1"/>
    <s v="SY209PR"/>
    <m/>
    <s v="286800.0"/>
    <s v="306000.0"/>
    <n v="2002"/>
  </r>
  <r>
    <s v="EDF Energy"/>
    <x v="237"/>
    <x v="2"/>
    <s v="Onshore"/>
    <x v="0"/>
    <x v="2"/>
    <x v="0"/>
    <n v="48.45"/>
    <s v="HV"/>
    <s v="Scotland"/>
    <x v="5"/>
    <s v="IV232PQ"/>
    <m/>
    <s v="234700.0"/>
    <s v="867700.0"/>
    <n v="2017"/>
  </r>
  <r>
    <s v="EDF Energy"/>
    <x v="238"/>
    <x v="2"/>
    <s v="Onshore"/>
    <x v="0"/>
    <x v="2"/>
    <x v="0"/>
    <n v="16"/>
    <s v="LV"/>
    <s v="England"/>
    <x v="7"/>
    <s v="PE113DD"/>
    <m/>
    <s v="519905.0"/>
    <s v="316471.0"/>
    <n v="2006"/>
  </r>
  <r>
    <s v="EDF Energy"/>
    <x v="239"/>
    <x v="2"/>
    <s v="Onshore"/>
    <x v="0"/>
    <x v="2"/>
    <x v="0"/>
    <n v="177"/>
    <s v="HV"/>
    <s v="Scotland"/>
    <x v="5"/>
    <s v="AB554DT"/>
    <m/>
    <s v="332000.0"/>
    <s v="829500.0"/>
    <n v="2018"/>
  </r>
  <r>
    <s v="EDF Energy"/>
    <x v="240"/>
    <x v="2"/>
    <s v="Onshore"/>
    <x v="0"/>
    <x v="2"/>
    <x v="0"/>
    <n v="6.5"/>
    <s v="LV"/>
    <s v="England"/>
    <x v="10"/>
    <s v="CA144QE"/>
    <m/>
    <s v="301826.0"/>
    <s v="521459.0"/>
    <n v="2011"/>
  </r>
  <r>
    <s v="EDF Energy"/>
    <x v="241"/>
    <x v="2"/>
    <s v="Onshore"/>
    <x v="0"/>
    <x v="2"/>
    <x v="0"/>
    <n v="144"/>
    <s v="HV"/>
    <s v="Scotland"/>
    <x v="5"/>
    <s v="TD36NW"/>
    <m/>
    <s v="357000.0"/>
    <s v="660000.0"/>
    <n v="2013"/>
  </r>
  <r>
    <s v="EDF Energy"/>
    <x v="242"/>
    <x v="2"/>
    <s v="Onshore"/>
    <x v="0"/>
    <x v="2"/>
    <x v="0"/>
    <n v="16"/>
    <s v="LV"/>
    <s v="England"/>
    <x v="9"/>
    <s v="PE262TS"/>
    <m/>
    <s v="543128.0"/>
    <s v="292192.0"/>
    <n v="2006"/>
  </r>
  <r>
    <s v="EDF Energy"/>
    <x v="243"/>
    <x v="2"/>
    <s v="Onshore"/>
    <x v="0"/>
    <x v="2"/>
    <x v="0"/>
    <n v="12.3"/>
    <s v="LV"/>
    <s v="England"/>
    <x v="9"/>
    <s v="PE262TS"/>
    <m/>
    <s v="528421.0"/>
    <s v="292867.0"/>
    <n v="2013"/>
  </r>
  <r>
    <s v="EDF Energy"/>
    <x v="244"/>
    <x v="2"/>
    <s v="Onshore"/>
    <x v="0"/>
    <x v="2"/>
    <x v="0"/>
    <n v="3.96"/>
    <s v="LV"/>
    <s v="England"/>
    <x v="10"/>
    <s v="CA70JY"/>
    <m/>
    <s v="331300.0"/>
    <s v="553400.0"/>
    <n v="1999"/>
  </r>
  <r>
    <s v="EDF Energy"/>
    <x v="245"/>
    <x v="2"/>
    <s v="Onshore"/>
    <x v="0"/>
    <x v="2"/>
    <x v="0"/>
    <n v="36"/>
    <s v="LV"/>
    <s v="England"/>
    <x v="8"/>
    <s v="NE482EY"/>
    <m/>
    <s v="392000.0"/>
    <s v="582000.0"/>
    <n v="2012"/>
  </r>
  <r>
    <s v="EDF Energy"/>
    <x v="246"/>
    <x v="6"/>
    <s v="AGR"/>
    <x v="0"/>
    <x v="7"/>
    <x v="0"/>
    <n v="1185"/>
    <s v="HV"/>
    <s v="England"/>
    <x v="8"/>
    <s v="TS252BZ"/>
    <m/>
    <s v="451747.0"/>
    <s v="531078.0"/>
    <n v="1983"/>
  </r>
  <r>
    <s v="EDF Energy"/>
    <x v="247"/>
    <x v="6"/>
    <s v="AGR"/>
    <x v="0"/>
    <x v="7"/>
    <x v="0"/>
    <n v="1060"/>
    <s v="HV"/>
    <s v="England"/>
    <x v="10"/>
    <s v="LA32XH"/>
    <m/>
    <s v="341498.0"/>
    <s v="461449.0"/>
    <n v="1983"/>
  </r>
  <r>
    <s v="EDF Energy"/>
    <x v="248"/>
    <x v="6"/>
    <s v="AGR"/>
    <x v="0"/>
    <x v="7"/>
    <x v="0"/>
    <n v="1240"/>
    <s v="HV"/>
    <s v="England"/>
    <x v="10"/>
    <s v="LA32XH"/>
    <m/>
    <s v="341498.0"/>
    <s v="461449.0"/>
    <n v="1988"/>
  </r>
  <r>
    <s v="EDF Energy"/>
    <x v="249"/>
    <x v="2"/>
    <s v="Onshore"/>
    <x v="0"/>
    <x v="2"/>
    <x v="0"/>
    <n v="2.4"/>
    <s v="LV"/>
    <s v="England"/>
    <x v="8"/>
    <s v="DL134PR"/>
    <m/>
    <s v="415700.0"/>
    <s v="541000.0"/>
    <n v="2001"/>
  </r>
  <r>
    <s v="EDF Energy"/>
    <x v="250"/>
    <x v="2"/>
    <s v="Onshore"/>
    <x v="0"/>
    <x v="2"/>
    <x v="0"/>
    <n v="5.2"/>
    <s v="LV"/>
    <s v="England"/>
    <x v="8"/>
    <s v="DL134PR"/>
    <m/>
    <s v="415700.0"/>
    <s v="541000.0"/>
    <n v="2008"/>
  </r>
  <r>
    <s v="EDF Energy"/>
    <x v="251"/>
    <x v="2"/>
    <s v="Onshore"/>
    <x v="0"/>
    <x v="2"/>
    <x v="0"/>
    <n v="1.8"/>
    <s v="LV"/>
    <s v="England"/>
    <x v="8"/>
    <s v="NE192DQ"/>
    <m/>
    <s v="400800.0"/>
    <s v="576900.0"/>
    <n v="2000"/>
  </r>
  <r>
    <s v="EDF Energy"/>
    <x v="252"/>
    <x v="2"/>
    <s v="Onshore"/>
    <x v="0"/>
    <x v="2"/>
    <x v="0"/>
    <n v="8"/>
    <s v="LV"/>
    <s v="England"/>
    <x v="8"/>
    <s v="DH70EE"/>
    <m/>
    <s v="420928.0"/>
    <s v="547703.0"/>
    <n v="2008"/>
  </r>
  <r>
    <s v="EDF Energy"/>
    <x v="253"/>
    <x v="2"/>
    <s v="Onshore"/>
    <x v="0"/>
    <x v="2"/>
    <x v="0"/>
    <n v="9.35"/>
    <s v="LV"/>
    <s v="Wales"/>
    <x v="1"/>
    <s v="SY234SR"/>
    <m/>
    <s v="261752.0"/>
    <s v="269577.0"/>
    <n v="2003"/>
  </r>
  <r>
    <s v="EDF Energy"/>
    <x v="254"/>
    <x v="2"/>
    <s v="Onshore"/>
    <x v="0"/>
    <x v="2"/>
    <x v="0"/>
    <n v="38"/>
    <s v="LV"/>
    <s v="Scotland"/>
    <x v="5"/>
    <s v="TD12SW"/>
    <m/>
    <s v="348050.0"/>
    <s v="642050.0"/>
    <n v="2009"/>
  </r>
  <r>
    <s v="EDF Energy"/>
    <x v="255"/>
    <x v="2"/>
    <s v="Onshore"/>
    <x v="0"/>
    <x v="2"/>
    <x v="0"/>
    <n v="8.5500000000000007"/>
    <s v="LV"/>
    <s v="England"/>
    <x v="4"/>
    <s v="EH558RT"/>
    <m/>
    <s v="439689.0"/>
    <s v="408763.0"/>
    <n v="2015"/>
  </r>
  <r>
    <s v="EDF Energy"/>
    <x v="256"/>
    <x v="2"/>
    <s v="Onshore"/>
    <x v="0"/>
    <x v="2"/>
    <x v="0"/>
    <n v="19.2"/>
    <s v="LV"/>
    <s v="Scotland"/>
    <x v="5"/>
    <s v="EH558RT"/>
    <m/>
    <s v="302205.0"/>
    <s v="659690.0"/>
    <n v="2016"/>
  </r>
  <r>
    <s v="EDF Energy"/>
    <x v="257"/>
    <x v="2"/>
    <s v="Onshore"/>
    <x v="0"/>
    <x v="2"/>
    <x v="0"/>
    <n v="12"/>
    <s v="LV"/>
    <s v="England"/>
    <x v="7"/>
    <s v="PE129NG"/>
    <m/>
    <s v="542000.0"/>
    <s v="329000.0"/>
    <n v="2006"/>
  </r>
  <r>
    <s v="EDF Energy"/>
    <x v="258"/>
    <x v="2"/>
    <s v="Onshore"/>
    <x v="0"/>
    <x v="2"/>
    <x v="0"/>
    <n v="24"/>
    <s v="LV"/>
    <s v="England"/>
    <x v="0"/>
    <s v="PE282JX"/>
    <m/>
    <s v="523939.0"/>
    <s v="271933.0"/>
    <n v="2007"/>
  </r>
  <r>
    <s v="EDF Energy"/>
    <x v="259"/>
    <x v="2"/>
    <s v="Onshore"/>
    <x v="0"/>
    <x v="2"/>
    <x v="0"/>
    <n v="12.3"/>
    <s v="LV"/>
    <s v="Scotland"/>
    <x v="5"/>
    <s v="FK147JZ"/>
    <m/>
    <s v="288738.0"/>
    <s v="697461.0"/>
    <n v="2016"/>
  </r>
  <r>
    <s v="EDF Energy"/>
    <x v="260"/>
    <x v="2"/>
    <s v="Onshore"/>
    <x v="0"/>
    <x v="2"/>
    <x v="0"/>
    <n v="7.2"/>
    <s v="LV"/>
    <s v="England"/>
    <x v="7"/>
    <s v="NN72EG"/>
    <m/>
    <s v="477964.0"/>
    <s v="252105.0"/>
    <n v="2014"/>
  </r>
  <r>
    <s v="EDF Energy"/>
    <x v="261"/>
    <x v="2"/>
    <s v="Onshore"/>
    <x v="0"/>
    <x v="2"/>
    <x v="0"/>
    <n v="24"/>
    <s v="LV"/>
    <s v="England"/>
    <x v="4"/>
    <s v="YO88PX"/>
    <m/>
    <s v="469500.0"/>
    <s v="426500.0"/>
    <n v="2010"/>
  </r>
  <r>
    <s v="EDF Energy"/>
    <x v="262"/>
    <x v="6"/>
    <s v="PWR"/>
    <x v="0"/>
    <x v="7"/>
    <x v="0"/>
    <n v="1198"/>
    <s v="HV"/>
    <s v="England"/>
    <x v="9"/>
    <s v="IP164UR"/>
    <m/>
    <s v="647453.0"/>
    <s v="260420.0"/>
    <n v="1995"/>
  </r>
  <r>
    <s v="EDF Energy"/>
    <x v="263"/>
    <x v="2"/>
    <s v="Offshore"/>
    <x v="0"/>
    <x v="2"/>
    <x v="0"/>
    <n v="62"/>
    <s v="LV"/>
    <s v="England"/>
    <x v="8"/>
    <s v="TS240RQ"/>
    <m/>
    <s v="458470.0"/>
    <s v="528174.0"/>
    <n v="2013"/>
  </r>
  <r>
    <s v="EDF Energy"/>
    <x v="264"/>
    <x v="6"/>
    <s v="AGR"/>
    <x v="0"/>
    <x v="7"/>
    <x v="0"/>
    <n v="1200"/>
    <s v="HV"/>
    <s v="Scotland"/>
    <x v="5"/>
    <s v="EH421QS"/>
    <m/>
    <s v="218252.0"/>
    <s v="651517.0"/>
    <n v="1988"/>
  </r>
  <r>
    <s v="EDF Energy"/>
    <x v="265"/>
    <x v="2"/>
    <s v="Onshore"/>
    <x v="0"/>
    <x v="2"/>
    <x v="0"/>
    <n v="5.2"/>
    <s v="LV"/>
    <s v="England"/>
    <x v="8"/>
    <s v="TS296NR"/>
    <m/>
    <s v="436000.0"/>
    <s v="536300.0"/>
    <n v="2008"/>
  </r>
  <r>
    <s v="EDF Energy"/>
    <x v="266"/>
    <x v="2"/>
    <s v="Onshore"/>
    <x v="0"/>
    <x v="2"/>
    <x v="0"/>
    <n v="14"/>
    <s v="LV"/>
    <s v="England"/>
    <x v="8"/>
    <s v="TS225NS"/>
    <m/>
    <s v="439000.0"/>
    <s v="530000.0"/>
    <n v="2008"/>
  </r>
  <r>
    <s v="Eneco Wind UK"/>
    <x v="267"/>
    <x v="2"/>
    <s v="Onshore"/>
    <x v="0"/>
    <x v="2"/>
    <x v="0"/>
    <n v="22.5"/>
    <s v="LV"/>
    <s v="Scotland"/>
    <x v="5"/>
    <m/>
    <s v="ND293407"/>
    <s v="326232.0"/>
    <s v="939965.0"/>
    <n v="2015"/>
  </r>
  <r>
    <s v="Eneco Wind UK"/>
    <x v="268"/>
    <x v="2"/>
    <s v="Onshore"/>
    <x v="0"/>
    <x v="2"/>
    <x v="0"/>
    <n v="69"/>
    <s v="HV"/>
    <s v="Scotland"/>
    <x v="5"/>
    <m/>
    <s v="NH333680"/>
    <s v="232030.0"/>
    <s v="866235.0"/>
    <n v="2013"/>
  </r>
  <r>
    <s v="Eneco Wind UK"/>
    <x v="269"/>
    <x v="2"/>
    <s v="Onshore"/>
    <x v="0"/>
    <x v="2"/>
    <x v="0"/>
    <n v="66"/>
    <s v="LV"/>
    <s v="Scotland"/>
    <x v="5"/>
    <m/>
    <s v="NH779370"/>
    <s v="276741.0"/>
    <s v="835240.0"/>
    <n v="2016"/>
  </r>
  <r>
    <s v="Eneco Wind UK"/>
    <x v="270"/>
    <x v="0"/>
    <s v="PV"/>
    <x v="0"/>
    <x v="0"/>
    <x v="0"/>
    <n v="5"/>
    <s v="LV"/>
    <s v="England"/>
    <x v="3"/>
    <m/>
    <s v="SY900894"/>
    <s v="389957.0"/>
    <s v="89555.0"/>
    <n v="2015"/>
  </r>
  <r>
    <s v="Eneco Wind UK"/>
    <x v="271"/>
    <x v="2"/>
    <s v="Onshore"/>
    <x v="0"/>
    <x v="2"/>
    <x v="0"/>
    <n v="17.5"/>
    <s v="LV"/>
    <s v="Scotland"/>
    <x v="5"/>
    <m/>
    <s v="NO757723"/>
    <s v="387283.0"/>
    <s v="785873.0"/>
    <n v="2010"/>
  </r>
  <r>
    <s v="Eneco Wind UK"/>
    <x v="272"/>
    <x v="2"/>
    <s v="Onshore"/>
    <x v="0"/>
    <x v="2"/>
    <x v="0"/>
    <n v="25"/>
    <s v="LV"/>
    <s v="Scotland"/>
    <x v="5"/>
    <m/>
    <s v="NO757723"/>
    <s v="375955.0"/>
    <s v="771728.0"/>
    <n v="2014"/>
  </r>
  <r>
    <s v="Energy Capital Partners"/>
    <x v="273"/>
    <x v="3"/>
    <s v="Single cycle"/>
    <x v="0"/>
    <x v="8"/>
    <x v="0"/>
    <n v="140"/>
    <s v="HV"/>
    <s v="England"/>
    <x v="3"/>
    <m/>
    <s v="SW940591"/>
    <s v="191739.0"/>
    <s v="58385.0"/>
    <n v="1996"/>
  </r>
  <r>
    <s v="Energy Capital Partners"/>
    <x v="274"/>
    <x v="3"/>
    <s v="CCGT"/>
    <x v="1"/>
    <x v="3"/>
    <x v="0"/>
    <n v="1200"/>
    <s v="HV"/>
    <s v="England"/>
    <x v="4"/>
    <s v="HU128GA"/>
    <m/>
    <s v="509793.0"/>
    <s v="428825.0"/>
    <n v="2000"/>
  </r>
  <r>
    <s v="Engie Power"/>
    <x v="275"/>
    <x v="2"/>
    <s v="Onshore"/>
    <x v="0"/>
    <x v="2"/>
    <x v="0"/>
    <n v="8.1999999999999993"/>
    <s v="HV"/>
    <s v="Scotland"/>
    <x v="5"/>
    <s v="DG80JQ"/>
    <m/>
    <s v="221183.0"/>
    <s v="555886.0"/>
    <n v="2013"/>
  </r>
  <r>
    <s v="Engie Power"/>
    <x v="276"/>
    <x v="2"/>
    <s v="Onshore"/>
    <x v="0"/>
    <x v="2"/>
    <x v="0"/>
    <n v="12.3"/>
    <s v="HV"/>
    <s v="Scotland"/>
    <x v="5"/>
    <s v="G720TR"/>
    <m/>
    <s v="268888.0"/>
    <s v="651781.0"/>
    <n v="2014"/>
  </r>
  <r>
    <s v="Engie Power"/>
    <x v="277"/>
    <x v="2"/>
    <s v="Onshore"/>
    <x v="0"/>
    <x v="2"/>
    <x v="0"/>
    <n v="10.25"/>
    <s v="HV"/>
    <s v="Scotland"/>
    <x v="5"/>
    <s v="AB544XP"/>
    <m/>
    <s v="346153.0"/>
    <s v="841867.0"/>
    <n v="2017"/>
  </r>
  <r>
    <s v="Engie Power"/>
    <x v="278"/>
    <x v="0"/>
    <s v="PV"/>
    <x v="0"/>
    <x v="0"/>
    <x v="0"/>
    <n v="4.08"/>
    <s v="LV"/>
    <s v="England"/>
    <x v="0"/>
    <s v="TN126QX"/>
    <m/>
    <s v="565242.0"/>
    <s v="144832.0"/>
    <n v="2016"/>
  </r>
  <r>
    <s v="Engie Power"/>
    <x v="279"/>
    <x v="2"/>
    <s v="Onshore"/>
    <x v="0"/>
    <x v="2"/>
    <x v="0"/>
    <n v="8.1999999999999993"/>
    <s v="HV"/>
    <s v="England"/>
    <x v="7"/>
    <s v="DE44HF"/>
    <m/>
    <s v="424640.0"/>
    <s v="354200.0"/>
    <n v="2014"/>
  </r>
  <r>
    <s v="Engie Power"/>
    <x v="280"/>
    <x v="2"/>
    <s v="Onshore"/>
    <x v="0"/>
    <x v="2"/>
    <x v="0"/>
    <n v="2.4300000000000002"/>
    <s v="HV"/>
    <s v="England"/>
    <x v="3"/>
    <s v="EX239PD"/>
    <m/>
    <s v="225180.0"/>
    <s v="115445.0"/>
    <n v="2011"/>
  </r>
  <r>
    <s v="Engie Power"/>
    <x v="281"/>
    <x v="2"/>
    <s v="Onshore"/>
    <x v="0"/>
    <x v="2"/>
    <x v="0"/>
    <n v="6.15"/>
    <s v="HV"/>
    <s v="England"/>
    <x v="10"/>
    <s v="CA158SU"/>
    <m/>
    <s v="302500.0"/>
    <s v="533500.0"/>
    <n v="2013"/>
  </r>
  <r>
    <s v="Engie Power"/>
    <x v="282"/>
    <x v="2"/>
    <s v="Onshore"/>
    <x v="0"/>
    <x v="2"/>
    <x v="0"/>
    <n v="20"/>
    <s v="HV"/>
    <s v="Scotland"/>
    <x v="5"/>
    <s v="FK79QS"/>
    <m/>
    <s v="272451.0"/>
    <s v="686495.0"/>
    <n v="2010"/>
  </r>
  <r>
    <s v="Engie Power"/>
    <x v="283"/>
    <x v="2"/>
    <s v="Onshore"/>
    <x v="0"/>
    <x v="2"/>
    <x v="0"/>
    <n v="12.3"/>
    <s v="HV"/>
    <s v="England"/>
    <x v="4"/>
    <s v="YO434TG"/>
    <m/>
    <s v="480972.0"/>
    <s v="437663.0"/>
    <n v="2013"/>
  </r>
  <r>
    <s v="EPR"/>
    <x v="284"/>
    <x v="4"/>
    <s v="Bioenergy"/>
    <x v="0"/>
    <x v="6"/>
    <x v="1"/>
    <n v="40"/>
    <s v="HV"/>
    <s v="England"/>
    <x v="9"/>
    <s v="CB62QE"/>
    <m/>
    <s v="545000.0"/>
    <s v="279900.0"/>
    <n v="2001"/>
  </r>
  <r>
    <s v="EPR"/>
    <x v="285"/>
    <x v="4"/>
    <s v="Bioenergy"/>
    <x v="0"/>
    <x v="6"/>
    <x v="2"/>
    <n v="14.316000000000001"/>
    <s v="HV"/>
    <s v="England"/>
    <x v="9"/>
    <s v="IP238BW"/>
    <m/>
    <s v="613050.0"/>
    <s v="275050.0"/>
    <n v="1992"/>
  </r>
  <r>
    <s v="EPR"/>
    <x v="286"/>
    <x v="4"/>
    <s v="Bioenergy"/>
    <x v="0"/>
    <x v="6"/>
    <x v="2"/>
    <n v="14"/>
    <s v="HV"/>
    <s v="England"/>
    <x v="9"/>
    <s v="DN158SB"/>
    <m/>
    <s v="486050.0"/>
    <s v="415050.0"/>
    <n v="1993"/>
  </r>
  <r>
    <s v="EPR"/>
    <x v="287"/>
    <x v="4"/>
    <s v="Bioenergy"/>
    <x v="0"/>
    <x v="6"/>
    <x v="2"/>
    <n v="12.5"/>
    <s v="HV"/>
    <s v="Scotland"/>
    <x v="5"/>
    <s v="KY50HR"/>
    <m/>
    <s v="319000.0"/>
    <s v="695100.0"/>
    <n v="2000"/>
  </r>
  <r>
    <s v="EPR"/>
    <x v="288"/>
    <x v="4"/>
    <s v="Bioenergy"/>
    <x v="0"/>
    <x v="6"/>
    <x v="2"/>
    <n v="41.5"/>
    <s v="HV"/>
    <s v="England"/>
    <x v="9"/>
    <s v="IP241LX"/>
    <m/>
    <s v="585300.0"/>
    <s v="286900.0"/>
    <n v="1998"/>
  </r>
  <r>
    <s v="EPR"/>
    <x v="289"/>
    <x v="2"/>
    <s v="Onshore"/>
    <x v="0"/>
    <x v="2"/>
    <x v="0"/>
    <n v="18"/>
    <s v="LV"/>
    <s v="England"/>
    <x v="4"/>
    <m/>
    <m/>
    <s v="404300.0"/>
    <s v="430900.0"/>
    <n v="1993"/>
  </r>
  <r>
    <s v="EPR"/>
    <x v="290"/>
    <x v="2"/>
    <s v="Onshore"/>
    <x v="0"/>
    <x v="2"/>
    <x v="0"/>
    <n v="6.5"/>
    <s v="LV"/>
    <s v="England"/>
    <x v="4"/>
    <m/>
    <m/>
    <s v="422000.0"/>
    <s v="404000.0"/>
    <n v="1993"/>
  </r>
  <r>
    <s v="EPUKi"/>
    <x v="291"/>
    <x v="3"/>
    <s v="Single cycle"/>
    <x v="0"/>
    <x v="8"/>
    <x v="0"/>
    <n v="116"/>
    <s v="HV"/>
    <s v="Northern Ireland"/>
    <x v="13"/>
    <s v="BT403RS"/>
    <m/>
    <s v="156969.0"/>
    <s v="556595.0"/>
    <n v="1974"/>
  </r>
  <r>
    <s v="EPUKi"/>
    <x v="292"/>
    <x v="3"/>
    <s v="CCGT"/>
    <x v="0"/>
    <x v="3"/>
    <x v="0"/>
    <n v="616"/>
    <s v="HV"/>
    <s v="Northern Ireland"/>
    <x v="13"/>
    <s v="BT403RS"/>
    <m/>
    <s v="156969.0"/>
    <s v="556595.0"/>
    <n v="2003"/>
  </r>
  <r>
    <s v="EPUKi"/>
    <x v="293"/>
    <x v="3"/>
    <s v="Single cycle"/>
    <x v="0"/>
    <x v="8"/>
    <x v="0"/>
    <n v="143.19999999999999"/>
    <s v="HV"/>
    <s v="Northern Ireland"/>
    <x v="13"/>
    <s v="BT387LX"/>
    <m/>
    <s v="157669.0"/>
    <s v="543287.0"/>
    <n v="1981"/>
  </r>
  <r>
    <s v="EPUKi"/>
    <x v="294"/>
    <x v="3"/>
    <s v="Conventional steam"/>
    <x v="0"/>
    <x v="9"/>
    <x v="2"/>
    <n v="559"/>
    <s v="HV"/>
    <s v="Northern Ireland"/>
    <x v="13"/>
    <s v="BT387LX"/>
    <m/>
    <s v="157669.0"/>
    <s v="543287.0"/>
    <n v="1981"/>
  </r>
  <r>
    <s v="EPUKi"/>
    <x v="295"/>
    <x v="3"/>
    <s v="CCGT"/>
    <x v="0"/>
    <x v="3"/>
    <x v="0"/>
    <n v="905"/>
    <s v="HV"/>
    <s v="England"/>
    <x v="3"/>
    <s v="PL75AW"/>
    <m/>
    <s v="257085.0"/>
    <s v="56194.0"/>
    <n v="2010"/>
  </r>
  <r>
    <s v="EPUKi"/>
    <x v="296"/>
    <x v="3"/>
    <s v="CCGT"/>
    <x v="0"/>
    <x v="3"/>
    <x v="0"/>
    <n v="1365"/>
    <s v="HV"/>
    <s v="England"/>
    <x v="4"/>
    <s v="DN418BZ"/>
    <m/>
    <s v="520457.0"/>
    <s v="409164.0"/>
    <n v="1997"/>
  </r>
  <r>
    <s v="EPUKi"/>
    <x v="297"/>
    <x v="4"/>
    <s v="Bioenergy"/>
    <x v="0"/>
    <x v="6"/>
    <x v="0"/>
    <n v="420"/>
    <s v="HV"/>
    <s v="England"/>
    <x v="8"/>
    <s v="NE639NW"/>
    <m/>
    <s v="429850.0"/>
    <s v="590374.0"/>
    <n v="2018"/>
  </r>
  <r>
    <s v="ESB"/>
    <x v="298"/>
    <x v="3"/>
    <s v="CCGT"/>
    <x v="0"/>
    <x v="3"/>
    <x v="0"/>
    <n v="910"/>
    <s v="HV"/>
    <s v="England"/>
    <x v="10"/>
    <s v="M314AY"/>
    <m/>
    <s v="373287.0"/>
    <s v="393037.0"/>
    <n v="2016"/>
  </r>
  <r>
    <s v="ESB"/>
    <x v="299"/>
    <x v="3"/>
    <s v="CCGT"/>
    <x v="0"/>
    <x v="3"/>
    <x v="0"/>
    <n v="413"/>
    <s v="HV"/>
    <s v="Northern Ireland"/>
    <x v="13"/>
    <s v="BT476UL"/>
    <m/>
    <s v="64846.0"/>
    <s v="584768.0"/>
    <n v="2004"/>
  </r>
  <r>
    <s v="ESB"/>
    <x v="300"/>
    <x v="3"/>
    <s v="Single cycle"/>
    <x v="0"/>
    <x v="8"/>
    <x v="0"/>
    <n v="53"/>
    <s v="HV"/>
    <s v="Northern Ireland"/>
    <x v="13"/>
    <s v="BT476UL"/>
    <m/>
    <s v="64846.0"/>
    <s v="584768.0"/>
    <n v="1970"/>
  </r>
  <r>
    <s v="ESB"/>
    <x v="301"/>
    <x v="3"/>
    <s v="CCGT"/>
    <x v="0"/>
    <x v="3"/>
    <x v="0"/>
    <n v="407"/>
    <s v="HV"/>
    <s v="England"/>
    <x v="7"/>
    <m/>
    <m/>
    <s v="488447.0"/>
    <s v="266932.0"/>
    <n v="1994"/>
  </r>
  <r>
    <s v="European Energy A/S"/>
    <x v="302"/>
    <x v="0"/>
    <s v="PV"/>
    <x v="0"/>
    <x v="0"/>
    <x v="0"/>
    <n v="4.99"/>
    <s v="LV"/>
    <s v="England"/>
    <x v="0"/>
    <s v="SS43LW"/>
    <m/>
    <m/>
    <m/>
    <n v="2022"/>
  </r>
  <r>
    <s v="European Energy A/S"/>
    <x v="303"/>
    <x v="0"/>
    <s v="PV"/>
    <x v="0"/>
    <x v="0"/>
    <x v="0"/>
    <n v="4.99"/>
    <s v="LV"/>
    <s v="England"/>
    <x v="0"/>
    <s v="SS43LW"/>
    <m/>
    <m/>
    <m/>
    <n v="2022"/>
  </r>
  <r>
    <s v="European Energy A/S"/>
    <x v="304"/>
    <x v="0"/>
    <s v="PV"/>
    <x v="0"/>
    <x v="0"/>
    <x v="0"/>
    <n v="4.88"/>
    <s v="LV"/>
    <s v="England"/>
    <x v="7"/>
    <s v="LN118PJ"/>
    <m/>
    <m/>
    <m/>
    <n v="2022"/>
  </r>
  <r>
    <s v="European Energy A/S"/>
    <x v="305"/>
    <x v="2"/>
    <s v="Onshore"/>
    <x v="0"/>
    <x v="2"/>
    <x v="0"/>
    <n v="3.6"/>
    <s v="LV"/>
    <s v="Wales"/>
    <x v="1"/>
    <m/>
    <m/>
    <s v="225500.0"/>
    <s v="209500.0"/>
    <n v="2001"/>
  </r>
  <r>
    <s v="European Energy A/S"/>
    <x v="306"/>
    <x v="2"/>
    <s v="Onshore"/>
    <x v="0"/>
    <x v="2"/>
    <x v="0"/>
    <n v="4.8"/>
    <s v="LV"/>
    <s v="Wales"/>
    <x v="1"/>
    <m/>
    <m/>
    <s v="225230.0"/>
    <s v="209760.0"/>
    <n v="2009"/>
  </r>
  <r>
    <s v="European Energy A/S"/>
    <x v="307"/>
    <x v="0"/>
    <s v="PV"/>
    <x v="0"/>
    <x v="0"/>
    <x v="0"/>
    <n v="4.9000000000000004"/>
    <s v="LV"/>
    <s v="Wales"/>
    <x v="1"/>
    <m/>
    <m/>
    <s v="224103.0"/>
    <s v="210103.0"/>
    <n v="2016"/>
  </r>
  <r>
    <s v="European Energy A/S"/>
    <x v="308"/>
    <x v="0"/>
    <s v="PV"/>
    <x v="0"/>
    <x v="0"/>
    <x v="0"/>
    <n v="4.88"/>
    <s v="LV"/>
    <s v="England"/>
    <x v="7"/>
    <s v="DN220EF"/>
    <m/>
    <m/>
    <m/>
    <n v="2022"/>
  </r>
  <r>
    <s v="European Energy A/S"/>
    <x v="309"/>
    <x v="0"/>
    <s v="PV"/>
    <x v="0"/>
    <x v="0"/>
    <x v="0"/>
    <n v="4.88"/>
    <s v="LV"/>
    <s v="England"/>
    <x v="7"/>
    <s v="DN220EF"/>
    <m/>
    <m/>
    <m/>
    <n v="2022"/>
  </r>
  <r>
    <s v="European Energy A/S"/>
    <x v="310"/>
    <x v="0"/>
    <s v="PV"/>
    <x v="0"/>
    <x v="0"/>
    <x v="0"/>
    <n v="4.88"/>
    <s v="LV"/>
    <s v="England"/>
    <x v="8"/>
    <s v="SR53NS"/>
    <m/>
    <m/>
    <m/>
    <n v="2022"/>
  </r>
  <r>
    <s v="Falck Renewables SpA"/>
    <x v="311"/>
    <x v="2"/>
    <s v="Onshore"/>
    <x v="0"/>
    <x v="2"/>
    <x v="0"/>
    <n v="25"/>
    <s v="LV"/>
    <s v="Scotland"/>
    <x v="5"/>
    <m/>
    <s v="NX211938"/>
    <s v="223370.0"/>
    <s v="595995.0"/>
    <n v="2016"/>
  </r>
  <r>
    <s v="Falck Renewables SpA"/>
    <x v="312"/>
    <x v="2"/>
    <s v="Onshore"/>
    <x v="0"/>
    <x v="2"/>
    <x v="0"/>
    <n v="38.76"/>
    <s v="LV"/>
    <s v="Scotland"/>
    <x v="5"/>
    <m/>
    <s v="NS760392"/>
    <s v="275154.0"/>
    <s v="638500.0"/>
    <n v="2017"/>
  </r>
  <r>
    <s v="Falck Renewables SpA"/>
    <x v="313"/>
    <x v="2"/>
    <s v="Onshore"/>
    <x v="0"/>
    <x v="2"/>
    <x v="0"/>
    <n v="27.6"/>
    <s v="LV"/>
    <s v="Scotland"/>
    <x v="5"/>
    <m/>
    <s v="NG311485"/>
    <s v="132500.0"/>
    <s v="846500.0"/>
    <n v="2007"/>
  </r>
  <r>
    <s v="Falck Renewables SpA"/>
    <x v="314"/>
    <x v="2"/>
    <s v="Onshore"/>
    <x v="0"/>
    <x v="2"/>
    <x v="0"/>
    <n v="16.3"/>
    <s v="LV"/>
    <s v="Scotland"/>
    <x v="5"/>
    <m/>
    <s v="NJ613641"/>
    <s v="364000.0"/>
    <s v="862000.0"/>
    <n v="2006"/>
  </r>
  <r>
    <s v="Falck Renewables SpA"/>
    <x v="315"/>
    <x v="2"/>
    <s v="Onshore"/>
    <x v="0"/>
    <x v="2"/>
    <x v="0"/>
    <n v="58.5"/>
    <s v="LV"/>
    <s v="Wales"/>
    <x v="1"/>
    <s v="SY233LE"/>
    <m/>
    <s v="281000.0"/>
    <s v="280000.0"/>
    <n v="2005"/>
  </r>
  <r>
    <s v="Falck Renewables SpA"/>
    <x v="316"/>
    <x v="2"/>
    <s v="Onshore"/>
    <x v="0"/>
    <x v="2"/>
    <x v="0"/>
    <n v="37.5"/>
    <s v="LV"/>
    <s v="Scotland"/>
    <x v="5"/>
    <m/>
    <s v="NS697882"/>
    <s v="269652.0"/>
    <s v="688422.0"/>
    <n v="2007"/>
  </r>
  <r>
    <s v="Falck Renewables SpA"/>
    <x v="317"/>
    <x v="2"/>
    <s v="Onshore"/>
    <x v="0"/>
    <x v="2"/>
    <x v="0"/>
    <n v="67.5"/>
    <s v="HV"/>
    <s v="Scotland"/>
    <x v="5"/>
    <m/>
    <s v="NC788078"/>
    <s v="278550.0"/>
    <s v="907550.0"/>
    <n v="2008"/>
  </r>
  <r>
    <s v="Falck Renewables SpA"/>
    <x v="318"/>
    <x v="2"/>
    <s v="Onshore"/>
    <x v="0"/>
    <x v="2"/>
    <x v="0"/>
    <n v="22.5"/>
    <s v="LV"/>
    <s v="Scotland"/>
    <x v="5"/>
    <m/>
    <s v="NS668898"/>
    <s v="266606.0"/>
    <s v="686412.0"/>
    <n v="2016"/>
  </r>
  <r>
    <s v="Falck Renewables SpA"/>
    <x v="319"/>
    <x v="2"/>
    <s v="Onshore"/>
    <x v="0"/>
    <x v="2"/>
    <x v="0"/>
    <n v="65"/>
    <s v="HV"/>
    <s v="Scotland"/>
    <x v="5"/>
    <m/>
    <s v="NH265106"/>
    <s v="225679.0"/>
    <s v="810840.0"/>
    <n v="2008"/>
  </r>
  <r>
    <s v="Falck Renewables SpA"/>
    <x v="320"/>
    <x v="2"/>
    <s v="Onshore"/>
    <x v="0"/>
    <x v="2"/>
    <x v="0"/>
    <n v="15"/>
    <s v="LV"/>
    <s v="Scotland"/>
    <x v="5"/>
    <m/>
    <s v="NS777322"/>
    <s v="279021.0"/>
    <s v="635662.0"/>
    <n v="2013"/>
  </r>
  <r>
    <s v="Falck Renewables SpA"/>
    <x v="321"/>
    <x v="2"/>
    <s v="Onshore"/>
    <x v="0"/>
    <x v="2"/>
    <x v="0"/>
    <n v="11.75"/>
    <s v="LV"/>
    <s v="England"/>
    <x v="4"/>
    <m/>
    <s v="SE753329"/>
    <s v="475377.0"/>
    <s v="431986.0"/>
    <n v="2016"/>
  </r>
  <r>
    <s v="Falck Renewables SpA"/>
    <x v="322"/>
    <x v="2"/>
    <s v="Onshore"/>
    <x v="0"/>
    <x v="2"/>
    <x v="0"/>
    <n v="30"/>
    <s v="LV"/>
    <s v="Scotland"/>
    <x v="5"/>
    <m/>
    <s v="NS619426"/>
    <s v="261117.0"/>
    <s v="642821.0"/>
    <n v="2014"/>
  </r>
  <r>
    <s v="First Hydro Holdings Company"/>
    <x v="323"/>
    <x v="5"/>
    <s v="Pumped hydro"/>
    <x v="0"/>
    <x v="5"/>
    <x v="0"/>
    <n v="440"/>
    <s v="HV"/>
    <s v="Scotland"/>
    <x v="5"/>
    <s v="PA331AN"/>
    <m/>
    <s v="207006.0"/>
    <s v="716929.0"/>
    <n v="1965"/>
  </r>
  <r>
    <s v="First Hydro Holdings Company"/>
    <x v="324"/>
    <x v="5"/>
    <s v="Pumped hydro"/>
    <x v="0"/>
    <x v="5"/>
    <x v="0"/>
    <n v="300"/>
    <s v="HV"/>
    <s v="Scotland"/>
    <x v="5"/>
    <m/>
    <s v="NH497210"/>
    <s v="250350.0"/>
    <s v="821750.0"/>
    <n v="1974"/>
  </r>
  <r>
    <s v="Foresight Group"/>
    <x v="325"/>
    <x v="2"/>
    <s v="Onshore"/>
    <x v="0"/>
    <x v="2"/>
    <x v="0"/>
    <n v="50.35"/>
    <s v="HV"/>
    <s v="England"/>
    <x v="10"/>
    <s v="CH24LB"/>
    <m/>
    <s v="348635.0"/>
    <s v="376504.0"/>
    <n v="2017"/>
  </r>
  <r>
    <s v="Foresight Group"/>
    <x v="326"/>
    <x v="2"/>
    <s v="Onshore"/>
    <x v="0"/>
    <x v="2"/>
    <x v="0"/>
    <n v="2.6"/>
    <s v="HV"/>
    <s v="Wales"/>
    <x v="1"/>
    <m/>
    <m/>
    <s v="284619.0"/>
    <s v="362203.0"/>
    <n v="2003"/>
  </r>
  <r>
    <s v="Foresight Group"/>
    <x v="327"/>
    <x v="2"/>
    <s v="Onshore"/>
    <x v="0"/>
    <x v="2"/>
    <x v="0"/>
    <n v="11.7"/>
    <s v="HV"/>
    <s v="Wales"/>
    <x v="1"/>
    <m/>
    <m/>
    <s v="284700.0"/>
    <s v="361300.0"/>
    <n v="2008"/>
  </r>
  <r>
    <s v="Foresight Group"/>
    <x v="328"/>
    <x v="0"/>
    <s v="PV"/>
    <x v="0"/>
    <x v="0"/>
    <x v="0"/>
    <n v="72.209999999999994"/>
    <s v="LV"/>
    <s v="Wales"/>
    <x v="1"/>
    <s v="CH52UA"/>
    <m/>
    <s v="332888.0"/>
    <s v="371036.0"/>
    <n v="2016"/>
  </r>
  <r>
    <s v="Fred Olsen Renewables"/>
    <x v="329"/>
    <x v="2"/>
    <s v="Onshore"/>
    <x v="0"/>
    <x v="2"/>
    <x v="0"/>
    <n v="61.5"/>
    <s v="HV"/>
    <s v="Scotland"/>
    <x v="5"/>
    <m/>
    <m/>
    <s v="265160.0"/>
    <s v="596516.0"/>
    <n v="2017"/>
  </r>
  <r>
    <s v="Fred Olsen Renewables"/>
    <x v="330"/>
    <x v="2"/>
    <s v="Onshore"/>
    <x v="0"/>
    <x v="2"/>
    <x v="0"/>
    <n v="21.6"/>
    <s v="LV"/>
    <s v="Scotland"/>
    <x v="5"/>
    <m/>
    <m/>
    <s v="261500.0"/>
    <s v="602500.0"/>
    <n v="1996"/>
  </r>
  <r>
    <s v="Fred Olsen Renewables"/>
    <x v="331"/>
    <x v="2"/>
    <s v="Onshore"/>
    <x v="0"/>
    <x v="2"/>
    <x v="0"/>
    <n v="62.5"/>
    <s v="LV"/>
    <s v="Scotland"/>
    <x v="5"/>
    <m/>
    <m/>
    <s v="368000.0"/>
    <s v="667000.0"/>
    <n v="2003"/>
  </r>
  <r>
    <s v="Fred Olsen Renewables"/>
    <x v="332"/>
    <x v="2"/>
    <s v="Onshore"/>
    <x v="0"/>
    <x v="2"/>
    <x v="0"/>
    <n v="138"/>
    <s v="HV"/>
    <s v="Scotland"/>
    <x v="5"/>
    <m/>
    <m/>
    <s v="367000.0"/>
    <s v="667500.0"/>
    <n v="2003"/>
  </r>
  <r>
    <s v="Fred Olsen Renewables"/>
    <x v="333"/>
    <x v="2"/>
    <s v="Onshore"/>
    <x v="0"/>
    <x v="2"/>
    <x v="0"/>
    <n v="13.8"/>
    <s v="HV"/>
    <s v="Scotland"/>
    <x v="5"/>
    <m/>
    <m/>
    <s v="368562.0"/>
    <s v="672486.0"/>
    <n v="2016"/>
  </r>
  <r>
    <s v="Fred Olsen Renewables"/>
    <x v="334"/>
    <x v="2"/>
    <s v="Onshore"/>
    <x v="0"/>
    <x v="2"/>
    <x v="0"/>
    <n v="75.900000000000006"/>
    <s v="LV"/>
    <s v="Scotland"/>
    <x v="5"/>
    <m/>
    <m/>
    <s v="370540.0"/>
    <s v="786500.0"/>
    <n v="2013"/>
  </r>
  <r>
    <s v="Fred Olsen Renewables"/>
    <x v="335"/>
    <x v="2"/>
    <s v="Onshore"/>
    <x v="0"/>
    <x v="2"/>
    <x v="0"/>
    <n v="64.400000000000006"/>
    <s v="LV"/>
    <s v="Scotland"/>
    <x v="5"/>
    <m/>
    <m/>
    <s v="311505.0"/>
    <s v="840495.0"/>
    <n v="2005"/>
  </r>
  <r>
    <s v="Fred Olsen Renewables"/>
    <x v="336"/>
    <x v="2"/>
    <s v="Onshore"/>
    <x v="0"/>
    <x v="2"/>
    <x v="0"/>
    <n v="50.6"/>
    <s v="LV"/>
    <s v="Scotland"/>
    <x v="5"/>
    <m/>
    <m/>
    <s v="318400.0"/>
    <s v="855900.0"/>
    <n v="2004"/>
  </r>
  <r>
    <s v="Fred Olsen Renewables"/>
    <x v="337"/>
    <x v="2"/>
    <s v="Onshore"/>
    <x v="0"/>
    <x v="2"/>
    <x v="0"/>
    <n v="41.4"/>
    <s v="LV"/>
    <s v="Scotland"/>
    <x v="5"/>
    <m/>
    <m/>
    <s v="318500.0"/>
    <s v="850500.0"/>
    <n v="2013"/>
  </r>
  <r>
    <s v="Greencoat Capital"/>
    <x v="338"/>
    <x v="0"/>
    <s v="PV"/>
    <x v="0"/>
    <x v="0"/>
    <x v="0"/>
    <n v="3.7730000000000001"/>
    <s v="LV"/>
    <s v="England"/>
    <x v="7"/>
    <s v="NG208XT"/>
    <m/>
    <s v="453432.0"/>
    <s v="367916.0"/>
    <n v="2016"/>
  </r>
  <r>
    <s v="Greencoat Capital"/>
    <x v="339"/>
    <x v="0"/>
    <s v="PV"/>
    <x v="0"/>
    <x v="0"/>
    <x v="0"/>
    <n v="4.9610000000000003"/>
    <s v="LV"/>
    <s v="England"/>
    <x v="4"/>
    <s v="DL79PZ"/>
    <m/>
    <s v="433420.0"/>
    <s v="492119.0"/>
    <n v="2017"/>
  </r>
  <r>
    <s v="Greencoat Capital"/>
    <x v="340"/>
    <x v="0"/>
    <s v="PV"/>
    <x v="0"/>
    <x v="0"/>
    <x v="0"/>
    <n v="4.992"/>
    <s v="LV"/>
    <s v="England"/>
    <x v="10"/>
    <s v="LA20AE"/>
    <m/>
    <s v="346363.0"/>
    <s v="459484.0"/>
    <n v="2017"/>
  </r>
  <r>
    <s v="Greencoat Capital"/>
    <x v="341"/>
    <x v="0"/>
    <s v="PV"/>
    <x v="0"/>
    <x v="0"/>
    <x v="0"/>
    <n v="4.7991000000000001"/>
    <s v="LV"/>
    <s v="England"/>
    <x v="7"/>
    <s v="LE652UN"/>
    <m/>
    <s v="434525.0"/>
    <s v="317774.0"/>
    <n v="2016"/>
  </r>
  <r>
    <s v="Greencoat Capital"/>
    <x v="342"/>
    <x v="0"/>
    <s v="PV"/>
    <x v="0"/>
    <x v="0"/>
    <x v="0"/>
    <n v="24.242280000000001"/>
    <s v="LV"/>
    <s v="England"/>
    <x v="0"/>
    <s v="HP225DY"/>
    <m/>
    <s v="484594.0"/>
    <s v="215796.0"/>
    <n v="2015"/>
  </r>
  <r>
    <s v="Greencoat Capital"/>
    <x v="343"/>
    <x v="0"/>
    <s v="PV"/>
    <x v="0"/>
    <x v="0"/>
    <x v="0"/>
    <n v="45.752839999999999"/>
    <s v="LV"/>
    <s v="Northern Ireland"/>
    <x v="13"/>
    <m/>
    <m/>
    <s v="111262.0"/>
    <s v="571958.0"/>
    <n v="2017"/>
  </r>
  <r>
    <s v="Greencoat Capital"/>
    <x v="344"/>
    <x v="0"/>
    <s v="PV"/>
    <x v="0"/>
    <x v="0"/>
    <x v="0"/>
    <n v="4.9989999999999997"/>
    <s v="LV"/>
    <s v="England"/>
    <x v="3"/>
    <s v="BH217BQ"/>
    <m/>
    <s v="404920.0"/>
    <s v="101836.0"/>
    <n v="2015"/>
  </r>
  <r>
    <s v="Greencoat Capital"/>
    <x v="345"/>
    <x v="0"/>
    <s v="PV"/>
    <x v="0"/>
    <x v="0"/>
    <x v="0"/>
    <n v="4.3026999999999997"/>
    <s v="Distribution Network"/>
    <s v="England"/>
    <x v="3"/>
    <s v="SN6 7SE"/>
    <m/>
    <m/>
    <m/>
    <n v="2016"/>
  </r>
  <r>
    <s v="Greencoat Capital"/>
    <x v="346"/>
    <x v="0"/>
    <s v="PV"/>
    <x v="0"/>
    <x v="0"/>
    <x v="0"/>
    <n v="4.9978999999999996"/>
    <s v="LV"/>
    <s v="England"/>
    <x v="7"/>
    <s v="TS160PS"/>
    <m/>
    <s v="437351.0"/>
    <s v="348648.0"/>
    <n v="2017"/>
  </r>
  <r>
    <s v="Greencoat Capital"/>
    <x v="347"/>
    <x v="0"/>
    <s v="PV"/>
    <x v="0"/>
    <x v="0"/>
    <x v="0"/>
    <n v="4.992"/>
    <s v="LV"/>
    <s v="England"/>
    <x v="10"/>
    <s v="BL48SJ"/>
    <m/>
    <s v="375173.0"/>
    <s v="404114.0"/>
    <n v="2016"/>
  </r>
  <r>
    <s v="Greencoat Capital"/>
    <x v="348"/>
    <x v="0"/>
    <s v="PV"/>
    <x v="0"/>
    <x v="0"/>
    <x v="0"/>
    <n v="4.9647750000000004"/>
    <s v="LV"/>
    <s v="Wales"/>
    <x v="1"/>
    <s v="CF371PS"/>
    <m/>
    <s v="307796.0"/>
    <s v="188016.0"/>
    <n v="2017"/>
  </r>
  <r>
    <s v="Greencoat Capital"/>
    <x v="349"/>
    <x v="0"/>
    <s v="PV"/>
    <x v="0"/>
    <x v="0"/>
    <x v="0"/>
    <n v="18.399999999999999"/>
    <s v="LV"/>
    <s v="England"/>
    <x v="0"/>
    <s v="OX252ND"/>
    <m/>
    <s v="459052.0"/>
    <s v="218811.0"/>
    <n v="2013"/>
  </r>
  <r>
    <s v="Greencoat Capital"/>
    <x v="350"/>
    <x v="0"/>
    <s v="PV"/>
    <x v="0"/>
    <x v="0"/>
    <x v="0"/>
    <n v="4.9926000000000004"/>
    <s v="LV"/>
    <s v="England"/>
    <x v="10"/>
    <s v="PR30RU"/>
    <m/>
    <s v="350124.0"/>
    <s v="439100.0"/>
    <n v="2017"/>
  </r>
  <r>
    <s v="Greencoat Capital"/>
    <x v="351"/>
    <x v="2"/>
    <s v="Onshore"/>
    <x v="0"/>
    <x v="2"/>
    <x v="0"/>
    <n v="9"/>
    <s v="LV"/>
    <s v="Northern Ireland"/>
    <x v="13"/>
    <m/>
    <m/>
    <s v="57145.0"/>
    <s v="558200.0"/>
    <n v="2007"/>
  </r>
  <r>
    <s v="Greencoat Capital"/>
    <x v="352"/>
    <x v="2"/>
    <s v="Onshore"/>
    <x v="0"/>
    <x v="2"/>
    <x v="0"/>
    <n v="16.399999999999999"/>
    <s v="LV"/>
    <s v="England"/>
    <x v="7"/>
    <m/>
    <m/>
    <s v="532679.0"/>
    <s v="403330.0"/>
    <n v="2017"/>
  </r>
  <r>
    <s v="Greencoat Capital"/>
    <x v="353"/>
    <x v="0"/>
    <s v="PV"/>
    <x v="0"/>
    <x v="0"/>
    <x v="0"/>
    <n v="11.6012"/>
    <s v="LV"/>
    <s v="England"/>
    <x v="0"/>
    <s v="ME97HZ"/>
    <m/>
    <s v="586894.0"/>
    <s v="165757.0"/>
    <n v="2016"/>
  </r>
  <r>
    <s v="Greencoat Capital"/>
    <x v="354"/>
    <x v="0"/>
    <s v="PV"/>
    <x v="0"/>
    <x v="0"/>
    <x v="0"/>
    <n v="4.9997550000000004"/>
    <s v="LV"/>
    <s v="England"/>
    <x v="3"/>
    <s v="PL268RP"/>
    <m/>
    <s v="202672.0"/>
    <s v="60536.0"/>
    <n v="2017"/>
  </r>
  <r>
    <s v="Greencoat Capital"/>
    <x v="355"/>
    <x v="2"/>
    <s v="Onshore"/>
    <x v="0"/>
    <x v="2"/>
    <x v="0"/>
    <n v="2.31"/>
    <s v="LV"/>
    <s v="Scotland"/>
    <x v="5"/>
    <s v="AB535UY"/>
    <m/>
    <s v="382155.0"/>
    <s v="852949.0"/>
    <n v="2014"/>
  </r>
  <r>
    <s v="Greencoat Capital"/>
    <x v="356"/>
    <x v="2"/>
    <s v="Onshore"/>
    <x v="0"/>
    <x v="2"/>
    <x v="0"/>
    <n v="72"/>
    <s v="HV"/>
    <s v="Scotland"/>
    <x v="5"/>
    <m/>
    <m/>
    <s v="272590.0"/>
    <s v="710500.0"/>
    <n v="2007"/>
  </r>
  <r>
    <s v="Greencoat Capital"/>
    <x v="357"/>
    <x v="0"/>
    <s v="PV"/>
    <x v="0"/>
    <x v="0"/>
    <x v="0"/>
    <n v="4.9980200000000004"/>
    <s v="LV"/>
    <s v="England"/>
    <x v="4"/>
    <s v="HU75YX"/>
    <m/>
    <m/>
    <m/>
    <n v="2016"/>
  </r>
  <r>
    <s v="Greencoat Capital"/>
    <x v="358"/>
    <x v="0"/>
    <s v="PV"/>
    <x v="0"/>
    <x v="0"/>
    <x v="0"/>
    <n v="3.7584"/>
    <s v="LV"/>
    <s v="England"/>
    <x v="3"/>
    <s v="BS246RR"/>
    <m/>
    <s v="332623.0"/>
    <s v="152727.0"/>
    <n v="2017"/>
  </r>
  <r>
    <s v="Greencoat Capital"/>
    <x v="359"/>
    <x v="2"/>
    <s v="Onshore"/>
    <x v="0"/>
    <x v="2"/>
    <x v="0"/>
    <n v="47.5"/>
    <s v="LV"/>
    <s v="Northern Ireland"/>
    <x v="13"/>
    <m/>
    <m/>
    <s v="96550.0"/>
    <s v="571846.0"/>
    <n v="2017"/>
  </r>
  <r>
    <s v="Greencoat Capital"/>
    <x v="360"/>
    <x v="0"/>
    <s v="PV"/>
    <x v="0"/>
    <x v="0"/>
    <x v="0"/>
    <n v="4.5721499999999997"/>
    <s v="LV"/>
    <s v="Wales"/>
    <x v="1"/>
    <s v="LL536RQ"/>
    <m/>
    <s v="243136.0"/>
    <s v="336998.0"/>
    <n v="2016"/>
  </r>
  <r>
    <s v="Greencoat Capital"/>
    <x v="361"/>
    <x v="0"/>
    <s v="PV"/>
    <x v="0"/>
    <x v="0"/>
    <x v="0"/>
    <n v="4.9729999999999999"/>
    <s v="LV"/>
    <s v="England"/>
    <x v="9"/>
    <s v="PE262RY"/>
    <m/>
    <s v="525500.0"/>
    <s v="285500.0"/>
    <n v="2016"/>
  </r>
  <r>
    <s v="Greencoat Capital"/>
    <x v="362"/>
    <x v="2"/>
    <s v="Onshore"/>
    <x v="0"/>
    <x v="2"/>
    <x v="0"/>
    <n v="6"/>
    <s v="LV"/>
    <s v="Scotland"/>
    <x v="5"/>
    <m/>
    <m/>
    <s v="336250.0"/>
    <s v="652850.0"/>
    <n v="2010"/>
  </r>
  <r>
    <s v="Greencoat Capital"/>
    <x v="363"/>
    <x v="0"/>
    <s v="PV"/>
    <x v="0"/>
    <x v="0"/>
    <x v="0"/>
    <n v="4.9980200000000004"/>
    <s v="LV"/>
    <s v="England"/>
    <x v="4"/>
    <s v="HU75YX"/>
    <m/>
    <m/>
    <m/>
    <n v="2016"/>
  </r>
  <r>
    <s v="Greencoat Capital"/>
    <x v="364"/>
    <x v="0"/>
    <s v="PV"/>
    <x v="0"/>
    <x v="0"/>
    <x v="0"/>
    <n v="4.7012"/>
    <s v="LV"/>
    <s v="Wales"/>
    <x v="1"/>
    <s v="SA312LS"/>
    <m/>
    <s v="0.0"/>
    <s v="0.0"/>
    <n v="2017"/>
  </r>
  <r>
    <s v="Greencoat Capital"/>
    <x v="365"/>
    <x v="0"/>
    <s v="PV"/>
    <x v="0"/>
    <x v="0"/>
    <x v="0"/>
    <n v="9.9"/>
    <s v="Distribution Network"/>
    <s v="Wales"/>
    <x v="1"/>
    <s v="SA1 7BL"/>
    <m/>
    <m/>
    <m/>
    <n v="2023"/>
  </r>
  <r>
    <s v="Greencoat Capital"/>
    <x v="366"/>
    <x v="0"/>
    <s v="PV"/>
    <x v="0"/>
    <x v="0"/>
    <x v="0"/>
    <n v="10.140345"/>
    <s v="LV"/>
    <s v="England"/>
    <x v="3"/>
    <s v="TR24EL"/>
    <m/>
    <s v="191629.0"/>
    <s v="52065.0"/>
    <n v="2016"/>
  </r>
  <r>
    <s v="Greencoat Capital"/>
    <x v="367"/>
    <x v="0"/>
    <s v="PV"/>
    <x v="0"/>
    <x v="0"/>
    <x v="0"/>
    <n v="2.5055999999999998"/>
    <s v="LV"/>
    <s v="England"/>
    <x v="10"/>
    <s v="PR44SX"/>
    <m/>
    <s v="348519.0"/>
    <s v="423631.0"/>
    <n v="2017"/>
  </r>
  <r>
    <s v="Greencoat Capital"/>
    <x v="368"/>
    <x v="0"/>
    <s v="PV"/>
    <x v="0"/>
    <x v="0"/>
    <x v="0"/>
    <n v="17.926559999999998"/>
    <s v="LV"/>
    <s v="England"/>
    <x v="3"/>
    <s v="BH237AA"/>
    <m/>
    <s v="417714.0"/>
    <s v="95129.0"/>
    <n v="2015"/>
  </r>
  <r>
    <s v="Greencoat Capital"/>
    <x v="369"/>
    <x v="2"/>
    <s v="Onshore"/>
    <x v="0"/>
    <x v="2"/>
    <x v="0"/>
    <n v="18.399999999999999"/>
    <s v="LV"/>
    <s v="Northern Ireland"/>
    <x v="13"/>
    <m/>
    <m/>
    <s v="31711.0"/>
    <s v="543769.0"/>
    <n v="2012"/>
  </r>
  <r>
    <s v="Greencoat Capital"/>
    <x v="370"/>
    <x v="0"/>
    <s v="PV"/>
    <x v="0"/>
    <x v="0"/>
    <x v="0"/>
    <n v="4.9928400000000002"/>
    <s v="LV"/>
    <s v="England"/>
    <x v="10"/>
    <s v="CA141LG"/>
    <m/>
    <s v="301000.0"/>
    <s v="532000.0"/>
    <n v="2017"/>
  </r>
  <r>
    <s v="Greencoat Capital"/>
    <x v="371"/>
    <x v="0"/>
    <s v="PV"/>
    <x v="0"/>
    <x v="0"/>
    <x v="0"/>
    <n v="4.9992799999999997"/>
    <s v="LV"/>
    <s v="Wales"/>
    <x v="1"/>
    <s v="SA54TH"/>
    <m/>
    <s v="260884.0"/>
    <s v="195188.0"/>
    <n v="2017"/>
  </r>
  <r>
    <s v="Greencoat Capital"/>
    <x v="372"/>
    <x v="0"/>
    <s v="PV"/>
    <x v="0"/>
    <x v="0"/>
    <x v="0"/>
    <n v="3.3363999999999998"/>
    <s v="LV"/>
    <s v="England"/>
    <x v="3"/>
    <s v="SN49QJ"/>
    <m/>
    <s v="413720.0"/>
    <s v="181837.0"/>
    <n v="2017"/>
  </r>
  <r>
    <s v="Greencoat Capital"/>
    <x v="373"/>
    <x v="0"/>
    <s v="PV"/>
    <x v="0"/>
    <x v="0"/>
    <x v="0"/>
    <n v="7.2784700000000004"/>
    <s v="LV"/>
    <s v="England"/>
    <x v="3"/>
    <s v="EX85AZ"/>
    <m/>
    <s v="301187.0"/>
    <s v="84681.0"/>
    <n v="2015"/>
  </r>
  <r>
    <s v="Greencoat Capital"/>
    <x v="374"/>
    <x v="2"/>
    <s v="Onshore"/>
    <x v="0"/>
    <x v="2"/>
    <x v="0"/>
    <n v="69.5"/>
    <s v="HV"/>
    <s v="Scotland"/>
    <x v="5"/>
    <m/>
    <m/>
    <s v="257500.0"/>
    <s v="813500.0"/>
    <n v="2017"/>
  </r>
  <r>
    <s v="Greencoat Capital"/>
    <x v="375"/>
    <x v="2"/>
    <s v="Onshore"/>
    <x v="0"/>
    <x v="2"/>
    <x v="0"/>
    <n v="16.399999999999999"/>
    <s v="LV"/>
    <s v="England"/>
    <x v="9"/>
    <m/>
    <m/>
    <s v="523270.0"/>
    <s v="264130.0"/>
    <n v="2013"/>
  </r>
  <r>
    <s v="Greencoat Capital"/>
    <x v="376"/>
    <x v="2"/>
    <s v="Onshore"/>
    <x v="0"/>
    <x v="2"/>
    <x v="0"/>
    <n v="32.200000000000003"/>
    <s v="HV"/>
    <s v="Northern Ireland"/>
    <x v="13"/>
    <m/>
    <m/>
    <s v="29021.0"/>
    <s v="542409.0"/>
    <n v="2012"/>
  </r>
  <r>
    <s v="Greencoat Capital"/>
    <x v="377"/>
    <x v="2"/>
    <s v="Onshore"/>
    <x v="0"/>
    <x v="2"/>
    <x v="0"/>
    <n v="44.85"/>
    <s v="LV"/>
    <s v="Scotland"/>
    <x v="5"/>
    <s v="ML11 0FW"/>
    <m/>
    <m/>
    <m/>
    <n v="2021"/>
  </r>
  <r>
    <s v="Greencoat Capital"/>
    <x v="378"/>
    <x v="0"/>
    <s v="PV"/>
    <x v="0"/>
    <x v="0"/>
    <x v="0"/>
    <n v="4.5651999999999999"/>
    <s v="Distribution Network"/>
    <s v="England"/>
    <x v="2"/>
    <s v="ST14 8JY"/>
    <m/>
    <m/>
    <m/>
    <n v="2016"/>
  </r>
  <r>
    <s v="Greencoat Capital"/>
    <x v="379"/>
    <x v="2"/>
    <s v="Onshore"/>
    <x v="0"/>
    <x v="2"/>
    <x v="0"/>
    <n v="28.6"/>
    <s v="LV"/>
    <s v="Scotland"/>
    <x v="5"/>
    <m/>
    <m/>
    <s v="383719.0"/>
    <s v="667227.0"/>
    <n v="2012"/>
  </r>
  <r>
    <s v="Greencoat Capital"/>
    <x v="380"/>
    <x v="2"/>
    <s v="Onshore"/>
    <x v="0"/>
    <x v="2"/>
    <x v="0"/>
    <n v="10.25"/>
    <s v="LV"/>
    <s v="England"/>
    <x v="9"/>
    <m/>
    <m/>
    <s v="614550.0"/>
    <s v="216860.0"/>
    <n v="2013"/>
  </r>
  <r>
    <s v="Greencoat Capital"/>
    <x v="381"/>
    <x v="0"/>
    <s v="PV"/>
    <x v="0"/>
    <x v="0"/>
    <x v="0"/>
    <n v="4.98942"/>
    <s v="LV"/>
    <s v="England"/>
    <x v="2"/>
    <s v="SY107BL"/>
    <m/>
    <s v="331810.0"/>
    <s v="334117.0"/>
    <n v="2017"/>
  </r>
  <r>
    <s v="Greencoat Capital"/>
    <x v="382"/>
    <x v="0"/>
    <s v="PV"/>
    <x v="0"/>
    <x v="0"/>
    <x v="0"/>
    <n v="14.108499999999999"/>
    <s v="LV"/>
    <s v="England"/>
    <x v="7"/>
    <s v="NG220HH"/>
    <m/>
    <m/>
    <m/>
    <n v="2015"/>
  </r>
  <r>
    <s v="Greencoat Capital"/>
    <x v="383"/>
    <x v="0"/>
    <s v="PV"/>
    <x v="0"/>
    <x v="0"/>
    <x v="0"/>
    <n v="12.999420000000001"/>
    <s v="LV"/>
    <s v="Scotland"/>
    <x v="5"/>
    <s v="PH27NL"/>
    <m/>
    <s v="321840.0"/>
    <s v="721031.0"/>
    <n v="2016"/>
  </r>
  <r>
    <s v="Greencoat Capital"/>
    <x v="384"/>
    <x v="0"/>
    <s v="PV"/>
    <x v="0"/>
    <x v="0"/>
    <x v="0"/>
    <n v="49.328000000000003"/>
    <s v="LV"/>
    <s v="England"/>
    <x v="0"/>
    <s v="SO206SA"/>
    <m/>
    <s v="432815.0"/>
    <s v="133266.0"/>
    <n v="2016"/>
  </r>
  <r>
    <s v="Greencoat Capital"/>
    <x v="385"/>
    <x v="0"/>
    <s v="PV"/>
    <x v="0"/>
    <x v="0"/>
    <x v="0"/>
    <n v="4.9420000000000002"/>
    <s v="LV"/>
    <s v="England"/>
    <x v="10"/>
    <s v="LA33EF"/>
    <m/>
    <s v="342598.0"/>
    <s v="462146.0"/>
    <n v="2015"/>
  </r>
  <r>
    <s v="Greencoat Capital"/>
    <x v="386"/>
    <x v="0"/>
    <s v="PV"/>
    <x v="0"/>
    <x v="0"/>
    <x v="0"/>
    <n v="4.9240000000000004"/>
    <s v="LV"/>
    <s v="England"/>
    <x v="0"/>
    <s v="PO209DZ"/>
    <m/>
    <s v="485830.0"/>
    <s v="96047.0"/>
    <n v="2015"/>
  </r>
  <r>
    <s v="Greencoat Capital"/>
    <x v="387"/>
    <x v="0"/>
    <s v="PV"/>
    <x v="0"/>
    <x v="0"/>
    <x v="0"/>
    <n v="10.465199999999999"/>
    <s v="LV"/>
    <s v="England"/>
    <x v="0"/>
    <s v="OX51PH"/>
    <m/>
    <m/>
    <m/>
    <n v="2015"/>
  </r>
  <r>
    <s v="Greencoat Capital"/>
    <x v="388"/>
    <x v="0"/>
    <s v="PV"/>
    <x v="0"/>
    <x v="0"/>
    <x v="0"/>
    <n v="21.558"/>
    <s v="LV"/>
    <s v="England"/>
    <x v="7"/>
    <s v="NN142SW"/>
    <m/>
    <m/>
    <m/>
    <n v="2015"/>
  </r>
  <r>
    <s v="Greencoat Capital"/>
    <x v="389"/>
    <x v="0"/>
    <s v="PV"/>
    <x v="0"/>
    <x v="0"/>
    <x v="0"/>
    <n v="18.329999999999998"/>
    <s v="LV"/>
    <s v="England"/>
    <x v="10"/>
    <s v="CA73JU"/>
    <m/>
    <m/>
    <m/>
    <n v="2015"/>
  </r>
  <r>
    <s v="Greencoat Capital"/>
    <x v="390"/>
    <x v="2"/>
    <s v="Onshore"/>
    <x v="0"/>
    <x v="2"/>
    <x v="0"/>
    <n v="48.5"/>
    <s v="HV"/>
    <s v="England"/>
    <x v="5"/>
    <m/>
    <m/>
    <m/>
    <m/>
    <n v="2021"/>
  </r>
  <r>
    <s v="Greencoat Capital"/>
    <x v="391"/>
    <x v="0"/>
    <s v="PV"/>
    <x v="0"/>
    <x v="0"/>
    <x v="0"/>
    <n v="5.8021900000000004"/>
    <s v="LV"/>
    <s v="England"/>
    <x v="0"/>
    <s v="TA210BU"/>
    <m/>
    <s v="229006.0"/>
    <s v="92956.0"/>
    <n v="2013"/>
  </r>
  <r>
    <s v="Greencoat Capital"/>
    <x v="392"/>
    <x v="0"/>
    <s v="PV"/>
    <x v="0"/>
    <x v="0"/>
    <x v="0"/>
    <n v="4.9989999999999997"/>
    <s v="LV"/>
    <s v="England"/>
    <x v="2"/>
    <s v="SY66RS"/>
    <m/>
    <s v="345599.0"/>
    <s v="288062.0"/>
    <n v="2017"/>
  </r>
  <r>
    <s v="Greencoat Capital"/>
    <x v="59"/>
    <x v="0"/>
    <s v="PV"/>
    <x v="0"/>
    <x v="0"/>
    <x v="0"/>
    <n v="17.712510000000002"/>
    <s v="LV"/>
    <s v="England"/>
    <x v="0"/>
    <s v="NN127LS"/>
    <m/>
    <s v="473845.0"/>
    <s v="244756.0"/>
    <n v="2015"/>
  </r>
  <r>
    <s v="Greencoat Capital"/>
    <x v="393"/>
    <x v="0"/>
    <s v="PV"/>
    <x v="0"/>
    <x v="0"/>
    <x v="0"/>
    <n v="4.3460000000000001"/>
    <s v="LV"/>
    <s v="England"/>
    <x v="9"/>
    <s v="PE166TG"/>
    <m/>
    <s v="538755.0"/>
    <s v="286122.0"/>
    <n v="2016"/>
  </r>
  <r>
    <s v="Greencoat Capital"/>
    <x v="394"/>
    <x v="0"/>
    <s v="PV"/>
    <x v="0"/>
    <x v="0"/>
    <x v="0"/>
    <n v="10.3428"/>
    <s v="LV"/>
    <s v="Wales"/>
    <x v="1"/>
    <s v="SA715TG"/>
    <m/>
    <s v="190875.0"/>
    <s v="200362.0"/>
    <n v="2015"/>
  </r>
  <r>
    <s v="Greencoat Capital"/>
    <x v="395"/>
    <x v="0"/>
    <s v="PV"/>
    <x v="0"/>
    <x v="0"/>
    <x v="0"/>
    <n v="4.9957799999999999"/>
    <s v="LV"/>
    <s v="England"/>
    <x v="8"/>
    <s v="DL21JZ"/>
    <m/>
    <s v="433439.0"/>
    <s v="512522.0"/>
    <n v="2017"/>
  </r>
  <r>
    <s v="Greencoat Capital"/>
    <x v="396"/>
    <x v="0"/>
    <s v="PV"/>
    <x v="0"/>
    <x v="0"/>
    <x v="0"/>
    <n v="4.9930000000000003"/>
    <s v="LV"/>
    <s v="England"/>
    <x v="3"/>
    <s v="TA93PN"/>
    <m/>
    <s v="332877.0"/>
    <s v="144342.0"/>
    <n v="2016"/>
  </r>
  <r>
    <s v="Greencoat Capital"/>
    <x v="397"/>
    <x v="0"/>
    <s v="PV"/>
    <x v="0"/>
    <x v="0"/>
    <x v="0"/>
    <n v="9.9964999999999993"/>
    <s v="Distribution Network"/>
    <s v="England"/>
    <x v="3"/>
    <s v="TA19 0JS"/>
    <m/>
    <m/>
    <m/>
    <n v="2015"/>
  </r>
  <r>
    <s v="Greencoat Capital"/>
    <x v="398"/>
    <x v="0"/>
    <s v="PV"/>
    <x v="0"/>
    <x v="0"/>
    <x v="0"/>
    <n v="4.99125"/>
    <s v="LV"/>
    <s v="England"/>
    <x v="7"/>
    <s v="NN143LT"/>
    <m/>
    <s v="497983.0"/>
    <s v="279596.0"/>
    <n v="2012"/>
  </r>
  <r>
    <s v="Greencoat Capital"/>
    <x v="399"/>
    <x v="2"/>
    <s v="Onshore"/>
    <x v="0"/>
    <x v="2"/>
    <x v="0"/>
    <n v="18.399999999999999"/>
    <s v="LV"/>
    <s v="Scotland"/>
    <x v="5"/>
    <m/>
    <m/>
    <s v="357655.0"/>
    <s v="815170.0"/>
    <n v="2013"/>
  </r>
  <r>
    <s v="Greencoat Capital"/>
    <x v="400"/>
    <x v="0"/>
    <s v="PV"/>
    <x v="0"/>
    <x v="0"/>
    <x v="0"/>
    <n v="4.9986000000000006"/>
    <s v="LV"/>
    <s v="Wales"/>
    <x v="1"/>
    <s v="LL229SD"/>
    <m/>
    <m/>
    <m/>
    <n v="2016"/>
  </r>
  <r>
    <s v="Greencoat Capital"/>
    <x v="401"/>
    <x v="0"/>
    <s v="PV"/>
    <x v="0"/>
    <x v="0"/>
    <x v="0"/>
    <n v="4.992"/>
    <s v="LV"/>
    <s v="Wales"/>
    <x v="1"/>
    <s v="LL229SG"/>
    <m/>
    <m/>
    <m/>
    <n v="2016"/>
  </r>
  <r>
    <s v="Greencoat Capital"/>
    <x v="402"/>
    <x v="0"/>
    <s v="PV"/>
    <x v="0"/>
    <x v="0"/>
    <x v="0"/>
    <n v="4.8470000000000004"/>
    <s v="LV"/>
    <s v="England"/>
    <x v="0"/>
    <s v="PO201LR"/>
    <m/>
    <s v="490675.0"/>
    <s v="101234.0"/>
    <n v="2016"/>
  </r>
  <r>
    <s v="Greencoat Capital"/>
    <x v="403"/>
    <x v="2"/>
    <s v="Onshore"/>
    <x v="0"/>
    <x v="2"/>
    <x v="0"/>
    <n v="16.399999999999999"/>
    <s v="LV"/>
    <s v="Scotland"/>
    <x v="5"/>
    <m/>
    <m/>
    <s v="340519.0"/>
    <s v="615032.0"/>
    <n v="2013"/>
  </r>
  <r>
    <s v="Greencoat Capital"/>
    <x v="404"/>
    <x v="0"/>
    <s v="PV"/>
    <x v="0"/>
    <x v="0"/>
    <x v="0"/>
    <n v="14.202"/>
    <s v="LV"/>
    <s v="England"/>
    <x v="13"/>
    <s v="BT251JS"/>
    <m/>
    <m/>
    <m/>
    <n v="2018"/>
  </r>
  <r>
    <s v="Greencoat Capital"/>
    <x v="405"/>
    <x v="0"/>
    <s v="PV"/>
    <x v="0"/>
    <x v="0"/>
    <x v="0"/>
    <n v="1.5940000000000001"/>
    <s v="LV"/>
    <s v="England"/>
    <x v="0"/>
    <s v="RG198BR"/>
    <m/>
    <s v="453510.0"/>
    <s v="164953.0"/>
    <n v="2013"/>
  </r>
  <r>
    <s v="Greencoat Capital"/>
    <x v="406"/>
    <x v="0"/>
    <s v="PV"/>
    <x v="0"/>
    <x v="0"/>
    <x v="0"/>
    <n v="4.91"/>
    <s v="LV"/>
    <s v="Wales"/>
    <x v="1"/>
    <s v="NP151HY"/>
    <m/>
    <s v="336790.0"/>
    <s v="203067.0"/>
    <n v="2011"/>
  </r>
  <r>
    <s v="Greencoat Capital"/>
    <x v="407"/>
    <x v="0"/>
    <s v="PV"/>
    <x v="0"/>
    <x v="0"/>
    <x v="0"/>
    <n v="4.1198399999999999"/>
    <s v="LV"/>
    <s v="England"/>
    <x v="0"/>
    <s v="LU79DY"/>
    <m/>
    <s v="493475.0"/>
    <s v="217559.0"/>
    <n v="2015"/>
  </r>
  <r>
    <s v="Greencoat Capital"/>
    <x v="408"/>
    <x v="0"/>
    <s v="PV"/>
    <x v="0"/>
    <x v="0"/>
    <x v="0"/>
    <n v="8.2236899999999995"/>
    <s v="LV"/>
    <s v="Wales"/>
    <x v="1"/>
    <s v="NP151JU"/>
    <m/>
    <s v="334870.0"/>
    <s v="204817.0"/>
    <n v="2016"/>
  </r>
  <r>
    <s v="Greencoat Capital"/>
    <x v="409"/>
    <x v="2"/>
    <s v="Onshore"/>
    <x v="0"/>
    <x v="2"/>
    <x v="0"/>
    <n v="24"/>
    <s v="LV"/>
    <s v="Wales"/>
    <x v="1"/>
    <m/>
    <m/>
    <s v="295390.0"/>
    <s v="199853.0"/>
    <n v="2013"/>
  </r>
  <r>
    <s v="Greencoat Capital"/>
    <x v="410"/>
    <x v="0"/>
    <s v="PV"/>
    <x v="0"/>
    <x v="0"/>
    <x v="0"/>
    <n v="4.8689999999999998"/>
    <s v="LV"/>
    <s v="England"/>
    <x v="3"/>
    <s v="P0229NR"/>
    <m/>
    <s v="355189.0"/>
    <s v="130227.0"/>
    <n v="2011"/>
  </r>
  <r>
    <s v="Greencoat Capital"/>
    <x v="411"/>
    <x v="0"/>
    <s v="PV"/>
    <x v="0"/>
    <x v="0"/>
    <x v="0"/>
    <n v="4.99824"/>
    <s v="LV"/>
    <s v="England"/>
    <x v="2"/>
    <s v="DE65GX"/>
    <m/>
    <m/>
    <m/>
    <n v="2016"/>
  </r>
  <r>
    <s v="Greencoat Capital"/>
    <x v="412"/>
    <x v="0"/>
    <s v="PV"/>
    <x v="0"/>
    <x v="0"/>
    <x v="0"/>
    <n v="3.3660000000000001"/>
    <s v="LV"/>
    <s v="England"/>
    <x v="3"/>
    <s v="PL311HE"/>
    <m/>
    <s v="208657.0"/>
    <s v="66512.0"/>
    <n v="2015"/>
  </r>
  <r>
    <s v="Greencoat Capital"/>
    <x v="413"/>
    <x v="0"/>
    <s v="PV"/>
    <x v="0"/>
    <x v="0"/>
    <x v="0"/>
    <n v="4.9989999999999997"/>
    <s v="LV"/>
    <s v="England"/>
    <x v="0"/>
    <s v="PO201LL"/>
    <m/>
    <s v="489440.0"/>
    <s v="102825.0"/>
    <n v="2016"/>
  </r>
  <r>
    <s v="Greencoat Capital"/>
    <x v="414"/>
    <x v="0"/>
    <s v="PV"/>
    <x v="0"/>
    <x v="0"/>
    <x v="0"/>
    <n v="4.6176000000000004"/>
    <s v="LV"/>
    <s v="England"/>
    <x v="7"/>
    <s v="DN228QX"/>
    <m/>
    <s v="466600.0"/>
    <s v="384353.0"/>
    <n v="2015"/>
  </r>
  <r>
    <s v="Greencoat Capital"/>
    <x v="415"/>
    <x v="0"/>
    <s v="PV"/>
    <x v="0"/>
    <x v="0"/>
    <x v="0"/>
    <n v="23.078900000000001"/>
    <s v="LV"/>
    <s v="England"/>
    <x v="6"/>
    <m/>
    <m/>
    <m/>
    <m/>
    <n v="2016"/>
  </r>
  <r>
    <s v="Greencoat Capital"/>
    <x v="416"/>
    <x v="0"/>
    <s v="PV"/>
    <x v="0"/>
    <x v="0"/>
    <x v="0"/>
    <n v="4.9969999999999999"/>
    <s v="LV"/>
    <s v="England"/>
    <x v="0"/>
    <s v="SO315FF"/>
    <m/>
    <s v="446625.0"/>
    <s v="109005.0"/>
    <n v="2017"/>
  </r>
  <r>
    <s v="Greencoat Capital"/>
    <x v="417"/>
    <x v="0"/>
    <s v="PV"/>
    <x v="0"/>
    <x v="0"/>
    <x v="0"/>
    <n v="1.8748"/>
    <s v="LV"/>
    <s v="England"/>
    <x v="0"/>
    <s v="ME97HP"/>
    <m/>
    <s v="584858.0"/>
    <s v="166460.0"/>
    <n v="2015"/>
  </r>
  <r>
    <s v="Greencoat Capital"/>
    <x v="418"/>
    <x v="2"/>
    <s v="Onshore"/>
    <x v="0"/>
    <x v="2"/>
    <x v="0"/>
    <n v="22"/>
    <s v="LV"/>
    <s v="Scotland"/>
    <x v="5"/>
    <m/>
    <m/>
    <s v="201980.0"/>
    <s v="557960.0"/>
    <n v="2009"/>
  </r>
  <r>
    <s v="Greencoat Capital"/>
    <x v="419"/>
    <x v="0"/>
    <s v="PV"/>
    <x v="0"/>
    <x v="0"/>
    <x v="0"/>
    <n v="4.992"/>
    <s v="LV"/>
    <s v="Wales"/>
    <x v="1"/>
    <s v="SA132UT"/>
    <m/>
    <s v="277876.0"/>
    <s v="190467.0"/>
    <n v="2016"/>
  </r>
  <r>
    <s v="Greencoat Capital"/>
    <x v="420"/>
    <x v="0"/>
    <s v="PV"/>
    <x v="0"/>
    <x v="0"/>
    <x v="0"/>
    <n v="4.8959999999999999"/>
    <s v="LV"/>
    <s v="Wales"/>
    <x v="1"/>
    <s v="SA132UT"/>
    <m/>
    <s v="277876.0"/>
    <s v="190467.0"/>
    <n v="2016"/>
  </r>
  <r>
    <s v="Greencoat Capital"/>
    <x v="421"/>
    <x v="0"/>
    <s v="PV"/>
    <x v="0"/>
    <x v="0"/>
    <x v="0"/>
    <n v="4.9981299999999997"/>
    <s v="LV"/>
    <s v="England"/>
    <x v="9"/>
    <s v="EN63DQ"/>
    <m/>
    <s v="524112.0"/>
    <s v="202677.0"/>
    <n v="2017"/>
  </r>
  <r>
    <s v="Greencoat Capital"/>
    <x v="422"/>
    <x v="0"/>
    <s v="PV"/>
    <x v="0"/>
    <x v="0"/>
    <x v="0"/>
    <n v="5.2203999999999997"/>
    <s v="LV"/>
    <s v="England"/>
    <x v="7"/>
    <s v="NN135PY"/>
    <m/>
    <m/>
    <m/>
    <n v="2015"/>
  </r>
  <r>
    <s v="Greencoat Capital"/>
    <x v="423"/>
    <x v="0"/>
    <s v="PV"/>
    <x v="0"/>
    <x v="0"/>
    <x v="0"/>
    <n v="4.9729999999999999"/>
    <s v="LV"/>
    <s v="England"/>
    <x v="9"/>
    <s v="PE262RU"/>
    <m/>
    <s v="527862.0"/>
    <s v="284726.0"/>
    <n v="2016"/>
  </r>
  <r>
    <s v="Greencoat Capital"/>
    <x v="424"/>
    <x v="0"/>
    <s v="PV"/>
    <x v="0"/>
    <x v="0"/>
    <x v="0"/>
    <n v="6.4832000000000001"/>
    <s v="LV"/>
    <s v="England"/>
    <x v="3"/>
    <s v="DT28DY"/>
    <m/>
    <s v="377194.0"/>
    <s v="88984.0"/>
    <n v="2013"/>
  </r>
  <r>
    <s v="Greencoat Capital"/>
    <x v="425"/>
    <x v="0"/>
    <s v="PV"/>
    <x v="0"/>
    <x v="0"/>
    <x v="0"/>
    <n v="3.0415199999999998"/>
    <s v="LV"/>
    <s v="Wales"/>
    <x v="1"/>
    <s v="NP166AG"/>
    <m/>
    <m/>
    <m/>
    <n v="2016"/>
  </r>
  <r>
    <s v="Greencoat Capital"/>
    <x v="426"/>
    <x v="0"/>
    <s v="PV"/>
    <x v="0"/>
    <x v="0"/>
    <x v="0"/>
    <n v="3.0716399999999999"/>
    <s v="LV"/>
    <s v="Wales"/>
    <x v="1"/>
    <s v="NP166AG"/>
    <m/>
    <m/>
    <m/>
    <n v="2016"/>
  </r>
  <r>
    <s v="Greencoat Capital"/>
    <x v="427"/>
    <x v="0"/>
    <s v="PV"/>
    <x v="0"/>
    <x v="0"/>
    <x v="0"/>
    <n v="18.003"/>
    <s v="LV"/>
    <s v="England"/>
    <x v="2"/>
    <s v="DE139HH"/>
    <m/>
    <s v="421291.0"/>
    <s v="326955.0"/>
    <n v="2015"/>
  </r>
  <r>
    <s v="Greencoat Capital"/>
    <x v="428"/>
    <x v="0"/>
    <s v="PV"/>
    <x v="0"/>
    <x v="0"/>
    <x v="0"/>
    <n v="30.106999999999999"/>
    <s v="LV"/>
    <s v="England"/>
    <x v="6"/>
    <m/>
    <m/>
    <m/>
    <m/>
    <n v="2016"/>
  </r>
  <r>
    <s v="Greencoat Capital"/>
    <x v="429"/>
    <x v="0"/>
    <s v="PV"/>
    <x v="0"/>
    <x v="0"/>
    <x v="0"/>
    <n v="12.762"/>
    <s v="LV"/>
    <s v="England"/>
    <x v="0"/>
    <s v="OX253QQ"/>
    <m/>
    <m/>
    <m/>
    <n v="2015"/>
  </r>
  <r>
    <s v="Greencoat Capital"/>
    <x v="430"/>
    <x v="0"/>
    <s v="PV"/>
    <x v="0"/>
    <x v="0"/>
    <x v="0"/>
    <n v="4.96"/>
    <s v="LV"/>
    <s v="England"/>
    <x v="9"/>
    <s v="SG85UT"/>
    <m/>
    <s v="535667.0"/>
    <s v="242584.0"/>
    <n v="2016"/>
  </r>
  <r>
    <s v="Greencoat Capital"/>
    <x v="431"/>
    <x v="0"/>
    <s v="PV"/>
    <x v="0"/>
    <x v="0"/>
    <x v="0"/>
    <n v="4.8959999999999999"/>
    <s v="LV"/>
    <s v="England"/>
    <x v="9"/>
    <s v="SG85UT"/>
    <m/>
    <s v="535667.0"/>
    <s v="242584.0"/>
    <n v="2016"/>
  </r>
  <r>
    <s v="Greencoat Capital"/>
    <x v="432"/>
    <x v="0"/>
    <s v="PV"/>
    <x v="0"/>
    <x v="0"/>
    <x v="0"/>
    <n v="4.9997550000000004"/>
    <s v="LV"/>
    <s v="England"/>
    <x v="4"/>
    <s v="YO74RW"/>
    <m/>
    <s v="439302.0"/>
    <s v="482532.0"/>
    <n v="2017"/>
  </r>
  <r>
    <s v="Greencoat Capital"/>
    <x v="433"/>
    <x v="0"/>
    <s v="PV"/>
    <x v="0"/>
    <x v="0"/>
    <x v="0"/>
    <n v="6.3325800000000001"/>
    <s v="LV"/>
    <s v="Wales"/>
    <x v="1"/>
    <s v="SA183TW"/>
    <m/>
    <s v="260904.0"/>
    <s v="212664.0"/>
    <n v="2015"/>
  </r>
  <r>
    <s v="Greencoat Capital"/>
    <x v="434"/>
    <x v="0"/>
    <s v="PV"/>
    <x v="0"/>
    <x v="0"/>
    <x v="0"/>
    <n v="33.68"/>
    <s v="LV"/>
    <s v="England"/>
    <x v="9"/>
    <s v="NR105FB"/>
    <m/>
    <s v="626488.0"/>
    <s v="323770.0"/>
    <n v="2015"/>
  </r>
  <r>
    <s v="Greencoat Capital"/>
    <x v="435"/>
    <x v="2"/>
    <s v="Onshore"/>
    <x v="0"/>
    <x v="2"/>
    <x v="0"/>
    <n v="20"/>
    <s v="LV"/>
    <s v="Northern Ireland"/>
    <x v="13"/>
    <m/>
    <m/>
    <s v="54566.0"/>
    <s v="520549.0"/>
    <n v="2011"/>
  </r>
  <r>
    <s v="Greencoat Capital"/>
    <x v="436"/>
    <x v="0"/>
    <s v="PV"/>
    <x v="0"/>
    <x v="0"/>
    <x v="0"/>
    <n v="1.8774"/>
    <s v="LV"/>
    <s v="Wales"/>
    <x v="1"/>
    <s v="CF365TB"/>
    <m/>
    <s v="282388.0"/>
    <s v="178878.0"/>
    <n v="2016"/>
  </r>
  <r>
    <s v="Greencoat Capital"/>
    <x v="437"/>
    <x v="0"/>
    <s v="PV"/>
    <x v="0"/>
    <x v="0"/>
    <x v="0"/>
    <n v="11.20932"/>
    <s v="LV"/>
    <s v="England"/>
    <x v="0"/>
    <s v="TN256EE"/>
    <m/>
    <s v="608480.0"/>
    <s v="137870.0"/>
    <n v="2016"/>
  </r>
  <r>
    <s v="Greencoat Capital"/>
    <x v="438"/>
    <x v="0"/>
    <s v="PV"/>
    <x v="0"/>
    <x v="0"/>
    <x v="0"/>
    <n v="3.9561600000000001"/>
    <s v="LV"/>
    <s v="England"/>
    <x v="3"/>
    <s v="BS354NL"/>
    <m/>
    <s v="354534.0"/>
    <s v="184909.0"/>
    <n v="2016"/>
  </r>
  <r>
    <s v="Greencoat Capital"/>
    <x v="439"/>
    <x v="2"/>
    <s v="Onshore"/>
    <x v="0"/>
    <x v="2"/>
    <x v="0"/>
    <n v="20.5"/>
    <s v="LV"/>
    <s v="England"/>
    <x v="4"/>
    <m/>
    <m/>
    <s v="478500.0"/>
    <s v="427500.0"/>
    <n v="2013"/>
  </r>
  <r>
    <s v="Greencoat Capital"/>
    <x v="440"/>
    <x v="0"/>
    <s v="PV"/>
    <x v="0"/>
    <x v="0"/>
    <x v="0"/>
    <n v="4.0965999999999996"/>
    <s v="LV"/>
    <s v="England"/>
    <x v="3"/>
    <s v="TQ72HE"/>
    <m/>
    <s v="274224.0"/>
    <s v="45194.0"/>
    <n v="2015"/>
  </r>
  <r>
    <s v="Greencoat Capital"/>
    <x v="441"/>
    <x v="2"/>
    <s v="Onshore"/>
    <x v="0"/>
    <x v="2"/>
    <x v="0"/>
    <n v="30"/>
    <s v="LV"/>
    <s v="Northern Ireland"/>
    <x v="13"/>
    <m/>
    <m/>
    <s v="69602.0"/>
    <s v="524593.0"/>
    <n v="2009"/>
  </r>
  <r>
    <s v="Greencoat Capital"/>
    <x v="442"/>
    <x v="2"/>
    <s v="Onshore"/>
    <x v="0"/>
    <x v="2"/>
    <x v="0"/>
    <n v="18.8"/>
    <s v="LV"/>
    <s v="Northern Ireland"/>
    <x v="13"/>
    <m/>
    <m/>
    <s v="69602.0"/>
    <s v="524593.0"/>
    <n v="2017"/>
  </r>
  <r>
    <s v="Greencoat Capital"/>
    <x v="443"/>
    <x v="0"/>
    <s v="PV"/>
    <x v="0"/>
    <x v="0"/>
    <x v="0"/>
    <n v="4.7695514810970296"/>
    <s v="LV"/>
    <s v="England"/>
    <x v="9"/>
    <s v="NR105FB"/>
    <m/>
    <s v="626626.0"/>
    <s v="322780.0"/>
    <n v="2016"/>
  </r>
  <r>
    <s v="Greencoat Capital"/>
    <x v="444"/>
    <x v="0"/>
    <s v="PV"/>
    <x v="0"/>
    <x v="0"/>
    <x v="0"/>
    <n v="4.8905499879807701"/>
    <s v="LV"/>
    <s v="England"/>
    <x v="9"/>
    <s v="NR105FB"/>
    <m/>
    <s v="625975.0"/>
    <s v="323016.0"/>
    <n v="2016"/>
  </r>
  <r>
    <s v="Greencoat Capital"/>
    <x v="445"/>
    <x v="0"/>
    <s v="PV"/>
    <x v="0"/>
    <x v="0"/>
    <x v="0"/>
    <n v="4.9523808134833898"/>
    <s v="LV"/>
    <s v="England"/>
    <x v="9"/>
    <s v="NR105FB"/>
    <m/>
    <s v="625975.0"/>
    <s v="323016.0"/>
    <n v="2016"/>
  </r>
  <r>
    <s v="Greencoat Capital"/>
    <x v="446"/>
    <x v="0"/>
    <s v="PV"/>
    <x v="0"/>
    <x v="0"/>
    <x v="0"/>
    <n v="3.6445177174388101"/>
    <s v="LV"/>
    <s v="England"/>
    <x v="9"/>
    <s v="NR105FB"/>
    <m/>
    <s v="625975.0"/>
    <s v="323016.0"/>
    <n v="2016"/>
  </r>
  <r>
    <s v="Greencoat Capital"/>
    <x v="447"/>
    <x v="0"/>
    <s v="PV"/>
    <x v="0"/>
    <x v="0"/>
    <x v="0"/>
    <n v="2.6928000000000001"/>
    <s v="LV"/>
    <s v="England"/>
    <x v="9"/>
    <s v="PE317NE"/>
    <m/>
    <s v="570621.0"/>
    <s v="334187.0"/>
    <n v="2017"/>
  </r>
  <r>
    <s v="Greencoat Capital"/>
    <x v="448"/>
    <x v="0"/>
    <s v="PV"/>
    <x v="0"/>
    <x v="0"/>
    <x v="0"/>
    <n v="4.9477000000000002"/>
    <s v="LV"/>
    <s v="England"/>
    <x v="3"/>
    <s v="WR127LB"/>
    <m/>
    <s v="413653.0"/>
    <s v="235615.0"/>
    <n v="2011"/>
  </r>
  <r>
    <s v="Greencoat Capital"/>
    <x v="449"/>
    <x v="0"/>
    <s v="PV"/>
    <x v="0"/>
    <x v="0"/>
    <x v="0"/>
    <n v="1.966"/>
    <s v="LV"/>
    <s v="England"/>
    <x v="7"/>
    <s v="CV136EB"/>
    <m/>
    <s v="440233.0"/>
    <s v="297103.0"/>
    <n v="2014"/>
  </r>
  <r>
    <s v="Greencoat Capital"/>
    <x v="450"/>
    <x v="0"/>
    <s v="PV"/>
    <x v="0"/>
    <x v="0"/>
    <x v="0"/>
    <n v="7.4850000000000003"/>
    <s v="LV"/>
    <s v="England"/>
    <x v="3"/>
    <s v="EX135UL"/>
    <m/>
    <s v="334899.0"/>
    <s v="98840.0"/>
    <n v="2014"/>
  </r>
  <r>
    <s v="Greencoat Capital"/>
    <x v="451"/>
    <x v="0"/>
    <s v="PV"/>
    <x v="0"/>
    <x v="0"/>
    <x v="0"/>
    <n v="49.987499999999997"/>
    <s v="Distribution Network"/>
    <s v="England"/>
    <x v="2"/>
    <s v="LE17 4HS"/>
    <m/>
    <m/>
    <m/>
    <n v="2023"/>
  </r>
  <r>
    <s v="Greencoat Capital"/>
    <x v="452"/>
    <x v="2"/>
    <s v="Onshore"/>
    <x v="0"/>
    <x v="2"/>
    <x v="0"/>
    <n v="29.9"/>
    <s v="LV"/>
    <s v="Scotland"/>
    <x v="5"/>
    <m/>
    <m/>
    <s v="334250.0"/>
    <s v="966250.0"/>
    <n v="2015"/>
  </r>
  <r>
    <s v="Greencoat Capital"/>
    <x v="453"/>
    <x v="0"/>
    <s v="PV"/>
    <x v="0"/>
    <x v="0"/>
    <x v="0"/>
    <n v="4.9980000000000002"/>
    <s v="LV"/>
    <s v="Wales"/>
    <x v="1"/>
    <s v="NP265SR"/>
    <m/>
    <s v="350024.0"/>
    <s v="187852.0"/>
    <n v="2016"/>
  </r>
  <r>
    <s v="Greencoat Capital"/>
    <x v="454"/>
    <x v="2"/>
    <s v="Onshore"/>
    <x v="0"/>
    <x v="2"/>
    <x v="0"/>
    <n v="28.5"/>
    <s v="LV"/>
    <s v="Northern Ireland"/>
    <x v="13"/>
    <m/>
    <m/>
    <s v="41015.0"/>
    <s v="531174.0"/>
    <n v="2005"/>
  </r>
  <r>
    <s v="Greencoat Capital"/>
    <x v="455"/>
    <x v="0"/>
    <s v="PV"/>
    <x v="0"/>
    <x v="0"/>
    <x v="0"/>
    <n v="20.626999999999999"/>
    <s v="LV"/>
    <s v="England"/>
    <x v="14"/>
    <s v="PE365LH"/>
    <m/>
    <m/>
    <m/>
    <n v="2022"/>
  </r>
  <r>
    <s v="Greencoat Capital"/>
    <x v="456"/>
    <x v="2"/>
    <s v="Onshore"/>
    <x v="0"/>
    <x v="2"/>
    <x v="0"/>
    <n v="39.1"/>
    <s v="HV"/>
    <s v="Scotland"/>
    <x v="5"/>
    <m/>
    <m/>
    <s v="286500.0"/>
    <s v="834500.0"/>
    <n v="2019"/>
  </r>
  <r>
    <s v="Greencoat Capital"/>
    <x v="457"/>
    <x v="0"/>
    <s v="PV"/>
    <x v="0"/>
    <x v="0"/>
    <x v="0"/>
    <n v="4.9978999999999996"/>
    <s v="LV"/>
    <s v="England"/>
    <x v="3"/>
    <s v="TR85BH"/>
    <m/>
    <m/>
    <m/>
    <n v="2011"/>
  </r>
  <r>
    <s v="Greencoat Capital"/>
    <x v="458"/>
    <x v="0"/>
    <s v="PV"/>
    <x v="0"/>
    <x v="0"/>
    <x v="0"/>
    <n v="16.444800000000001"/>
    <s v="Distribution Network"/>
    <s v="England"/>
    <x v="0"/>
    <s v="NN13 5YD"/>
    <m/>
    <m/>
    <m/>
    <n v="2014"/>
  </r>
  <r>
    <s v="Greencoat Capital"/>
    <x v="459"/>
    <x v="2"/>
    <s v="Onshore"/>
    <x v="0"/>
    <x v="2"/>
    <x v="0"/>
    <n v="37.799999999999997"/>
    <s v="Transmission Network"/>
    <s v="Scotland"/>
    <x v="5"/>
    <m/>
    <m/>
    <m/>
    <m/>
    <n v="2022"/>
  </r>
  <r>
    <s v="Greencoat Capital"/>
    <x v="460"/>
    <x v="0"/>
    <s v="PV"/>
    <x v="0"/>
    <x v="0"/>
    <x v="0"/>
    <n v="4.8654000000000002"/>
    <s v="LV"/>
    <s v="England"/>
    <x v="2"/>
    <s v="WV166UQ"/>
    <m/>
    <s v="366792.0"/>
    <s v="292516.0"/>
    <n v="2017"/>
  </r>
  <r>
    <s v="Greencoat Capital"/>
    <x v="461"/>
    <x v="0"/>
    <s v="PV"/>
    <x v="0"/>
    <x v="0"/>
    <x v="0"/>
    <n v="45.916049999999998"/>
    <s v="LV"/>
    <s v="England"/>
    <x v="0"/>
    <m/>
    <m/>
    <m/>
    <m/>
    <n v="2016"/>
  </r>
  <r>
    <s v="Greencoat Capital"/>
    <x v="462"/>
    <x v="0"/>
    <s v="PV"/>
    <x v="0"/>
    <x v="0"/>
    <x v="0"/>
    <n v="4.9947600000000003"/>
    <s v="LV"/>
    <s v="England"/>
    <x v="3"/>
    <s v="PL268XL"/>
    <m/>
    <s v="201930.0"/>
    <s v="55161.0"/>
    <n v="2017"/>
  </r>
  <r>
    <s v="Greencoat Capital"/>
    <x v="463"/>
    <x v="0"/>
    <s v="PV"/>
    <x v="0"/>
    <x v="0"/>
    <x v="0"/>
    <n v="4.9772999999999996"/>
    <s v="LV"/>
    <s v="Scotland"/>
    <x v="5"/>
    <s v="KY14DQ"/>
    <m/>
    <s v="328619.0"/>
    <s v="697504.0"/>
    <n v="2017"/>
  </r>
  <r>
    <s v="Greencoat Capital"/>
    <x v="464"/>
    <x v="0"/>
    <s v="PV"/>
    <x v="0"/>
    <x v="0"/>
    <x v="0"/>
    <n v="7.0415999999999999"/>
    <s v="LV"/>
    <s v="England"/>
    <x v="0"/>
    <s v="SP117SE"/>
    <m/>
    <s v="434623.0"/>
    <s v="140438.0"/>
    <n v="2014"/>
  </r>
  <r>
    <s v="Greencoat Capital"/>
    <x v="465"/>
    <x v="0"/>
    <s v="PV"/>
    <x v="0"/>
    <x v="0"/>
    <x v="0"/>
    <n v="4.6626750000000001"/>
    <s v="LV"/>
    <s v="England"/>
    <x v="3"/>
    <s v="BS246RR"/>
    <m/>
    <s v="331664.0"/>
    <s v="154677.0"/>
    <n v="2016"/>
  </r>
  <r>
    <s v="Greencoat Capital"/>
    <x v="466"/>
    <x v="0"/>
    <s v="PV"/>
    <x v="0"/>
    <x v="0"/>
    <x v="0"/>
    <n v="2.1993749999999999"/>
    <s v="LV"/>
    <s v="England"/>
    <x v="3"/>
    <s v="BS246RR"/>
    <m/>
    <s v="331664.0"/>
    <s v="154677.0"/>
    <n v="2016"/>
  </r>
  <r>
    <s v="Greencoat Capital"/>
    <x v="467"/>
    <x v="0"/>
    <s v="PV"/>
    <x v="0"/>
    <x v="0"/>
    <x v="0"/>
    <n v="4.005795"/>
    <s v="LV"/>
    <s v="England"/>
    <x v="0"/>
    <s v="GU343BF"/>
    <m/>
    <s v="472777.0"/>
    <s v="138856.0"/>
    <n v="2016"/>
  </r>
  <r>
    <s v="Greencoat Capital"/>
    <x v="468"/>
    <x v="0"/>
    <s v="PV"/>
    <x v="0"/>
    <x v="0"/>
    <x v="0"/>
    <n v="9.4837600000000002"/>
    <s v="LV"/>
    <s v="England"/>
    <x v="3"/>
    <s v="PL125BX"/>
    <m/>
    <s v="231509.0"/>
    <s v="58873.0"/>
    <n v="2015"/>
  </r>
  <r>
    <s v="Greencoat Capital"/>
    <x v="469"/>
    <x v="2"/>
    <s v="Onshore"/>
    <x v="0"/>
    <x v="2"/>
    <x v="0"/>
    <n v="43.2"/>
    <s v="HV"/>
    <s v="England"/>
    <x v="5"/>
    <m/>
    <m/>
    <m/>
    <m/>
    <n v="2021"/>
  </r>
  <r>
    <s v="Greencoat Capital"/>
    <x v="470"/>
    <x v="0"/>
    <s v="PV"/>
    <x v="0"/>
    <x v="0"/>
    <x v="0"/>
    <n v="10.795"/>
    <s v="LV"/>
    <s v="England"/>
    <x v="7"/>
    <s v="PE220PZ"/>
    <m/>
    <s v="538495.0"/>
    <s v="348945.0"/>
    <n v="2014"/>
  </r>
  <r>
    <s v="Greencoat Capital"/>
    <x v="471"/>
    <x v="0"/>
    <s v="PV"/>
    <x v="0"/>
    <x v="0"/>
    <x v="0"/>
    <n v="3.0489999999999999"/>
    <s v="LV"/>
    <s v="England"/>
    <x v="0"/>
    <s v="TW195AH"/>
    <m/>
    <s v="501492.0"/>
    <s v="172752.0"/>
    <n v="2017"/>
  </r>
  <r>
    <s v="Greencoat Capital"/>
    <x v="472"/>
    <x v="2"/>
    <s v="Onshore"/>
    <x v="0"/>
    <x v="2"/>
    <x v="0"/>
    <n v="16.399999999999999"/>
    <s v="LV"/>
    <s v="England"/>
    <x v="7"/>
    <m/>
    <m/>
    <s v="457887.0"/>
    <s v="275532.0"/>
    <n v="2013"/>
  </r>
  <r>
    <s v="Intergen"/>
    <x v="473"/>
    <x v="3"/>
    <s v="CCGT"/>
    <x v="0"/>
    <x v="3"/>
    <x v="0"/>
    <n v="800"/>
    <s v="HV"/>
    <s v="England"/>
    <x v="0"/>
    <m/>
    <m/>
    <s v="565166.0"/>
    <s v="178798.0"/>
    <n v="2002"/>
  </r>
  <r>
    <s v="Intergen"/>
    <x v="474"/>
    <x v="3"/>
    <s v="CCGT"/>
    <x v="0"/>
    <x v="3"/>
    <x v="0"/>
    <n v="810"/>
    <s v="HV"/>
    <s v="England"/>
    <x v="10"/>
    <m/>
    <m/>
    <s v="352414.0"/>
    <s v="377661.0"/>
    <n v="1998"/>
  </r>
  <r>
    <s v="Intergen"/>
    <x v="475"/>
    <x v="3"/>
    <s v="CCGT"/>
    <x v="0"/>
    <x v="3"/>
    <x v="0"/>
    <n v="950"/>
    <s v="HV"/>
    <s v="England"/>
    <x v="7"/>
    <m/>
    <m/>
    <s v="524944.0"/>
    <s v="320245.0"/>
    <n v="2004"/>
  </r>
  <r>
    <s v="Intergen"/>
    <x v="476"/>
    <x v="3"/>
    <s v="Single cycle"/>
    <x v="0"/>
    <x v="3"/>
    <x v="0"/>
    <n v="300"/>
    <s v="HV"/>
    <s v="England"/>
    <x v="7"/>
    <s v="PE11 3BB"/>
    <m/>
    <m/>
    <m/>
    <n v="2019"/>
  </r>
  <r>
    <s v="Kentish Flats Ltd"/>
    <x v="477"/>
    <x v="2"/>
    <s v="Onshore"/>
    <x v="0"/>
    <x v="2"/>
    <x v="0"/>
    <n v="240"/>
    <m/>
    <s v="Scotland"/>
    <x v="5"/>
    <m/>
    <m/>
    <s v=" 254849"/>
    <s v=" 604654"/>
    <n v="2023"/>
  </r>
  <r>
    <s v="Lightsource BP"/>
    <x v="478"/>
    <x v="0"/>
    <s v="PV"/>
    <x v="0"/>
    <x v="0"/>
    <x v="0"/>
    <n v="4.9969999999999999"/>
    <s v="LV"/>
    <s v="Wales"/>
    <x v="1"/>
    <s v="LL141TU"/>
    <m/>
    <s v="328224.0"/>
    <s v="343948.0"/>
    <n v="2015"/>
  </r>
  <r>
    <s v="Lightsource BP"/>
    <x v="479"/>
    <x v="0"/>
    <s v="PV"/>
    <x v="0"/>
    <x v="0"/>
    <x v="0"/>
    <n v="0.45263999999999999"/>
    <s v="LV"/>
    <s v="England"/>
    <x v="11"/>
    <s v="IG110AD"/>
    <m/>
    <s v="545350.0"/>
    <s v="181950.0"/>
    <n v="2016"/>
  </r>
  <r>
    <s v="Lightsource BP"/>
    <x v="480"/>
    <x v="0"/>
    <s v="PV"/>
    <x v="0"/>
    <x v="0"/>
    <x v="0"/>
    <n v="1.7390099999999999"/>
    <s v="LV"/>
    <s v="England"/>
    <x v="3"/>
    <s v="PL303EF"/>
    <m/>
    <s v="202931.0"/>
    <s v="74850.0"/>
    <n v="2011"/>
  </r>
  <r>
    <s v="Lightsource BP"/>
    <x v="481"/>
    <x v="0"/>
    <s v="PV"/>
    <x v="0"/>
    <x v="0"/>
    <x v="0"/>
    <n v="4.7819000000000003"/>
    <s v="LV"/>
    <s v="England"/>
    <x v="0"/>
    <s v="BN86PT"/>
    <m/>
    <s v="548420.0"/>
    <s v="117019.0"/>
    <n v="2015"/>
  </r>
  <r>
    <s v="Lightsource BP"/>
    <x v="482"/>
    <x v="0"/>
    <s v="PV"/>
    <x v="0"/>
    <x v="0"/>
    <x v="0"/>
    <n v="4.9960800000000001"/>
    <s v="LV"/>
    <s v="England"/>
    <x v="0"/>
    <s v="BN86PT"/>
    <m/>
    <s v="548465.0"/>
    <s v="117641.0"/>
    <n v="2016"/>
  </r>
  <r>
    <s v="Lightsource BP"/>
    <x v="483"/>
    <x v="0"/>
    <s v="PV"/>
    <x v="0"/>
    <x v="0"/>
    <x v="0"/>
    <n v="4.9978999999999996"/>
    <s v="LV"/>
    <s v="England"/>
    <x v="0"/>
    <s v="BN180LN"/>
    <m/>
    <s v="498131.0"/>
    <s v="106406.0"/>
    <n v="2016"/>
  </r>
  <r>
    <s v="Lightsource BP"/>
    <x v="484"/>
    <x v="0"/>
    <s v="PV"/>
    <x v="0"/>
    <x v="0"/>
    <x v="0"/>
    <n v="1.41246"/>
    <s v="LV"/>
    <s v="England"/>
    <x v="3"/>
    <m/>
    <s v=" EX169QH"/>
    <s v="250572.0"/>
    <s v="140713.0"/>
    <n v="2013"/>
  </r>
  <r>
    <s v="Lightsource BP"/>
    <x v="485"/>
    <x v="0"/>
    <s v="PV"/>
    <x v="0"/>
    <x v="0"/>
    <x v="0"/>
    <n v="4.9768400000000002"/>
    <s v="LV"/>
    <s v="England"/>
    <x v="3"/>
    <s v="PL312PF"/>
    <m/>
    <s v="206175.0"/>
    <s v="68428.0"/>
    <n v="2012"/>
  </r>
  <r>
    <s v="Lightsource BP"/>
    <x v="486"/>
    <x v="0"/>
    <s v="PV"/>
    <x v="0"/>
    <x v="0"/>
    <x v="0"/>
    <n v="4.9978999999999996"/>
    <s v="LV"/>
    <s v="England"/>
    <x v="7"/>
    <s v="S446XE"/>
    <m/>
    <s v="449954.0"/>
    <s v="371271.0"/>
    <n v="2017"/>
  </r>
  <r>
    <s v="Lightsource BP"/>
    <x v="487"/>
    <x v="0"/>
    <s v="PV"/>
    <x v="0"/>
    <x v="0"/>
    <x v="0"/>
    <n v="6.4858399999999996"/>
    <s v="LV"/>
    <s v="Northern Ireland"/>
    <x v="13"/>
    <s v="BT364QU"/>
    <m/>
    <s v="141191.0"/>
    <s v="538562.0"/>
    <n v="2018"/>
  </r>
  <r>
    <s v="Lightsource BP"/>
    <x v="488"/>
    <x v="0"/>
    <s v="PV"/>
    <x v="0"/>
    <x v="0"/>
    <x v="0"/>
    <n v="8.9103600000000007"/>
    <s v="LV"/>
    <s v="England"/>
    <x v="0"/>
    <s v="OX251NX"/>
    <m/>
    <s v="461083.0"/>
    <s v="217119.0"/>
    <n v="2015"/>
  </r>
  <r>
    <s v="Lightsource BP"/>
    <x v="489"/>
    <x v="0"/>
    <s v="PV"/>
    <x v="0"/>
    <x v="0"/>
    <x v="0"/>
    <n v="14.78664"/>
    <s v="LV"/>
    <s v="Wales"/>
    <x v="1"/>
    <s v="SA154ND"/>
    <m/>
    <s v="249621.0"/>
    <s v="203809.0"/>
    <n v="2014"/>
  </r>
  <r>
    <s v="Lightsource BP"/>
    <x v="490"/>
    <x v="0"/>
    <s v="PV"/>
    <x v="0"/>
    <x v="0"/>
    <x v="0"/>
    <n v="4.7623800000000003"/>
    <s v="LV"/>
    <s v="England"/>
    <x v="9"/>
    <s v="PE72HS"/>
    <m/>
    <s v="534234.0"/>
    <s v="294198.0"/>
    <n v="2014"/>
  </r>
  <r>
    <s v="Lightsource BP"/>
    <x v="491"/>
    <x v="0"/>
    <s v="PV"/>
    <x v="0"/>
    <x v="0"/>
    <x v="0"/>
    <n v="13.08042"/>
    <s v="LV"/>
    <s v="England"/>
    <x v="3"/>
    <s v="TR85BN"/>
    <m/>
    <s v="191082.0"/>
    <s v="55525.0"/>
    <n v="2015"/>
  </r>
  <r>
    <s v="Lightsource BP"/>
    <x v="492"/>
    <x v="0"/>
    <s v="PV"/>
    <x v="0"/>
    <x v="0"/>
    <x v="0"/>
    <n v="22.215869999999999"/>
    <s v="LV"/>
    <s v="England"/>
    <x v="9"/>
    <s v="SG86DF"/>
    <m/>
    <s v="537439.0"/>
    <s v="244200.0"/>
    <n v="2014"/>
  </r>
  <r>
    <s v="Lightsource BP"/>
    <x v="493"/>
    <x v="0"/>
    <s v="PV"/>
    <x v="0"/>
    <x v="0"/>
    <x v="0"/>
    <n v="15.327360000000001"/>
    <s v="LV"/>
    <s v="England"/>
    <x v="3"/>
    <s v="SN147EY"/>
    <m/>
    <s v="385003.0"/>
    <s v="177211.0"/>
    <n v="2015"/>
  </r>
  <r>
    <s v="Lightsource BP"/>
    <x v="494"/>
    <x v="0"/>
    <s v="PV"/>
    <x v="0"/>
    <x v="0"/>
    <x v="0"/>
    <n v="14.402485"/>
    <s v="LV"/>
    <s v="England"/>
    <x v="2"/>
    <s v="SY45SX"/>
    <m/>
    <s v="345545.0"/>
    <s v="325520.0"/>
    <n v="2016"/>
  </r>
  <r>
    <s v="Lightsource BP"/>
    <x v="495"/>
    <x v="0"/>
    <s v="PV"/>
    <x v="0"/>
    <x v="0"/>
    <x v="0"/>
    <n v="4.9934000000000003"/>
    <s v="LV"/>
    <s v="England"/>
    <x v="9"/>
    <m/>
    <m/>
    <s v="551488.0"/>
    <s v="271214.0"/>
    <n v="2012"/>
  </r>
  <r>
    <s v="Lightsource BP"/>
    <x v="496"/>
    <x v="0"/>
    <s v="PV"/>
    <x v="0"/>
    <x v="0"/>
    <x v="0"/>
    <n v="4.9847999999999999"/>
    <s v="LV"/>
    <s v="England"/>
    <x v="0"/>
    <s v="LU79DY"/>
    <m/>
    <s v="494241.0"/>
    <s v="220134.0"/>
    <n v="2015"/>
  </r>
  <r>
    <s v="Lightsource BP"/>
    <x v="497"/>
    <x v="0"/>
    <s v="PV"/>
    <x v="0"/>
    <x v="0"/>
    <x v="0"/>
    <n v="4.5643500000000001"/>
    <s v="LV"/>
    <s v="England"/>
    <x v="3"/>
    <s v="EX394PU"/>
    <m/>
    <s v="249891.0"/>
    <s v="124902.0"/>
    <n v="2013"/>
  </r>
  <r>
    <s v="Lightsource BP"/>
    <x v="498"/>
    <x v="0"/>
    <s v="PV"/>
    <x v="0"/>
    <x v="0"/>
    <x v="0"/>
    <n v="5"/>
    <s v="LV"/>
    <s v="England"/>
    <x v="4"/>
    <s v="YO73NT"/>
    <m/>
    <s v="444776.0"/>
    <s v="475104.0"/>
    <n v="2015"/>
  </r>
  <r>
    <s v="Lightsource BP"/>
    <x v="499"/>
    <x v="0"/>
    <s v="PV"/>
    <x v="0"/>
    <x v="0"/>
    <x v="0"/>
    <n v="4.8318399999999997"/>
    <s v="LV"/>
    <s v="Northern Ireland"/>
    <x v="13"/>
    <s v="BT294EH"/>
    <m/>
    <s v="129401.0"/>
    <s v="538723.0"/>
    <n v="2016"/>
  </r>
  <r>
    <s v="Lightsource BP"/>
    <x v="500"/>
    <x v="0"/>
    <s v="PV"/>
    <x v="0"/>
    <x v="0"/>
    <x v="0"/>
    <n v="1.5037100000000001"/>
    <s v="LV"/>
    <s v="England"/>
    <x v="11"/>
    <s v="SE29AQ"/>
    <m/>
    <s v="548450.0"/>
    <s v="180950.0"/>
    <n v="2011"/>
  </r>
  <r>
    <s v="Lightsource BP"/>
    <x v="501"/>
    <x v="0"/>
    <s v="PV"/>
    <x v="0"/>
    <x v="0"/>
    <x v="0"/>
    <n v="16.056999999999999"/>
    <s v="LV"/>
    <s v="England"/>
    <x v="3"/>
    <s v="GL75DX"/>
    <m/>
    <s v="406095.0"/>
    <s v="202822.0"/>
    <n v="2014"/>
  </r>
  <r>
    <s v="Lightsource BP"/>
    <x v="502"/>
    <x v="0"/>
    <s v="PV"/>
    <x v="0"/>
    <x v="0"/>
    <x v="0"/>
    <n v="43.664279999999998"/>
    <s v="LV"/>
    <s v="Wales"/>
    <x v="1"/>
    <s v="SA624PY"/>
    <m/>
    <s v="198922.0"/>
    <s v="217459.0"/>
    <n v="2015"/>
  </r>
  <r>
    <s v="Lightsource BP"/>
    <x v="503"/>
    <x v="0"/>
    <s v="PV"/>
    <x v="0"/>
    <x v="0"/>
    <x v="0"/>
    <n v="4.9925199999999998"/>
    <s v="LV"/>
    <s v="Wales"/>
    <x v="1"/>
    <s v="NP447AS"/>
    <m/>
    <s v="326262.0"/>
    <s v="191423.0"/>
    <n v="2016"/>
  </r>
  <r>
    <s v="Lightsource BP"/>
    <x v="504"/>
    <x v="0"/>
    <s v="PV"/>
    <x v="0"/>
    <x v="0"/>
    <x v="0"/>
    <n v="2.0005600000000001"/>
    <s v="LV"/>
    <s v="England"/>
    <x v="0"/>
    <m/>
    <m/>
    <s v="501944.09999999998"/>
    <s v="136562.0"/>
    <n v="2011"/>
  </r>
  <r>
    <s v="Lightsource BP"/>
    <x v="505"/>
    <x v="0"/>
    <s v="PV"/>
    <x v="0"/>
    <x v="0"/>
    <x v="0"/>
    <n v="3.577"/>
    <s v="LV"/>
    <s v="England"/>
    <x v="3"/>
    <m/>
    <m/>
    <s v="235435.0"/>
    <s v="99648.0"/>
    <n v="2012"/>
  </r>
  <r>
    <s v="Lightsource BP"/>
    <x v="506"/>
    <x v="0"/>
    <s v="PV"/>
    <x v="0"/>
    <x v="0"/>
    <x v="0"/>
    <n v="8.9879999999999995"/>
    <s v="LV"/>
    <s v="England"/>
    <x v="0"/>
    <s v="OX156HF"/>
    <m/>
    <s v="436715.0"/>
    <s v="241041.0"/>
    <n v="2014"/>
  </r>
  <r>
    <s v="Lightsource BP"/>
    <x v="507"/>
    <x v="0"/>
    <s v="PV"/>
    <x v="0"/>
    <x v="0"/>
    <x v="0"/>
    <n v="30.276"/>
    <s v="LV"/>
    <s v="England"/>
    <x v="9"/>
    <s v="CB80XG"/>
    <m/>
    <s v="561429.0"/>
    <s v="263931.0"/>
    <n v="2015"/>
  </r>
  <r>
    <s v="Lightsource BP"/>
    <x v="508"/>
    <x v="0"/>
    <s v="PV"/>
    <x v="0"/>
    <x v="0"/>
    <x v="0"/>
    <n v="12.19689"/>
    <s v="LV"/>
    <s v="England"/>
    <x v="9"/>
    <s v="SS166EB"/>
    <m/>
    <s v="565725.0"/>
    <s v="187731.0"/>
    <n v="2014"/>
  </r>
  <r>
    <s v="Lightsource BP"/>
    <x v="509"/>
    <x v="0"/>
    <s v="PV"/>
    <x v="0"/>
    <x v="0"/>
    <x v="0"/>
    <n v="20.507999999999999"/>
    <s v="LV"/>
    <s v="England"/>
    <x v="0"/>
    <s v="PO141AU"/>
    <m/>
    <s v="456710.0"/>
    <s v="103840.0"/>
    <n v="2014"/>
  </r>
  <r>
    <s v="Lightsource BP"/>
    <x v="510"/>
    <x v="0"/>
    <s v="PV"/>
    <x v="0"/>
    <x v="0"/>
    <x v="0"/>
    <n v="4.9996799999999997"/>
    <s v="LV"/>
    <s v="England"/>
    <x v="0"/>
    <s v="SO451AB"/>
    <m/>
    <s v="445171.0"/>
    <s v="100816.0"/>
    <n v="2012"/>
  </r>
  <r>
    <s v="Lightsource BP"/>
    <x v="511"/>
    <x v="0"/>
    <s v="PV"/>
    <x v="0"/>
    <x v="0"/>
    <x v="0"/>
    <n v="4.9968000000000004"/>
    <s v="LV"/>
    <s v="Wales"/>
    <x v="1"/>
    <m/>
    <m/>
    <s v="245478.0"/>
    <s v="205296.0"/>
    <n v="2012"/>
  </r>
  <r>
    <s v="Lightsource BP"/>
    <x v="512"/>
    <x v="0"/>
    <s v="PV"/>
    <x v="0"/>
    <x v="0"/>
    <x v="0"/>
    <n v="4.9974749999999997"/>
    <s v="LV"/>
    <s v="England"/>
    <x v="10"/>
    <s v="SY134RB"/>
    <m/>
    <s v="351085.0"/>
    <s v="344240.0"/>
    <n v="2017"/>
  </r>
  <r>
    <s v="Lightsource BP"/>
    <x v="513"/>
    <x v="0"/>
    <s v="PV"/>
    <x v="0"/>
    <x v="0"/>
    <x v="0"/>
    <n v="5.9608999999999996"/>
    <s v="LV"/>
    <s v="Northern Ireland"/>
    <x v="13"/>
    <s v="BT448SD"/>
    <m/>
    <s v="112523.0"/>
    <s v="572478.0"/>
    <n v="2017"/>
  </r>
  <r>
    <s v="Lightsource BP"/>
    <x v="514"/>
    <x v="0"/>
    <s v="PV"/>
    <x v="0"/>
    <x v="0"/>
    <x v="0"/>
    <n v="3.9119999999999999"/>
    <s v="LV"/>
    <s v="England"/>
    <x v="3"/>
    <s v="GL569TG"/>
    <m/>
    <s v="413600.0"/>
    <s v="235700.0"/>
    <n v="2013"/>
  </r>
  <r>
    <s v="Lightsource BP"/>
    <x v="515"/>
    <x v="0"/>
    <s v="PV"/>
    <x v="0"/>
    <x v="0"/>
    <x v="0"/>
    <n v="4.2240000000000002"/>
    <s v="LV"/>
    <s v="England"/>
    <x v="3"/>
    <s v="EX53LW"/>
    <m/>
    <s v="297957.0"/>
    <s v="99694.0"/>
    <n v="2015"/>
  </r>
  <r>
    <s v="Lightsource BP"/>
    <x v="516"/>
    <x v="0"/>
    <s v="PV"/>
    <x v="0"/>
    <x v="0"/>
    <x v="0"/>
    <n v="3.5969850000000001"/>
    <s v="LV"/>
    <s v="Wales"/>
    <x v="1"/>
    <s v="LL536DQ"/>
    <m/>
    <s v="241787.0"/>
    <s v="339725.0"/>
    <n v="2016"/>
  </r>
  <r>
    <s v="Lightsource BP"/>
    <x v="517"/>
    <x v="0"/>
    <s v="PV"/>
    <x v="0"/>
    <x v="0"/>
    <x v="0"/>
    <n v="43.221600000000002"/>
    <s v="LV"/>
    <s v="England"/>
    <x v="9"/>
    <s v="CB250BN"/>
    <m/>
    <m/>
    <m/>
    <n v="2020"/>
  </r>
  <r>
    <s v="Lightsource BP"/>
    <x v="518"/>
    <x v="0"/>
    <s v="PV"/>
    <x v="0"/>
    <x v="0"/>
    <x v="0"/>
    <n v="2.915"/>
    <s v="LV"/>
    <s v="England"/>
    <x v="3"/>
    <s v="EX226JY"/>
    <m/>
    <s v="232612.0"/>
    <s v="103213.0"/>
    <n v="2012"/>
  </r>
  <r>
    <s v="Lightsource BP"/>
    <x v="519"/>
    <x v="0"/>
    <s v="PV"/>
    <x v="0"/>
    <x v="0"/>
    <x v="0"/>
    <n v="4.2299300000000004"/>
    <s v="LV"/>
    <s v="England"/>
    <x v="2"/>
    <s v="ST148LQ"/>
    <m/>
    <s v="414839.0"/>
    <s v="330919.0"/>
    <n v="2017"/>
  </r>
  <r>
    <s v="Lightsource BP"/>
    <x v="520"/>
    <x v="0"/>
    <s v="PV"/>
    <x v="0"/>
    <x v="0"/>
    <x v="0"/>
    <n v="4.9969799999999998"/>
    <s v="LV"/>
    <s v="England"/>
    <x v="2"/>
    <s v="SY133AB"/>
    <m/>
    <s v="351460.0"/>
    <s v="340636.0"/>
    <n v="2015"/>
  </r>
  <r>
    <s v="Lightsource BP"/>
    <x v="521"/>
    <x v="0"/>
    <s v="PV"/>
    <x v="0"/>
    <x v="0"/>
    <x v="0"/>
    <n v="4.8770199999999999"/>
    <s v="LV"/>
    <s v="England"/>
    <x v="7"/>
    <s v="NG243RJ"/>
    <m/>
    <s v="479632.0"/>
    <s v="348905.0"/>
    <n v="2011"/>
  </r>
  <r>
    <s v="Lightsource BP"/>
    <x v="522"/>
    <x v="0"/>
    <s v="PV"/>
    <x v="0"/>
    <x v="0"/>
    <x v="0"/>
    <n v="3.6840000000000002"/>
    <s v="LV"/>
    <s v="England"/>
    <x v="3"/>
    <s v="BH213QZ"/>
    <m/>
    <s v="396735.0"/>
    <s v="97102.0"/>
    <n v="2015"/>
  </r>
  <r>
    <s v="Lightsource BP"/>
    <x v="523"/>
    <x v="0"/>
    <s v="PV"/>
    <x v="0"/>
    <x v="0"/>
    <x v="0"/>
    <n v="3.7484250000000001"/>
    <s v="LV"/>
    <s v="England"/>
    <x v="2"/>
    <s v="DY149AD"/>
    <m/>
    <s v="366415.0"/>
    <s v="270925.0"/>
    <n v="2017"/>
  </r>
  <r>
    <s v="Lightsource BP"/>
    <x v="524"/>
    <x v="0"/>
    <s v="PV"/>
    <x v="0"/>
    <x v="0"/>
    <x v="0"/>
    <n v="7.6933999999999996"/>
    <s v="LV"/>
    <s v="Wales"/>
    <x v="1"/>
    <s v="NP117BB"/>
    <m/>
    <s v="319254.0"/>
    <s v="192650.0"/>
    <n v="2015"/>
  </r>
  <r>
    <s v="Lightsource BP"/>
    <x v="525"/>
    <x v="0"/>
    <s v="PV"/>
    <x v="0"/>
    <x v="0"/>
    <x v="0"/>
    <n v="4.9989600000000003"/>
    <s v="LV"/>
    <s v="England"/>
    <x v="9"/>
    <s v="CM74SH"/>
    <m/>
    <s v="565650.0"/>
    <s v="232265.0"/>
    <n v="2016"/>
  </r>
  <r>
    <s v="Lightsource BP"/>
    <x v="526"/>
    <x v="0"/>
    <s v="PV"/>
    <x v="0"/>
    <x v="0"/>
    <x v="0"/>
    <n v="28.31184"/>
    <s v="LV"/>
    <s v="England"/>
    <x v="3"/>
    <s v="GL27AN"/>
    <m/>
    <s v="375073.0"/>
    <s v="204169.0"/>
    <n v="2015"/>
  </r>
  <r>
    <s v="Lightsource BP"/>
    <x v="60"/>
    <x v="0"/>
    <s v="PV"/>
    <x v="0"/>
    <x v="0"/>
    <x v="0"/>
    <n v="8.1151199999999992"/>
    <s v="LV"/>
    <s v="England"/>
    <x v="0"/>
    <s v="TN210JB"/>
    <m/>
    <s v="557342.0"/>
    <s v="117038.0"/>
    <n v="2015"/>
  </r>
  <r>
    <s v="Lightsource BP"/>
    <x v="527"/>
    <x v="0"/>
    <s v="PV"/>
    <x v="0"/>
    <x v="0"/>
    <x v="0"/>
    <n v="4.9969799999999998"/>
    <s v="LV"/>
    <s v="England"/>
    <x v="3"/>
    <s v="EX226SD"/>
    <m/>
    <s v="230097.0"/>
    <s v="95148.0"/>
    <n v="2015"/>
  </r>
  <r>
    <s v="Lightsource BP"/>
    <x v="528"/>
    <x v="0"/>
    <s v="PV"/>
    <x v="0"/>
    <x v="0"/>
    <x v="0"/>
    <n v="0.74850000000000005"/>
    <s v="LV"/>
    <s v="England"/>
    <x v="0"/>
    <s v="TR24EP"/>
    <m/>
    <s v="461755.0"/>
    <s v="190325.0"/>
    <n v="2011"/>
  </r>
  <r>
    <s v="Lightsource BP"/>
    <x v="529"/>
    <x v="0"/>
    <s v="PV"/>
    <x v="0"/>
    <x v="0"/>
    <x v="0"/>
    <n v="4.9996799999999997"/>
    <s v="LV"/>
    <s v="England"/>
    <x v="3"/>
    <s v="PL126QY"/>
    <m/>
    <s v="238063.0"/>
    <s v="62770.0"/>
    <n v="2011"/>
  </r>
  <r>
    <s v="Lightsource BP"/>
    <x v="530"/>
    <x v="0"/>
    <s v="PV"/>
    <x v="0"/>
    <x v="0"/>
    <x v="0"/>
    <n v="4.8196000000000003"/>
    <s v="LV"/>
    <s v="England"/>
    <x v="2"/>
    <m/>
    <s v=" LE676HS"/>
    <m/>
    <m/>
    <n v="2020"/>
  </r>
  <r>
    <s v="Lightsource BP"/>
    <x v="531"/>
    <x v="0"/>
    <s v="PV"/>
    <x v="0"/>
    <x v="0"/>
    <x v="0"/>
    <n v="11.541"/>
    <s v="LV"/>
    <s v="England"/>
    <x v="0"/>
    <s v="CT31PT"/>
    <m/>
    <s v="628013.0"/>
    <s v="153474.0"/>
    <n v="2014"/>
  </r>
  <r>
    <s v="Lightsource BP"/>
    <x v="532"/>
    <x v="0"/>
    <s v="PV"/>
    <x v="0"/>
    <x v="0"/>
    <x v="0"/>
    <n v="4.3472"/>
    <s v="LV"/>
    <s v="Wales"/>
    <x v="1"/>
    <s v="SA659RH"/>
    <m/>
    <s v="194473.0"/>
    <s v="233813.0"/>
    <n v="2015"/>
  </r>
  <r>
    <s v="Lightsource BP"/>
    <x v="533"/>
    <x v="0"/>
    <s v="PV"/>
    <x v="0"/>
    <x v="0"/>
    <x v="0"/>
    <n v="6.1740000000000004"/>
    <s v="LV"/>
    <s v="England"/>
    <x v="3"/>
    <s v="PL220NQ"/>
    <m/>
    <s v="215569.0"/>
    <s v="57824.0"/>
    <n v="2013"/>
  </r>
  <r>
    <s v="Lightsource BP"/>
    <x v="534"/>
    <x v="0"/>
    <s v="PV"/>
    <x v="0"/>
    <x v="0"/>
    <x v="0"/>
    <n v="5"/>
    <s v="LV"/>
    <s v="England"/>
    <x v="9"/>
    <s v="LU28PF"/>
    <m/>
    <s v="513149.0"/>
    <s v="220690.0"/>
    <n v="2015"/>
  </r>
  <r>
    <s v="Lightsource BP"/>
    <x v="535"/>
    <x v="0"/>
    <s v="PV"/>
    <x v="0"/>
    <x v="0"/>
    <x v="0"/>
    <n v="6.1350499999999997"/>
    <s v="LV"/>
    <s v="Wales"/>
    <x v="1"/>
    <s v="SA715AA"/>
    <m/>
    <s v="191001.0"/>
    <s v="200291.0"/>
    <n v="2015"/>
  </r>
  <r>
    <s v="Lightsource BP"/>
    <x v="536"/>
    <x v="0"/>
    <s v="PV"/>
    <x v="0"/>
    <x v="0"/>
    <x v="0"/>
    <n v="4.5594000000000001"/>
    <s v="LV"/>
    <s v="Wales"/>
    <x v="1"/>
    <s v="CF381SL"/>
    <m/>
    <s v="310571.0"/>
    <s v="185789.0"/>
    <n v="2015"/>
  </r>
  <r>
    <s v="Lightsource BP"/>
    <x v="537"/>
    <x v="0"/>
    <s v="PV"/>
    <x v="0"/>
    <x v="0"/>
    <x v="0"/>
    <n v="27.099"/>
    <s v="LV"/>
    <s v="Northern Ireland"/>
    <x v="13"/>
    <s v="BT282PT"/>
    <m/>
    <s v="129097.0"/>
    <s v="520344.0"/>
    <n v="2018"/>
  </r>
  <r>
    <s v="Lightsource BP"/>
    <x v="410"/>
    <x v="0"/>
    <s v="PV"/>
    <x v="0"/>
    <x v="0"/>
    <x v="0"/>
    <n v="0.76360000000000006"/>
    <s v="LV"/>
    <s v="England"/>
    <x v="3"/>
    <s v="TA117BT"/>
    <m/>
    <s v="493450.0"/>
    <s v="102216.0"/>
    <n v="2016"/>
  </r>
  <r>
    <s v="Lightsource BP"/>
    <x v="538"/>
    <x v="0"/>
    <s v="PV"/>
    <x v="0"/>
    <x v="0"/>
    <x v="0"/>
    <n v="9.8309999999999995"/>
    <s v="LV"/>
    <s v="England"/>
    <x v="0"/>
    <s v="CT125AU"/>
    <m/>
    <s v="634574.0"/>
    <s v="166813.0"/>
    <n v="2013"/>
  </r>
  <r>
    <s v="Lightsource BP"/>
    <x v="539"/>
    <x v="0"/>
    <s v="PV"/>
    <x v="0"/>
    <x v="0"/>
    <x v="0"/>
    <n v="4.5113599999999998"/>
    <s v="LV"/>
    <s v="England"/>
    <x v="7"/>
    <s v="NG322JP"/>
    <m/>
    <s v="488029.0"/>
    <s v="342114.0"/>
    <n v="2011"/>
  </r>
  <r>
    <s v="Lightsource BP"/>
    <x v="540"/>
    <x v="0"/>
    <s v="PV"/>
    <x v="0"/>
    <x v="0"/>
    <x v="0"/>
    <n v="4.9980000000000002"/>
    <s v="LV"/>
    <s v="England"/>
    <x v="7"/>
    <s v="LE167TR"/>
    <m/>
    <s v="472795.0"/>
    <s v="290643.0"/>
    <n v="2017"/>
  </r>
  <r>
    <s v="Lightsource BP"/>
    <x v="541"/>
    <x v="0"/>
    <s v="PV"/>
    <x v="0"/>
    <x v="0"/>
    <x v="0"/>
    <n v="4.9974749999999997"/>
    <s v="LV"/>
    <s v="Scotland"/>
    <x v="5"/>
    <s v="KY13NW"/>
    <m/>
    <s v="328584.0"/>
    <s v="696136.0"/>
    <n v="2017"/>
  </r>
  <r>
    <s v="Lightsource BP"/>
    <x v="542"/>
    <x v="0"/>
    <s v="PV"/>
    <x v="0"/>
    <x v="0"/>
    <x v="0"/>
    <n v="7.2108800000000004"/>
    <s v="LV"/>
    <s v="Northern Ireland"/>
    <x v="13"/>
    <s v="BT412JJ"/>
    <m/>
    <s v="127283.0"/>
    <s v="546753.0"/>
    <n v="2017"/>
  </r>
  <r>
    <s v="Lightsource BP"/>
    <x v="543"/>
    <x v="0"/>
    <s v="PV"/>
    <x v="0"/>
    <x v="0"/>
    <x v="0"/>
    <n v="1.66665"/>
    <s v="LV"/>
    <s v="England"/>
    <x v="7"/>
    <m/>
    <m/>
    <s v="544055.0"/>
    <s v="323522.0"/>
    <n v="2011"/>
  </r>
  <r>
    <s v="Lightsource BP"/>
    <x v="544"/>
    <x v="0"/>
    <s v="PV"/>
    <x v="0"/>
    <x v="0"/>
    <x v="0"/>
    <n v="1.06748"/>
    <s v="LV"/>
    <s v="England"/>
    <x v="7"/>
    <m/>
    <m/>
    <s v="544125.0"/>
    <s v="323559.0"/>
    <n v="2011"/>
  </r>
  <r>
    <s v="Lightsource BP"/>
    <x v="545"/>
    <x v="0"/>
    <s v="PV"/>
    <x v="0"/>
    <x v="0"/>
    <x v="0"/>
    <n v="1.99899"/>
    <s v="LV"/>
    <s v="Wales"/>
    <x v="1"/>
    <s v="CF612YT"/>
    <m/>
    <s v="258062.0"/>
    <s v="301195.0"/>
    <n v="2016"/>
  </r>
  <r>
    <s v="Lightsource BP"/>
    <x v="546"/>
    <x v="0"/>
    <s v="PV"/>
    <x v="0"/>
    <x v="0"/>
    <x v="0"/>
    <n v="4.9215400000000002"/>
    <s v="LV"/>
    <s v="Wales"/>
    <x v="1"/>
    <s v="LL536DS"/>
    <m/>
    <s v="233416.0"/>
    <s v="338035.0"/>
    <n v="2015"/>
  </r>
  <r>
    <s v="Lightsource BP"/>
    <x v="547"/>
    <x v="0"/>
    <s v="PV"/>
    <x v="0"/>
    <x v="0"/>
    <x v="0"/>
    <n v="9.9918899999999997"/>
    <s v="LV"/>
    <s v="Northern Ireland"/>
    <x v="13"/>
    <s v="BT294TH"/>
    <m/>
    <s v="134568.0"/>
    <s v="534503.0"/>
    <n v="2017"/>
  </r>
  <r>
    <s v="Lightsource BP"/>
    <x v="548"/>
    <x v="0"/>
    <s v="PV"/>
    <x v="0"/>
    <x v="0"/>
    <x v="0"/>
    <n v="5.3990400000000003"/>
    <s v="LV"/>
    <s v="Northern Ireland"/>
    <x v="13"/>
    <s v="BT282PQ"/>
    <m/>
    <s v="129820.0"/>
    <s v="526363.0"/>
    <n v="2017"/>
  </r>
  <r>
    <s v="Lightsource BP"/>
    <x v="549"/>
    <x v="0"/>
    <s v="PV"/>
    <x v="0"/>
    <x v="0"/>
    <x v="0"/>
    <n v="5.3984699999999997"/>
    <s v="LV"/>
    <s v="Northern Ireland"/>
    <x v="13"/>
    <s v="BT294UE"/>
    <m/>
    <s v="131013.0"/>
    <s v="531722.0"/>
    <n v="2017"/>
  </r>
  <r>
    <s v="Lightsource BP"/>
    <x v="550"/>
    <x v="0"/>
    <s v="PV"/>
    <x v="0"/>
    <x v="0"/>
    <x v="0"/>
    <n v="5.3990400000000003"/>
    <s v="LV"/>
    <s v="Northern Ireland"/>
    <x v="13"/>
    <s v="BT282PQ"/>
    <m/>
    <s v="129148.0"/>
    <s v="526209.0"/>
    <n v="2017"/>
  </r>
  <r>
    <s v="Lightsource BP"/>
    <x v="551"/>
    <x v="0"/>
    <s v="PV"/>
    <x v="0"/>
    <x v="0"/>
    <x v="0"/>
    <n v="5.9371200000000002"/>
    <s v="LV"/>
    <s v="Northern Ireland"/>
    <x v="13"/>
    <s v="BT294JL"/>
    <m/>
    <s v="129536.0"/>
    <s v="531688.0"/>
    <n v="2017"/>
  </r>
  <r>
    <s v="Lightsource BP"/>
    <x v="552"/>
    <x v="0"/>
    <s v="PV"/>
    <x v="0"/>
    <x v="0"/>
    <x v="0"/>
    <n v="4.1835149999999999"/>
    <s v="LV"/>
    <s v="England"/>
    <x v="3"/>
    <s v="EX226LA"/>
    <m/>
    <s v="231095.0"/>
    <s v="102160.0"/>
    <n v="2017"/>
  </r>
  <r>
    <s v="Lightsource BP"/>
    <x v="553"/>
    <x v="0"/>
    <s v="PV"/>
    <x v="0"/>
    <x v="0"/>
    <x v="0"/>
    <n v="11.145"/>
    <s v="LV"/>
    <s v="England"/>
    <x v="3"/>
    <s v="SN128LT"/>
    <m/>
    <s v="388259.0"/>
    <s v="164933.0"/>
    <n v="2014"/>
  </r>
  <r>
    <s v="Lightsource BP"/>
    <x v="554"/>
    <x v="0"/>
    <s v="PV"/>
    <x v="0"/>
    <x v="0"/>
    <x v="0"/>
    <n v="4.9978999999999996"/>
    <s v="LV"/>
    <s v="Wales"/>
    <x v="1"/>
    <s v="SA623NX"/>
    <m/>
    <s v="193951.0"/>
    <s v="212945.0"/>
    <n v="2017"/>
  </r>
  <r>
    <s v="Lightsource BP"/>
    <x v="555"/>
    <x v="0"/>
    <s v="PV"/>
    <x v="0"/>
    <x v="0"/>
    <x v="0"/>
    <n v="3.9348399999999999"/>
    <s v="LV"/>
    <s v="Wales"/>
    <x v="1"/>
    <s v="NP183NY"/>
    <m/>
    <s v="331876.0"/>
    <s v="191657.0"/>
    <n v="2017"/>
  </r>
  <r>
    <s v="Lightsource BP"/>
    <x v="556"/>
    <x v="0"/>
    <s v="PV"/>
    <x v="0"/>
    <x v="0"/>
    <x v="0"/>
    <n v="4.748005"/>
    <s v="LV"/>
    <s v="Wales"/>
    <x v="1"/>
    <s v="CF453UX"/>
    <m/>
    <s v="304596.0"/>
    <s v="197986.0"/>
    <n v="2017"/>
  </r>
  <r>
    <s v="Lightsource BP"/>
    <x v="557"/>
    <x v="0"/>
    <s v="PV"/>
    <x v="0"/>
    <x v="0"/>
    <x v="0"/>
    <n v="2.2968000000000002"/>
    <s v="LV"/>
    <s v="England"/>
    <x v="10"/>
    <s v=" L407TB"/>
    <m/>
    <s v="346150.0"/>
    <s v="408856.0"/>
    <n v="2019"/>
  </r>
  <r>
    <s v="Lightsource BP"/>
    <x v="558"/>
    <x v="0"/>
    <s v="PV"/>
    <x v="0"/>
    <x v="0"/>
    <x v="0"/>
    <n v="1.5443"/>
    <s v="LV"/>
    <s v="Wales"/>
    <x v="1"/>
    <s v="CF449UL"/>
    <m/>
    <s v="252617.0"/>
    <s v="210675.0"/>
    <n v="2012"/>
  </r>
  <r>
    <s v="Lightsource BP"/>
    <x v="559"/>
    <x v="0"/>
    <s v="PV"/>
    <x v="0"/>
    <x v="0"/>
    <x v="0"/>
    <n v="4.2489999999999997"/>
    <s v="LV"/>
    <s v="Scotland"/>
    <x v="5"/>
    <s v="DD82SN"/>
    <m/>
    <s v="356791.0"/>
    <s v="749786.0"/>
    <n v="2017"/>
  </r>
  <r>
    <s v="Lightsource BP"/>
    <x v="560"/>
    <x v="0"/>
    <s v="PV"/>
    <x v="0"/>
    <x v="0"/>
    <x v="0"/>
    <n v="15.852"/>
    <s v="LV"/>
    <s v="England"/>
    <x v="7"/>
    <s v="LE652TE"/>
    <m/>
    <s v="433582.0"/>
    <s v="316633.0"/>
    <n v="2015"/>
  </r>
  <r>
    <s v="Lightsource BP"/>
    <x v="561"/>
    <x v="0"/>
    <s v="PV"/>
    <x v="0"/>
    <x v="0"/>
    <x v="0"/>
    <n v="4.3452000000000002"/>
    <s v="LV"/>
    <s v="England"/>
    <x v="4"/>
    <s v="LN85JE"/>
    <m/>
    <s v="460491.0"/>
    <s v="428957.0"/>
    <n v="2015"/>
  </r>
  <r>
    <s v="Lightsource BP"/>
    <x v="562"/>
    <x v="0"/>
    <s v="PV"/>
    <x v="0"/>
    <x v="0"/>
    <x v="0"/>
    <n v="1.648525"/>
    <s v="LV"/>
    <s v="England"/>
    <x v="9"/>
    <s v="NR347TB"/>
    <m/>
    <s v="644496.0"/>
    <s v="288255.0"/>
    <n v="2011"/>
  </r>
  <r>
    <s v="Lightsource BP"/>
    <x v="563"/>
    <x v="0"/>
    <s v="PV"/>
    <x v="0"/>
    <x v="0"/>
    <x v="0"/>
    <n v="6.33765"/>
    <s v="LV"/>
    <s v="England"/>
    <x v="0"/>
    <s v="IG110AD"/>
    <m/>
    <s v="512509.0"/>
    <s v="167686.0"/>
    <n v="2016"/>
  </r>
  <r>
    <s v="Lightsource BP"/>
    <x v="564"/>
    <x v="0"/>
    <s v="PV"/>
    <x v="0"/>
    <x v="0"/>
    <x v="0"/>
    <n v="4.7975700000000003"/>
    <s v="LV"/>
    <s v="England"/>
    <x v="3"/>
    <s v="TA210DL"/>
    <m/>
    <s v="308588.0"/>
    <s v="118087.0"/>
    <n v="2015"/>
  </r>
  <r>
    <s v="Lightsource BP"/>
    <x v="565"/>
    <x v="0"/>
    <s v="PV"/>
    <x v="0"/>
    <x v="0"/>
    <x v="0"/>
    <n v="1.0188600000000001"/>
    <s v="LV"/>
    <s v="England"/>
    <x v="3"/>
    <s v="DT102AB"/>
    <m/>
    <s v="378118.0"/>
    <s v="112656.0"/>
    <n v="2013"/>
  </r>
  <r>
    <s v="Lightsource BP"/>
    <x v="566"/>
    <x v="0"/>
    <s v="PV"/>
    <x v="0"/>
    <x v="0"/>
    <x v="0"/>
    <n v="4.9974749999999997"/>
    <s v="LV"/>
    <s v="England"/>
    <x v="10"/>
    <s v="CW100LA"/>
    <m/>
    <s v="375914.0"/>
    <s v="363479.0"/>
    <n v="2017"/>
  </r>
  <r>
    <s v="Lightsource BP"/>
    <x v="567"/>
    <x v="0"/>
    <s v="PV"/>
    <x v="0"/>
    <x v="0"/>
    <x v="0"/>
    <n v="1.92276"/>
    <s v="LV"/>
    <s v="England"/>
    <x v="3"/>
    <m/>
    <m/>
    <s v="316188.0"/>
    <s v="129704.0"/>
    <n v="2011"/>
  </r>
  <r>
    <s v="Lightsource BP"/>
    <x v="568"/>
    <x v="0"/>
    <s v="PV"/>
    <x v="0"/>
    <x v="0"/>
    <x v="0"/>
    <n v="19.806999999999999"/>
    <s v="LV"/>
    <s v="England"/>
    <x v="3"/>
    <s v="BS362NY"/>
    <m/>
    <s v="368922.0"/>
    <s v="181730.0"/>
    <n v="2014"/>
  </r>
  <r>
    <s v="Lightsource BP"/>
    <x v="569"/>
    <x v="0"/>
    <s v="PV"/>
    <x v="0"/>
    <x v="0"/>
    <x v="0"/>
    <n v="5"/>
    <s v="LV"/>
    <s v="England"/>
    <x v="8"/>
    <s v="DL56QE"/>
    <m/>
    <s v="426142.0"/>
    <s v="523694.0"/>
    <n v="2015"/>
  </r>
  <r>
    <s v="Lightsource BP"/>
    <x v="570"/>
    <x v="0"/>
    <s v="PV"/>
    <x v="0"/>
    <x v="0"/>
    <x v="0"/>
    <n v="4.9969799999999998"/>
    <s v="LV"/>
    <s v="England"/>
    <x v="3"/>
    <s v="SP79HD"/>
    <m/>
    <s v="386849.0"/>
    <s v="124179.0"/>
    <n v="2015"/>
  </r>
  <r>
    <s v="Lightsource BP"/>
    <x v="571"/>
    <x v="0"/>
    <s v="PV"/>
    <x v="0"/>
    <x v="0"/>
    <x v="0"/>
    <n v="2.7710599999999999"/>
    <s v="LV"/>
    <s v="England"/>
    <x v="3"/>
    <s v="EX176SJ"/>
    <m/>
    <s v="274885.0"/>
    <s v="105456.0"/>
    <n v="2017"/>
  </r>
  <r>
    <s v="Lightsource BP"/>
    <x v="572"/>
    <x v="0"/>
    <s v="PV"/>
    <x v="0"/>
    <x v="0"/>
    <x v="0"/>
    <n v="5"/>
    <s v="LV"/>
    <s v="England"/>
    <x v="2"/>
    <s v="TF118QY"/>
    <m/>
    <s v="375171.0"/>
    <s v="312179.0"/>
    <n v="2015"/>
  </r>
  <r>
    <s v="Lightsource BP"/>
    <x v="573"/>
    <x v="0"/>
    <s v="PV"/>
    <x v="0"/>
    <x v="0"/>
    <x v="0"/>
    <n v="26.001155000000001"/>
    <s v="LV"/>
    <s v="England"/>
    <x v="9"/>
    <s v="NR219LY"/>
    <m/>
    <s v="585483.0"/>
    <s v="335992.0"/>
    <n v="2016"/>
  </r>
  <r>
    <s v="Lightsource BP"/>
    <x v="574"/>
    <x v="0"/>
    <s v="PV"/>
    <x v="0"/>
    <x v="0"/>
    <x v="0"/>
    <n v="4.32531"/>
    <s v="LV"/>
    <s v="England"/>
    <x v="0"/>
    <s v="TN339BL"/>
    <m/>
    <s v="572709.0"/>
    <s v="111249.0"/>
    <n v="2015"/>
  </r>
  <r>
    <s v="Lightsource BP"/>
    <x v="575"/>
    <x v="0"/>
    <s v="PV"/>
    <x v="0"/>
    <x v="0"/>
    <x v="0"/>
    <n v="4.9992799999999997"/>
    <s v="LV"/>
    <s v="England"/>
    <x v="7"/>
    <s v="NG123HD"/>
    <m/>
    <s v="463188.0"/>
    <s v="336136.0"/>
    <n v="2016"/>
  </r>
  <r>
    <s v="Lightsource BP"/>
    <x v="576"/>
    <x v="0"/>
    <s v="PV"/>
    <x v="0"/>
    <x v="0"/>
    <x v="0"/>
    <n v="0.80640000000000001"/>
    <s v="LV"/>
    <s v="England"/>
    <x v="3"/>
    <s v="EX174DF"/>
    <m/>
    <s v="284552.0"/>
    <s v="108297.0"/>
    <n v="2012"/>
  </r>
  <r>
    <s v="Lightsource BP"/>
    <x v="577"/>
    <x v="0"/>
    <s v="PV"/>
    <x v="0"/>
    <x v="0"/>
    <x v="0"/>
    <n v="18.225999999999999"/>
    <s v="LV"/>
    <s v="England"/>
    <x v="2"/>
    <s v="SY44RR"/>
    <m/>
    <s v="352826.0"/>
    <s v="315367.0"/>
    <n v="2015"/>
  </r>
  <r>
    <s v="Lightsource BP"/>
    <x v="578"/>
    <x v="0"/>
    <s v="PV"/>
    <x v="0"/>
    <x v="0"/>
    <x v="0"/>
    <n v="4.4036299999999997"/>
    <s v="LV"/>
    <s v="England"/>
    <x v="3"/>
    <s v="PL178QD"/>
    <m/>
    <s v="233642.0"/>
    <s v="74030.0"/>
    <n v="2013"/>
  </r>
  <r>
    <s v="Lightsource BP"/>
    <x v="579"/>
    <x v="0"/>
    <s v="PV"/>
    <x v="0"/>
    <x v="0"/>
    <x v="0"/>
    <n v="3.7364649999999999"/>
    <s v="LV"/>
    <s v="Wales"/>
    <x v="1"/>
    <s v="CF715LT"/>
    <m/>
    <s v="302265.0"/>
    <s v="171141.0"/>
    <n v="2015"/>
  </r>
  <r>
    <s v="Lightsource BP"/>
    <x v="580"/>
    <x v="0"/>
    <s v="PV"/>
    <x v="0"/>
    <x v="0"/>
    <x v="0"/>
    <n v="1.6999"/>
    <s v="LV"/>
    <s v="England"/>
    <x v="3"/>
    <m/>
    <m/>
    <s v="181946.0"/>
    <s v="59506.0"/>
    <n v="2011"/>
  </r>
  <r>
    <s v="Lightsource BP"/>
    <x v="581"/>
    <x v="0"/>
    <s v="PV"/>
    <x v="0"/>
    <x v="0"/>
    <x v="0"/>
    <n v="4.7492000000000001"/>
    <s v="LV"/>
    <s v="England"/>
    <x v="0"/>
    <s v="BN85RR"/>
    <m/>
    <s v="544648.0"/>
    <s v="114840.0"/>
    <n v="2015"/>
  </r>
  <r>
    <s v="Lightsource BP"/>
    <x v="582"/>
    <x v="0"/>
    <s v="PV"/>
    <x v="0"/>
    <x v="0"/>
    <x v="0"/>
    <n v="1.78633"/>
    <s v="LV"/>
    <s v="England"/>
    <x v="0"/>
    <s v="KT122EG"/>
    <m/>
    <s v="511550.0"/>
    <s v="168450.0"/>
    <n v="2011"/>
  </r>
  <r>
    <s v="Lightsource BP"/>
    <x v="583"/>
    <x v="0"/>
    <s v="PV"/>
    <x v="0"/>
    <x v="0"/>
    <x v="0"/>
    <n v="1.0289999999999999"/>
    <s v="LV"/>
    <s v="England"/>
    <x v="3"/>
    <s v="EX168BJ"/>
    <m/>
    <s v="289684.0"/>
    <s v="114161.0"/>
    <n v="2012"/>
  </r>
  <r>
    <s v="Lightsource BP"/>
    <x v="584"/>
    <x v="0"/>
    <s v="PV"/>
    <x v="0"/>
    <x v="0"/>
    <x v="0"/>
    <n v="7.63"/>
    <s v="LV"/>
    <s v="Wales"/>
    <x v="1"/>
    <s v="SA724UN"/>
    <m/>
    <s v="199608.0"/>
    <s v="203981.0"/>
    <n v="2013"/>
  </r>
  <r>
    <s v="Lightsource BP"/>
    <x v="585"/>
    <x v="0"/>
    <s v="PV"/>
    <x v="0"/>
    <x v="0"/>
    <x v="0"/>
    <n v="9.1809999999999992"/>
    <s v="LV"/>
    <s v="England"/>
    <x v="0"/>
    <s v="CT125AS"/>
    <m/>
    <s v="635063.0"/>
    <s v="166833.0"/>
    <n v="2014"/>
  </r>
  <r>
    <s v="Lightsource BP"/>
    <x v="586"/>
    <x v="0"/>
    <s v="PV"/>
    <x v="0"/>
    <x v="0"/>
    <x v="0"/>
    <n v="1.42"/>
    <s v="LV"/>
    <s v="England"/>
    <x v="3"/>
    <m/>
    <m/>
    <s v="177412.0"/>
    <s v="42176.0"/>
    <n v="2011"/>
  </r>
  <r>
    <s v="Lightsource BP"/>
    <x v="587"/>
    <x v="0"/>
    <s v="PV"/>
    <x v="0"/>
    <x v="0"/>
    <x v="0"/>
    <n v="4.9535"/>
    <s v="LV"/>
    <s v="England"/>
    <x v="3"/>
    <s v="BS240HD"/>
    <m/>
    <s v="331399.0"/>
    <s v="154837.0"/>
    <n v="2016"/>
  </r>
  <r>
    <s v="Lightsource BP"/>
    <x v="588"/>
    <x v="0"/>
    <s v="PV"/>
    <x v="0"/>
    <x v="0"/>
    <x v="0"/>
    <n v="4.99"/>
    <s v="LV"/>
    <s v="England"/>
    <x v="9"/>
    <s v="CB63PU"/>
    <m/>
    <s v="547655.0"/>
    <s v="274082.0"/>
    <n v="2011"/>
  </r>
  <r>
    <s v="Lightsource BP"/>
    <x v="589"/>
    <x v="0"/>
    <s v="PV"/>
    <x v="0"/>
    <x v="0"/>
    <x v="0"/>
    <n v="10.46796"/>
    <s v="LV"/>
    <s v="England"/>
    <x v="2"/>
    <s v="TF50BJ"/>
    <m/>
    <s v="361262.0"/>
    <s v="311911.0"/>
    <n v="2015"/>
  </r>
  <r>
    <s v="LondonEnergy"/>
    <x v="590"/>
    <x v="4"/>
    <s v="Bioenergy"/>
    <x v="0"/>
    <x v="4"/>
    <x v="0"/>
    <n v="58"/>
    <s v="LV"/>
    <s v="England"/>
    <x v="11"/>
    <s v="N183AG"/>
    <m/>
    <s v="535050.0"/>
    <s v="192550.0"/>
    <n v="1970"/>
  </r>
  <r>
    <s v="Marchwood Power"/>
    <x v="591"/>
    <x v="3"/>
    <s v="CCGT"/>
    <x v="0"/>
    <x v="3"/>
    <x v="0"/>
    <n v="898"/>
    <s v="HV"/>
    <s v="England"/>
    <x v="0"/>
    <s v="SO404BD"/>
    <m/>
    <s v="438274.0"/>
    <s v="108147.0"/>
    <n v="2009"/>
  </r>
  <r>
    <s v="Moray Offshore Windfarm (East) Ltd"/>
    <x v="592"/>
    <x v="2"/>
    <s v="Offshore"/>
    <x v="0"/>
    <x v="2"/>
    <x v="0"/>
    <n v="950"/>
    <s v="HV"/>
    <s v="England"/>
    <x v="5"/>
    <s v="AB439BR"/>
    <m/>
    <m/>
    <m/>
    <n v="2021"/>
  </r>
  <r>
    <s v="Octopus Investments"/>
    <x v="593"/>
    <x v="0"/>
    <s v="PV"/>
    <x v="0"/>
    <x v="0"/>
    <x v="0"/>
    <n v="24.667169999999999"/>
    <s v="LV"/>
    <s v="England"/>
    <x v="9"/>
    <s v="PE282LQ"/>
    <m/>
    <s v="522746.0"/>
    <s v="277158.0"/>
    <n v="2014"/>
  </r>
  <r>
    <s v="Octopus Investments"/>
    <x v="594"/>
    <x v="0"/>
    <s v="PV"/>
    <x v="0"/>
    <x v="0"/>
    <x v="0"/>
    <n v="3.0658099999999999"/>
    <s v="LV"/>
    <s v="England"/>
    <x v="0"/>
    <s v="PO377PS"/>
    <m/>
    <s v="456363.0"/>
    <s v="82780.0"/>
    <n v="2013"/>
  </r>
  <r>
    <s v="Octopus Investments"/>
    <x v="595"/>
    <x v="0"/>
    <s v="PV"/>
    <x v="0"/>
    <x v="0"/>
    <x v="0"/>
    <n v="4.9978999999999996"/>
    <s v="LV"/>
    <s v="England"/>
    <x v="4"/>
    <s v="LS256JJ"/>
    <m/>
    <s v="451649.0"/>
    <s v="433677.0"/>
    <n v="2015"/>
  </r>
  <r>
    <s v="Octopus Investments"/>
    <x v="596"/>
    <x v="0"/>
    <s v="PV"/>
    <x v="0"/>
    <x v="0"/>
    <x v="0"/>
    <n v="7.6484199999999998"/>
    <s v="LV"/>
    <s v="England"/>
    <x v="9"/>
    <s v="NR147PJ"/>
    <m/>
    <s v="628770.0"/>
    <s v="303787.0"/>
    <n v="2015"/>
  </r>
  <r>
    <s v="Octopus Investments"/>
    <x v="597"/>
    <x v="0"/>
    <s v="PV"/>
    <x v="0"/>
    <x v="0"/>
    <x v="0"/>
    <n v="4.9978999999999996"/>
    <s v="LV"/>
    <s v="England"/>
    <x v="7"/>
    <s v="DE556HB"/>
    <m/>
    <s v="441094.0"/>
    <s v="361390.0"/>
    <n v="2015"/>
  </r>
  <r>
    <s v="Octopus Investments"/>
    <x v="598"/>
    <x v="0"/>
    <s v="PV"/>
    <x v="0"/>
    <x v="0"/>
    <x v="0"/>
    <n v="4.6920000000000002"/>
    <s v="LV"/>
    <s v="England"/>
    <x v="9"/>
    <s v="CO112UX"/>
    <m/>
    <s v="615682.0"/>
    <s v="231393.0"/>
    <n v="2015"/>
  </r>
  <r>
    <s v="Octopus Investments"/>
    <x v="599"/>
    <x v="0"/>
    <s v="PV"/>
    <x v="0"/>
    <x v="0"/>
    <x v="0"/>
    <n v="5.0984499999999997"/>
    <s v="LV"/>
    <s v="England"/>
    <x v="10"/>
    <s v="CW13PL"/>
    <m/>
    <s v="368446.0"/>
    <s v="356533.0"/>
    <n v="2013"/>
  </r>
  <r>
    <s v="Octopus Investments"/>
    <x v="600"/>
    <x v="0"/>
    <s v="PV"/>
    <x v="0"/>
    <x v="0"/>
    <x v="0"/>
    <n v="4.9980000000000002"/>
    <s v="LV"/>
    <s v="England"/>
    <x v="9"/>
    <s v="CO20NU"/>
    <m/>
    <s v="593323.0"/>
    <s v="219800.0"/>
    <n v="2015"/>
  </r>
  <r>
    <s v="Octopus Investments"/>
    <x v="601"/>
    <x v="0"/>
    <s v="PV"/>
    <x v="0"/>
    <x v="0"/>
    <x v="0"/>
    <n v="12"/>
    <s v="LV"/>
    <s v="England"/>
    <x v="0"/>
    <s v="SO240AA"/>
    <m/>
    <s v="459558.0"/>
    <s v="131825.0"/>
    <n v="2014"/>
  </r>
  <r>
    <s v="Octopus Investments"/>
    <x v="602"/>
    <x v="0"/>
    <s v="PV"/>
    <x v="0"/>
    <x v="0"/>
    <x v="0"/>
    <n v="3.4802399999999998"/>
    <s v="LV"/>
    <s v="England"/>
    <x v="7"/>
    <s v="LE85QW"/>
    <m/>
    <s v="458722.0"/>
    <s v="296614.0"/>
    <n v="2016"/>
  </r>
  <r>
    <s v="Octopus Investments"/>
    <x v="603"/>
    <x v="0"/>
    <s v="PV"/>
    <x v="0"/>
    <x v="0"/>
    <x v="0"/>
    <n v="5.2873700000000001"/>
    <s v="LV"/>
    <s v="England"/>
    <x v="3"/>
    <s v="EX226LQ"/>
    <m/>
    <s v="227973.0"/>
    <s v="100750.0"/>
    <n v="2013"/>
  </r>
  <r>
    <s v="Octopus Investments"/>
    <x v="604"/>
    <x v="0"/>
    <s v="PV"/>
    <x v="0"/>
    <x v="0"/>
    <x v="0"/>
    <n v="4.9921199999999999"/>
    <s v="LV"/>
    <s v="England"/>
    <x v="3"/>
    <s v="EX327LG"/>
    <m/>
    <s v="265395.0"/>
    <s v="137979.0"/>
    <n v="2013"/>
  </r>
  <r>
    <s v="Octopus Investments"/>
    <x v="605"/>
    <x v="0"/>
    <s v="PV"/>
    <x v="0"/>
    <x v="0"/>
    <x v="0"/>
    <n v="4.9932999999999996"/>
    <s v="LV"/>
    <s v="England"/>
    <x v="9"/>
    <s v="NR148AJ"/>
    <m/>
    <s v="620403.0"/>
    <s v="299944.0"/>
    <n v="2016"/>
  </r>
  <r>
    <s v="Octopus Investments"/>
    <x v="606"/>
    <x v="0"/>
    <s v="PV"/>
    <x v="0"/>
    <x v="0"/>
    <x v="0"/>
    <n v="14.8971"/>
    <s v="LV"/>
    <s v="Wales"/>
    <x v="1"/>
    <s v="LL625DE"/>
    <m/>
    <s v="239600.0"/>
    <s v="373400.0"/>
    <n v="2015"/>
  </r>
  <r>
    <s v="Octopus Investments"/>
    <x v="607"/>
    <x v="0"/>
    <s v="PV"/>
    <x v="0"/>
    <x v="0"/>
    <x v="0"/>
    <n v="11.524800000000001"/>
    <s v="LV"/>
    <s v="England"/>
    <x v="9"/>
    <s v="PE321JA"/>
    <m/>
    <s v="577721.0"/>
    <s v="311630.0"/>
    <n v="2013"/>
  </r>
  <r>
    <s v="Octopus Investments"/>
    <x v="608"/>
    <x v="0"/>
    <s v="PV"/>
    <x v="0"/>
    <x v="0"/>
    <x v="0"/>
    <n v="4.05"/>
    <s v="LV"/>
    <s v="England"/>
    <x v="3"/>
    <s v="EX85ED"/>
    <m/>
    <s v="302289.0"/>
    <s v="84362.0"/>
    <n v="2015"/>
  </r>
  <r>
    <s v="Octopus Investments"/>
    <x v="609"/>
    <x v="0"/>
    <s v="PV"/>
    <x v="0"/>
    <x v="0"/>
    <x v="0"/>
    <n v="4.9978999999999996"/>
    <s v="LV"/>
    <s v="England"/>
    <x v="10"/>
    <s v="CA57ES"/>
    <m/>
    <s v="336020.0"/>
    <s v="546015.0"/>
    <n v="2016"/>
  </r>
  <r>
    <s v="Octopus Investments"/>
    <x v="610"/>
    <x v="0"/>
    <s v="PV"/>
    <x v="0"/>
    <x v="0"/>
    <x v="0"/>
    <n v="5.9054399999999996"/>
    <s v="LV"/>
    <s v="England"/>
    <x v="3"/>
    <s v="BA229RH"/>
    <m/>
    <s v="357538.0"/>
    <s v="109283.0"/>
    <n v="2016"/>
  </r>
  <r>
    <s v="Octopus Investments"/>
    <x v="611"/>
    <x v="0"/>
    <s v="PV"/>
    <x v="0"/>
    <x v="0"/>
    <x v="0"/>
    <n v="4.9980000000000002"/>
    <s v="LV"/>
    <s v="England"/>
    <x v="3"/>
    <s v="TR49EP"/>
    <m/>
    <s v="177775.0"/>
    <s v="47586.0"/>
    <n v="2013"/>
  </r>
  <r>
    <s v="Octopus Investments"/>
    <x v="612"/>
    <x v="0"/>
    <s v="PV"/>
    <x v="0"/>
    <x v="0"/>
    <x v="0"/>
    <n v="3.65442"/>
    <s v="LV"/>
    <s v="England"/>
    <x v="0"/>
    <s v="PO318QT"/>
    <m/>
    <s v="449357.0"/>
    <s v="93055.0"/>
    <n v="2013"/>
  </r>
  <r>
    <s v="Octopus Investments"/>
    <x v="613"/>
    <x v="0"/>
    <s v="PV"/>
    <x v="0"/>
    <x v="0"/>
    <x v="0"/>
    <n v="12.348000000000001"/>
    <s v="LV"/>
    <s v="England"/>
    <x v="9"/>
    <s v="IP190RA"/>
    <m/>
    <s v="636663.0"/>
    <s v="278367.0"/>
    <n v="2013"/>
  </r>
  <r>
    <s v="Octopus Investments"/>
    <x v="614"/>
    <x v="0"/>
    <s v="PV"/>
    <x v="0"/>
    <x v="0"/>
    <x v="0"/>
    <n v="12.338039999999999"/>
    <s v="LV"/>
    <s v="England"/>
    <x v="9"/>
    <s v="CO168HJ"/>
    <m/>
    <s v="612862.0"/>
    <s v="218208.0"/>
    <n v="2015"/>
  </r>
  <r>
    <s v="Octopus Investments"/>
    <x v="615"/>
    <x v="0"/>
    <s v="PV"/>
    <x v="0"/>
    <x v="0"/>
    <x v="0"/>
    <n v="6.3045999999999998"/>
    <s v="LV"/>
    <s v="England"/>
    <x v="9"/>
    <s v="CB259PH"/>
    <m/>
    <s v="551264.0"/>
    <s v="270881.0"/>
    <n v="2013"/>
  </r>
  <r>
    <s v="Octopus Investments"/>
    <x v="616"/>
    <x v="0"/>
    <s v="PV"/>
    <x v="0"/>
    <x v="0"/>
    <x v="0"/>
    <n v="1.4889600000000001"/>
    <s v="LV"/>
    <s v="England"/>
    <x v="3"/>
    <s v="PL305HD"/>
    <m/>
    <s v="202639.0"/>
    <s v="63931.0"/>
    <n v="2014"/>
  </r>
  <r>
    <s v="Octopus Investments"/>
    <x v="617"/>
    <x v="0"/>
    <s v="PV"/>
    <x v="0"/>
    <x v="0"/>
    <x v="0"/>
    <n v="4.9992799999999997"/>
    <s v="LV"/>
    <s v="England"/>
    <x v="3"/>
    <s v="BA114PE"/>
    <m/>
    <s v="373029.0"/>
    <s v="143593.0"/>
    <n v="2015"/>
  </r>
  <r>
    <s v="Octopus Investments"/>
    <x v="618"/>
    <x v="0"/>
    <s v="PV"/>
    <x v="0"/>
    <x v="0"/>
    <x v="0"/>
    <n v="2.4832000000000001"/>
    <s v="LV"/>
    <s v="Wales"/>
    <x v="1"/>
    <s v="CF355FB"/>
    <m/>
    <s v="293545.0"/>
    <s v="177153.0"/>
    <n v="2017"/>
  </r>
  <r>
    <s v="Octopus Investments"/>
    <x v="619"/>
    <x v="0"/>
    <s v="PV"/>
    <x v="0"/>
    <x v="0"/>
    <x v="0"/>
    <n v="4.6678800000000003"/>
    <s v="LV"/>
    <s v="England"/>
    <x v="3"/>
    <s v="BA53HG"/>
    <m/>
    <s v="359691.0"/>
    <s v="145698.0"/>
    <n v="2014"/>
  </r>
  <r>
    <s v="Octopus Investments"/>
    <x v="620"/>
    <x v="0"/>
    <s v="PV"/>
    <x v="0"/>
    <x v="0"/>
    <x v="0"/>
    <n v="1.8160799999999999"/>
    <s v="LV"/>
    <s v="England"/>
    <x v="3"/>
    <s v="SN126RG"/>
    <m/>
    <s v="393506.0"/>
    <s v="162624.0"/>
    <n v="2012"/>
  </r>
  <r>
    <s v="Octopus Investments"/>
    <x v="621"/>
    <x v="0"/>
    <s v="PV"/>
    <x v="0"/>
    <x v="0"/>
    <x v="0"/>
    <n v="4.9939200000000001"/>
    <s v="LV"/>
    <s v="England"/>
    <x v="9"/>
    <s v="CM778PD"/>
    <m/>
    <s v="579757.0"/>
    <s v="218798.0"/>
    <n v="2016"/>
  </r>
  <r>
    <s v="Octopus Investments"/>
    <x v="622"/>
    <x v="0"/>
    <s v="PV"/>
    <x v="0"/>
    <x v="0"/>
    <x v="0"/>
    <n v="3.3660000000000001"/>
    <s v="LV"/>
    <s v="England"/>
    <x v="10"/>
    <s v="CW56DN"/>
    <m/>
    <s v="365834.0"/>
    <s v="356455.0"/>
    <n v="2016"/>
  </r>
  <r>
    <s v="Octopus Investments"/>
    <x v="623"/>
    <x v="0"/>
    <s v="PV"/>
    <x v="0"/>
    <x v="0"/>
    <x v="0"/>
    <n v="5.3423999999999996"/>
    <s v="LV"/>
    <s v="England"/>
    <x v="0"/>
    <s v="PO203TR"/>
    <m/>
    <s v="492213.0"/>
    <s v="104099.0"/>
    <n v="2014"/>
  </r>
  <r>
    <s v="Octopus Investments"/>
    <x v="624"/>
    <x v="0"/>
    <s v="PV"/>
    <x v="0"/>
    <x v="0"/>
    <x v="0"/>
    <n v="4.9972000000000003"/>
    <s v="LV"/>
    <s v="England"/>
    <x v="7"/>
    <s v="NG348SH"/>
    <m/>
    <s v="507434.0"/>
    <s v="349013.0"/>
    <n v="2016"/>
  </r>
  <r>
    <s v="Octopus Investments"/>
    <x v="625"/>
    <x v="0"/>
    <s v="PV"/>
    <x v="0"/>
    <x v="0"/>
    <x v="0"/>
    <n v="5.9985600000000003"/>
    <s v="LV"/>
    <s v="England"/>
    <x v="9"/>
    <s v="CM31QF"/>
    <m/>
    <s v="572146.0"/>
    <s v="220468.0"/>
    <n v="2014"/>
  </r>
  <r>
    <s v="Octopus Investments"/>
    <x v="626"/>
    <x v="0"/>
    <s v="PV"/>
    <x v="0"/>
    <x v="0"/>
    <x v="0"/>
    <n v="11.793134999999999"/>
    <s v="LV"/>
    <s v="England"/>
    <x v="7"/>
    <s v="NG220AN"/>
    <m/>
    <s v="466033.0"/>
    <s v="362403.0"/>
    <n v="2015"/>
  </r>
  <r>
    <s v="Octopus Investments"/>
    <x v="627"/>
    <x v="0"/>
    <s v="PV"/>
    <x v="0"/>
    <x v="0"/>
    <x v="0"/>
    <n v="1.3257399999999999"/>
    <s v="LV"/>
    <s v="England"/>
    <x v="3"/>
    <s v="EX175LS"/>
    <m/>
    <s v="274429.0"/>
    <s v="105004.0"/>
    <n v="2013"/>
  </r>
  <r>
    <s v="Octopus Investments"/>
    <x v="628"/>
    <x v="0"/>
    <s v="PV"/>
    <x v="0"/>
    <x v="0"/>
    <x v="0"/>
    <n v="32.449435000000001"/>
    <s v="LV"/>
    <s v="England"/>
    <x v="7"/>
    <s v="NG348QT"/>
    <m/>
    <s v="499291.0"/>
    <s v="347452.0"/>
    <n v="2014"/>
  </r>
  <r>
    <s v="Octopus Investments"/>
    <x v="629"/>
    <x v="0"/>
    <s v="PV"/>
    <x v="0"/>
    <x v="0"/>
    <x v="0"/>
    <n v="4.3566000000000003"/>
    <s v="LV"/>
    <s v="England"/>
    <x v="0"/>
    <s v="SP117HR"/>
    <m/>
    <s v="437054.0"/>
    <s v="141581.0"/>
    <n v="2017"/>
  </r>
  <r>
    <s v="Octopus Investments"/>
    <x v="630"/>
    <x v="0"/>
    <s v="PV"/>
    <x v="0"/>
    <x v="0"/>
    <x v="0"/>
    <n v="4.9992799999999997"/>
    <s v="LV"/>
    <s v="England"/>
    <x v="8"/>
    <s v="TS146QX"/>
    <m/>
    <s v="460407.0"/>
    <s v="516083.0"/>
    <n v="2016"/>
  </r>
  <r>
    <s v="Octopus Investments"/>
    <x v="631"/>
    <x v="0"/>
    <s v="PV"/>
    <x v="0"/>
    <x v="0"/>
    <x v="0"/>
    <n v="5.2175200000000004"/>
    <s v="LV"/>
    <s v="England"/>
    <x v="3"/>
    <s v="TQ97LB"/>
    <m/>
    <s v="273302.0"/>
    <s v="59712.0"/>
    <n v="2013"/>
  </r>
  <r>
    <s v="Octopus Investments"/>
    <x v="632"/>
    <x v="0"/>
    <s v="PV"/>
    <x v="0"/>
    <x v="0"/>
    <x v="0"/>
    <n v="5.6565599999999998"/>
    <s v="LV"/>
    <s v="England"/>
    <x v="3"/>
    <s v="TQ97LN"/>
    <m/>
    <s v="274991.0"/>
    <s v="59302.0"/>
    <n v="2014"/>
  </r>
  <r>
    <s v="Octopus Investments"/>
    <x v="633"/>
    <x v="0"/>
    <s v="PV"/>
    <x v="0"/>
    <x v="0"/>
    <x v="0"/>
    <n v="5.9828999999999999"/>
    <s v="LV"/>
    <s v="England"/>
    <x v="3"/>
    <s v="TR24EP"/>
    <m/>
    <s v="191590.0"/>
    <s v="53161.0"/>
    <n v="2013"/>
  </r>
  <r>
    <s v="Octopus Investments"/>
    <x v="634"/>
    <x v="0"/>
    <s v="PV"/>
    <x v="0"/>
    <x v="0"/>
    <x v="0"/>
    <n v="1.5116400000000001"/>
    <s v="LV"/>
    <s v="England"/>
    <x v="3"/>
    <s v="TA36AY"/>
    <m/>
    <s v="330222.0"/>
    <s v="124913.0"/>
    <n v="2013"/>
  </r>
  <r>
    <s v="Octopus Investments"/>
    <x v="635"/>
    <x v="0"/>
    <s v="PV"/>
    <x v="0"/>
    <x v="0"/>
    <x v="0"/>
    <n v="2.9321600000000001"/>
    <s v="LV"/>
    <s v="England"/>
    <x v="3"/>
    <s v="TR275JU"/>
    <m/>
    <s v="158256.0"/>
    <s v="36251.0"/>
    <n v="2013"/>
  </r>
  <r>
    <s v="Octopus Investments"/>
    <x v="636"/>
    <x v="0"/>
    <s v="PV"/>
    <x v="0"/>
    <x v="0"/>
    <x v="0"/>
    <n v="2.8400400000000001"/>
    <s v="LV"/>
    <s v="England"/>
    <x v="0"/>
    <s v="RG265HA"/>
    <m/>
    <s v="462034.0"/>
    <s v="157344.0"/>
    <n v="2014"/>
  </r>
  <r>
    <s v="Octopus Investments"/>
    <x v="637"/>
    <x v="0"/>
    <s v="PV"/>
    <x v="0"/>
    <x v="0"/>
    <x v="0"/>
    <n v="10.84427"/>
    <s v="LV"/>
    <s v="England"/>
    <x v="0"/>
    <s v="PO360BB"/>
    <m/>
    <s v="461387.0"/>
    <s v="89012.0"/>
    <n v="2014"/>
  </r>
  <r>
    <s v="Octopus Investments"/>
    <x v="638"/>
    <x v="0"/>
    <s v="PV"/>
    <x v="0"/>
    <x v="0"/>
    <x v="0"/>
    <n v="2.2363200000000001"/>
    <s v="LV"/>
    <s v="England"/>
    <x v="3"/>
    <s v="EX313HX"/>
    <m/>
    <s v="254698.0"/>
    <s v="129964.0"/>
    <n v="2013"/>
  </r>
  <r>
    <s v="Octopus Investments"/>
    <x v="639"/>
    <x v="0"/>
    <s v="PV"/>
    <x v="0"/>
    <x v="0"/>
    <x v="0"/>
    <n v="4.9941050000000002"/>
    <s v="LV"/>
    <s v="England"/>
    <x v="7"/>
    <s v="DE65JW"/>
    <m/>
    <s v="412619.0"/>
    <s v="333405.0"/>
    <n v="2016"/>
  </r>
  <r>
    <s v="Octopus Investments"/>
    <x v="640"/>
    <x v="0"/>
    <s v="PV"/>
    <x v="0"/>
    <x v="0"/>
    <x v="0"/>
    <n v="8.3160000000000007"/>
    <s v="LV"/>
    <s v="England"/>
    <x v="3"/>
    <s v="SN146QP"/>
    <m/>
    <s v="389154.0"/>
    <s v="182299.0"/>
    <n v="2014"/>
  </r>
  <r>
    <s v="Octopus Investments"/>
    <x v="641"/>
    <x v="0"/>
    <s v="PV"/>
    <x v="0"/>
    <x v="0"/>
    <x v="0"/>
    <n v="4.3235400000000004"/>
    <s v="LV"/>
    <s v="England"/>
    <x v="2"/>
    <s v="WV95BB"/>
    <m/>
    <s v="390095.0"/>
    <s v="304875.0"/>
    <n v="2016"/>
  </r>
  <r>
    <s v="Octopus Investments"/>
    <x v="642"/>
    <x v="0"/>
    <s v="PV"/>
    <x v="0"/>
    <x v="0"/>
    <x v="0"/>
    <n v="6.6067499999999999"/>
    <s v="LV"/>
    <s v="England"/>
    <x v="0"/>
    <s v="ME172HX"/>
    <m/>
    <s v="589450.0"/>
    <s v="151072.0"/>
    <n v="2012"/>
  </r>
  <r>
    <s v="Octopus Investments"/>
    <x v="643"/>
    <x v="0"/>
    <s v="PV"/>
    <x v="0"/>
    <x v="0"/>
    <x v="0"/>
    <n v="7.9184000000000001"/>
    <s v="LV"/>
    <s v="England"/>
    <x v="9"/>
    <s v="PE322RY"/>
    <m/>
    <s v="587463.0"/>
    <s v="319985.0"/>
    <n v="2013"/>
  </r>
  <r>
    <s v="Octopus Investments"/>
    <x v="644"/>
    <x v="0"/>
    <s v="PV"/>
    <x v="0"/>
    <x v="0"/>
    <x v="0"/>
    <n v="14.289"/>
    <s v="LV"/>
    <s v="England"/>
    <x v="7"/>
    <s v="DN228HE"/>
    <m/>
    <s v="467187.0"/>
    <s v="379023.0"/>
    <n v="2014"/>
  </r>
  <r>
    <s v="Octopus Investments"/>
    <x v="645"/>
    <x v="0"/>
    <s v="PV"/>
    <x v="0"/>
    <x v="0"/>
    <x v="0"/>
    <n v="5.4439000000000002"/>
    <s v="LV"/>
    <s v="England"/>
    <x v="3"/>
    <s v="TR109EF"/>
    <m/>
    <s v="171916.0"/>
    <s v="31778.0"/>
    <n v="2013"/>
  </r>
  <r>
    <s v="Octopus Investments"/>
    <x v="646"/>
    <x v="0"/>
    <s v="PV"/>
    <x v="0"/>
    <x v="0"/>
    <x v="0"/>
    <n v="12.005660000000001"/>
    <s v="LV"/>
    <s v="England"/>
    <x v="3"/>
    <s v="DT119QP"/>
    <m/>
    <s v="388332.0"/>
    <s v="105051.0"/>
    <n v="2015"/>
  </r>
  <r>
    <s v="Octopus Investments"/>
    <x v="647"/>
    <x v="0"/>
    <s v="PV"/>
    <x v="0"/>
    <x v="0"/>
    <x v="0"/>
    <n v="4.992"/>
    <s v="LV"/>
    <s v="Scotland"/>
    <x v="5"/>
    <s v="KA204LB"/>
    <m/>
    <s v="227518.0"/>
    <s v="643857.0"/>
    <n v="2017"/>
  </r>
  <r>
    <s v="Octopus Investments"/>
    <x v="73"/>
    <x v="0"/>
    <s v="PV"/>
    <x v="0"/>
    <x v="0"/>
    <x v="0"/>
    <n v="11.997490000000001"/>
    <s v="LV"/>
    <s v="England"/>
    <x v="7"/>
    <s v="NG139PL"/>
    <m/>
    <s v="478519.0"/>
    <s v="341598.0"/>
    <n v="2014"/>
  </r>
  <r>
    <s v="Octopus Investments"/>
    <x v="648"/>
    <x v="0"/>
    <s v="PV"/>
    <x v="0"/>
    <x v="0"/>
    <x v="0"/>
    <n v="4.5437700000000003"/>
    <s v="LV"/>
    <s v="England"/>
    <x v="0"/>
    <s v="PO80SH"/>
    <m/>
    <s v="468005.0"/>
    <s v="112956.0"/>
    <n v="2013"/>
  </r>
  <r>
    <s v="Octopus Investments"/>
    <x v="649"/>
    <x v="0"/>
    <s v="PV"/>
    <x v="0"/>
    <x v="0"/>
    <x v="0"/>
    <n v="4.9219999999999997"/>
    <s v="LV"/>
    <s v="England"/>
    <x v="3"/>
    <s v="SP85PR"/>
    <m/>
    <s v="377815.0"/>
    <s v="128359.0"/>
    <n v="2014"/>
  </r>
  <r>
    <s v="Octopus Investments"/>
    <x v="650"/>
    <x v="0"/>
    <s v="PV"/>
    <x v="0"/>
    <x v="0"/>
    <x v="0"/>
    <n v="6.1985999999999999"/>
    <s v="LV"/>
    <s v="England"/>
    <x v="0"/>
    <s v="CT125DS"/>
    <m/>
    <s v="633388.0"/>
    <s v="164922.0"/>
    <n v="2014"/>
  </r>
  <r>
    <s v="Octopus Investments"/>
    <x v="651"/>
    <x v="0"/>
    <s v="PV"/>
    <x v="0"/>
    <x v="0"/>
    <x v="0"/>
    <n v="6.2226900000000001"/>
    <s v="LV"/>
    <s v="England"/>
    <x v="3"/>
    <s v="TQ109LW"/>
    <m/>
    <s v="271573.0"/>
    <s v="59890.0"/>
    <n v="2013"/>
  </r>
  <r>
    <s v="Octopus Investments"/>
    <x v="652"/>
    <x v="0"/>
    <s v="PV"/>
    <x v="0"/>
    <x v="0"/>
    <x v="0"/>
    <n v="6.1139999999999999"/>
    <s v="LV"/>
    <s v="England"/>
    <x v="9"/>
    <s v="IP264RG"/>
    <m/>
    <s v="572611.0"/>
    <s v="296975.0"/>
    <n v="2014"/>
  </r>
  <r>
    <s v="Octopus Investments"/>
    <x v="653"/>
    <x v="0"/>
    <s v="PV"/>
    <x v="0"/>
    <x v="0"/>
    <x v="0"/>
    <n v="18.955220000000001"/>
    <s v="LV"/>
    <s v="England"/>
    <x v="9"/>
    <s v="SG87ND"/>
    <m/>
    <s v="540507.0"/>
    <s v="244190.0"/>
    <n v="2015"/>
  </r>
  <r>
    <s v="Octopus Investments"/>
    <x v="654"/>
    <x v="0"/>
    <s v="PV"/>
    <x v="0"/>
    <x v="0"/>
    <x v="0"/>
    <n v="30.941669999999998"/>
    <s v="LV"/>
    <s v="England"/>
    <x v="9"/>
    <s v="SG86DG"/>
    <m/>
    <s v="537951.0"/>
    <s v="242629.0"/>
    <n v="2015"/>
  </r>
  <r>
    <s v="Octopus Investments"/>
    <x v="655"/>
    <x v="0"/>
    <s v="PV"/>
    <x v="0"/>
    <x v="0"/>
    <x v="0"/>
    <n v="4.9978999999999996"/>
    <s v="LV"/>
    <s v="England"/>
    <x v="4"/>
    <s v="YO606QN"/>
    <m/>
    <s v="463388.0"/>
    <s v="467066.0"/>
    <n v="2015"/>
  </r>
  <r>
    <s v="Octopus Investments"/>
    <x v="656"/>
    <x v="0"/>
    <s v="PV"/>
    <x v="0"/>
    <x v="0"/>
    <x v="0"/>
    <n v="4.9985099999999996"/>
    <s v="LV"/>
    <s v="England"/>
    <x v="3"/>
    <s v="EX363PS"/>
    <m/>
    <s v="282422.0"/>
    <s v="126165.0"/>
    <n v="2015"/>
  </r>
  <r>
    <s v="Octopus Investments"/>
    <x v="657"/>
    <x v="0"/>
    <s v="PV"/>
    <x v="0"/>
    <x v="0"/>
    <x v="0"/>
    <n v="3.0160200000000001"/>
    <s v="LV"/>
    <s v="England"/>
    <x v="0"/>
    <s v="SO451YH"/>
    <m/>
    <s v="444681.0"/>
    <s v="100949.0"/>
    <n v="2013"/>
  </r>
  <r>
    <s v="Octopus Investments"/>
    <x v="658"/>
    <x v="0"/>
    <s v="PV"/>
    <x v="0"/>
    <x v="0"/>
    <x v="0"/>
    <n v="11.999790000000001"/>
    <s v="LV"/>
    <s v="England"/>
    <x v="7"/>
    <s v="MK196DG"/>
    <m/>
    <s v="476366.0"/>
    <s v="237708.0"/>
    <n v="2015"/>
  </r>
  <r>
    <s v="Octopus Investments"/>
    <x v="659"/>
    <x v="0"/>
    <s v="PV"/>
    <x v="0"/>
    <x v="0"/>
    <x v="0"/>
    <n v="8.97804"/>
    <s v="LV"/>
    <s v="England"/>
    <x v="0"/>
    <s v="BN273PH"/>
    <m/>
    <s v="557796.0"/>
    <s v="107151.0"/>
    <n v="2015"/>
  </r>
  <r>
    <s v="Octopus Investments"/>
    <x v="660"/>
    <x v="0"/>
    <s v="PV"/>
    <x v="0"/>
    <x v="0"/>
    <x v="0"/>
    <n v="4.45038"/>
    <s v="LV"/>
    <s v="England"/>
    <x v="3"/>
    <s v="BA44JT"/>
    <m/>
    <s v="363204.0"/>
    <s v="145130.0"/>
    <n v="2014"/>
  </r>
  <r>
    <s v="Octopus Investments"/>
    <x v="87"/>
    <x v="0"/>
    <s v="PV"/>
    <x v="0"/>
    <x v="0"/>
    <x v="0"/>
    <n v="4.2789999999999999"/>
    <s v="LV"/>
    <s v="England"/>
    <x v="3"/>
    <s v="EX135SF"/>
    <m/>
    <s v="333040.0"/>
    <s v="97434.0"/>
    <n v="2013"/>
  </r>
  <r>
    <s v="Octopus Investments"/>
    <x v="661"/>
    <x v="0"/>
    <s v="PV"/>
    <x v="0"/>
    <x v="0"/>
    <x v="0"/>
    <n v="3.8822399999999999"/>
    <s v="LV"/>
    <s v="England"/>
    <x v="3"/>
    <s v="PL267EN"/>
    <m/>
    <s v="198252.0"/>
    <s v="50490.0"/>
    <n v="2013"/>
  </r>
  <r>
    <s v="Octopus Investments"/>
    <x v="662"/>
    <x v="0"/>
    <s v="PV"/>
    <x v="0"/>
    <x v="0"/>
    <x v="0"/>
    <n v="0.82320000000000004"/>
    <s v="LV"/>
    <s v="England"/>
    <x v="3"/>
    <s v="TA187SN"/>
    <m/>
    <s v="346475.0"/>
    <s v="110116.0"/>
    <n v="2013"/>
  </r>
  <r>
    <s v="Octopus Investments"/>
    <x v="663"/>
    <x v="0"/>
    <s v="PV"/>
    <x v="0"/>
    <x v="0"/>
    <x v="0"/>
    <n v="8.3982200000000002"/>
    <s v="LV"/>
    <s v="England"/>
    <x v="3"/>
    <s v="PL126QQ"/>
    <m/>
    <s v="242671.0"/>
    <s v="62588.0"/>
    <n v="2014"/>
  </r>
  <r>
    <s v="Octopus Investments"/>
    <x v="664"/>
    <x v="0"/>
    <s v="PV"/>
    <x v="0"/>
    <x v="0"/>
    <x v="0"/>
    <n v="4.9148699999999996"/>
    <s v="LV"/>
    <s v="England"/>
    <x v="3"/>
    <s v="EX226TD"/>
    <m/>
    <s v="227223.0"/>
    <s v="97462.0"/>
    <n v="2015"/>
  </r>
  <r>
    <s v="Octopus Investments"/>
    <x v="270"/>
    <x v="0"/>
    <s v="PV"/>
    <x v="0"/>
    <x v="0"/>
    <x v="0"/>
    <n v="6.8544"/>
    <s v="LV"/>
    <s v="England"/>
    <x v="3"/>
    <s v="TN261ER"/>
    <m/>
    <s v="596397.0"/>
    <s v="144740.0"/>
    <n v="2015"/>
  </r>
  <r>
    <s v="Octopus Investments"/>
    <x v="665"/>
    <x v="0"/>
    <s v="PV"/>
    <x v="0"/>
    <x v="0"/>
    <x v="0"/>
    <n v="6.073035"/>
    <s v="LV"/>
    <s v="England"/>
    <x v="4"/>
    <s v="HU120AD"/>
    <m/>
    <s v="527561.0"/>
    <s v="424182.0"/>
    <n v="2014"/>
  </r>
  <r>
    <s v="Octopus Investments"/>
    <x v="666"/>
    <x v="0"/>
    <s v="PV"/>
    <x v="0"/>
    <x v="0"/>
    <x v="0"/>
    <n v="0.96138000000000001"/>
    <s v="LV"/>
    <s v="England"/>
    <x v="3"/>
    <s v="EX167RZ"/>
    <m/>
    <s v="296533.0"/>
    <s v="118055.0"/>
    <n v="2013"/>
  </r>
  <r>
    <s v="Octopus Investments"/>
    <x v="667"/>
    <x v="0"/>
    <s v="PV"/>
    <x v="0"/>
    <x v="0"/>
    <x v="0"/>
    <n v="12.71946"/>
    <s v="LV"/>
    <s v="Wales"/>
    <x v="1"/>
    <s v="LL551TS"/>
    <m/>
    <s v="250255.0"/>
    <s v="365482.0"/>
    <n v="2015"/>
  </r>
  <r>
    <s v="Octopus Investments"/>
    <x v="668"/>
    <x v="0"/>
    <s v="PV"/>
    <x v="0"/>
    <x v="0"/>
    <x v="0"/>
    <n v="4.9980000000000002"/>
    <s v="LV"/>
    <s v="England"/>
    <x v="3"/>
    <s v="TA70HY"/>
    <m/>
    <s v="332133.0"/>
    <s v="136030.0"/>
    <n v="2012"/>
  </r>
  <r>
    <s v="Octopus Investments"/>
    <x v="669"/>
    <x v="0"/>
    <s v="PV"/>
    <x v="0"/>
    <x v="0"/>
    <x v="0"/>
    <n v="6.6404800000000002"/>
    <s v="LV"/>
    <s v="England"/>
    <x v="0"/>
    <s v="SP97UZ"/>
    <m/>
    <s v="422792.0"/>
    <s v="144085.0"/>
    <n v="2013"/>
  </r>
  <r>
    <s v="Octopus Investments"/>
    <x v="670"/>
    <x v="0"/>
    <s v="PV"/>
    <x v="0"/>
    <x v="0"/>
    <x v="0"/>
    <n v="3.5250599999999999"/>
    <s v="LV"/>
    <s v="England"/>
    <x v="3"/>
    <s v="PL277RQ"/>
    <m/>
    <s v="194606.0"/>
    <s v="71371.0"/>
    <n v="2013"/>
  </r>
  <r>
    <s v="Octopus Investments"/>
    <x v="671"/>
    <x v="0"/>
    <s v="PV"/>
    <x v="0"/>
    <x v="0"/>
    <x v="0"/>
    <n v="4.9862399999999996"/>
    <s v="LV"/>
    <s v="Wales"/>
    <x v="1"/>
    <s v="NP120HY"/>
    <m/>
    <s v="318604.0"/>
    <s v="201211.0"/>
    <n v="2017"/>
  </r>
  <r>
    <s v="Octopus Investments"/>
    <x v="672"/>
    <x v="0"/>
    <s v="PV"/>
    <x v="0"/>
    <x v="0"/>
    <x v="0"/>
    <n v="4.9978999999999996"/>
    <s v="LV"/>
    <s v="England"/>
    <x v="4"/>
    <s v="YO614PN"/>
    <m/>
    <s v="450038.0"/>
    <s v="473183.0"/>
    <n v="2016"/>
  </r>
  <r>
    <s v="Octopus Investments"/>
    <x v="673"/>
    <x v="0"/>
    <s v="PV"/>
    <x v="0"/>
    <x v="0"/>
    <x v="0"/>
    <n v="4.9972000000000003"/>
    <s v="LV"/>
    <s v="England"/>
    <x v="8"/>
    <s v="SR83UJ"/>
    <m/>
    <s v="440912.0"/>
    <s v="542443.0"/>
    <n v="2016"/>
  </r>
  <r>
    <s v="Octopus Investments"/>
    <x v="674"/>
    <x v="0"/>
    <s v="PV"/>
    <x v="0"/>
    <x v="0"/>
    <x v="0"/>
    <n v="15.36656"/>
    <s v="LV"/>
    <s v="England"/>
    <x v="0"/>
    <s v="RG303UG"/>
    <m/>
    <m/>
    <m/>
    <n v="2015"/>
  </r>
  <r>
    <s v="Octopus Investments"/>
    <x v="675"/>
    <x v="0"/>
    <s v="PV"/>
    <x v="0"/>
    <x v="0"/>
    <x v="0"/>
    <n v="21.008430000000001"/>
    <s v="LV"/>
    <s v="England"/>
    <x v="2"/>
    <m/>
    <m/>
    <s v="350965.0"/>
    <s v="302668.0"/>
    <n v="2015"/>
  </r>
  <r>
    <s v="Octopus Investments"/>
    <x v="676"/>
    <x v="0"/>
    <s v="PV"/>
    <x v="0"/>
    <x v="0"/>
    <x v="0"/>
    <n v="3.21408"/>
    <s v="LV"/>
    <s v="England"/>
    <x v="3"/>
    <s v="BA53HG"/>
    <m/>
    <s v="359176.0"/>
    <s v="146235.0"/>
    <n v="2014"/>
  </r>
  <r>
    <s v="Octopus Investments"/>
    <x v="677"/>
    <x v="0"/>
    <s v="PV"/>
    <x v="0"/>
    <x v="0"/>
    <x v="0"/>
    <n v="4.9978999999999996"/>
    <s v="LV"/>
    <s v="England"/>
    <x v="4"/>
    <s v="DN140BA"/>
    <m/>
    <s v="461763.0"/>
    <s v="420790.0"/>
    <n v="2015"/>
  </r>
  <r>
    <s v="Octopus Investments"/>
    <x v="678"/>
    <x v="0"/>
    <s v="PV"/>
    <x v="0"/>
    <x v="0"/>
    <x v="0"/>
    <n v="8.4359999999999999"/>
    <s v="LV"/>
    <s v="England"/>
    <x v="3"/>
    <s v="TA78DN"/>
    <m/>
    <s v="335530.0"/>
    <s v="142499.0"/>
    <n v="2014"/>
  </r>
  <r>
    <s v="Octopus Investments"/>
    <x v="679"/>
    <x v="0"/>
    <s v="PV"/>
    <x v="0"/>
    <x v="0"/>
    <x v="0"/>
    <n v="3.4980000000000002"/>
    <s v="LV"/>
    <s v="England"/>
    <x v="7"/>
    <s v="CV93LZ"/>
    <m/>
    <s v="433432.0"/>
    <s v="299754.0"/>
    <n v="2015"/>
  </r>
  <r>
    <s v="Octopus Investments"/>
    <x v="680"/>
    <x v="0"/>
    <s v="PV"/>
    <x v="0"/>
    <x v="0"/>
    <x v="0"/>
    <n v="6.2435999999999998"/>
    <s v="LV"/>
    <s v="England"/>
    <x v="9"/>
    <s v="IP265LA"/>
    <m/>
    <s v="573913.0"/>
    <s v="298817.0"/>
    <n v="2014"/>
  </r>
  <r>
    <s v="Octopus Investments"/>
    <x v="681"/>
    <x v="0"/>
    <s v="PV"/>
    <x v="0"/>
    <x v="0"/>
    <x v="0"/>
    <n v="5.0626800000000003"/>
    <s v="LV"/>
    <s v="England"/>
    <x v="3"/>
    <s v="PL305AW"/>
    <m/>
    <s v="209034.0"/>
    <s v="61130.0"/>
    <n v="2014"/>
  </r>
  <r>
    <s v="Octopus Investments"/>
    <x v="682"/>
    <x v="0"/>
    <s v="PV"/>
    <x v="0"/>
    <x v="0"/>
    <x v="0"/>
    <n v="6.3871500000000001"/>
    <s v="LV"/>
    <s v="England"/>
    <x v="3"/>
    <s v="SN82HN"/>
    <m/>
    <s v="427444.0"/>
    <s v="169114.0"/>
    <n v="2013"/>
  </r>
  <r>
    <s v="Octopus Investments"/>
    <x v="683"/>
    <x v="0"/>
    <s v="PV"/>
    <x v="0"/>
    <x v="0"/>
    <x v="0"/>
    <n v="9.5762699999999992"/>
    <s v="LV"/>
    <s v="England"/>
    <x v="3"/>
    <s v="TQ126DB"/>
    <m/>
    <s v="284136.0"/>
    <s v="68721.0"/>
    <n v="2015"/>
  </r>
  <r>
    <s v="Octopus Investments"/>
    <x v="684"/>
    <x v="0"/>
    <s v="PV"/>
    <x v="0"/>
    <x v="0"/>
    <x v="0"/>
    <n v="4.6230799999999999"/>
    <s v="LV"/>
    <s v="England"/>
    <x v="9"/>
    <s v="PE380AA"/>
    <m/>
    <s v="561681.0"/>
    <s v="302008.0"/>
    <n v="2015"/>
  </r>
  <r>
    <s v="Octopus Investments"/>
    <x v="685"/>
    <x v="0"/>
    <s v="PV"/>
    <x v="0"/>
    <x v="0"/>
    <x v="0"/>
    <n v="4.16"/>
    <s v="LV"/>
    <s v="England"/>
    <x v="7"/>
    <s v="LE159BG"/>
    <m/>
    <s v="487565.0"/>
    <s v="299395.0"/>
    <n v="2017"/>
  </r>
  <r>
    <s v="Octopus Investments"/>
    <x v="686"/>
    <x v="0"/>
    <s v="PV"/>
    <x v="0"/>
    <x v="0"/>
    <x v="0"/>
    <n v="5.4331199999999997"/>
    <s v="LV"/>
    <s v="England"/>
    <x v="0"/>
    <s v="SP40EG"/>
    <m/>
    <s v="423437.0"/>
    <s v="143998.0"/>
    <n v="2013"/>
  </r>
  <r>
    <s v="Octopus Investments"/>
    <x v="687"/>
    <x v="0"/>
    <s v="PV"/>
    <x v="0"/>
    <x v="0"/>
    <x v="0"/>
    <n v="4.9992799999999997"/>
    <s v="LV"/>
    <s v="England"/>
    <x v="7"/>
    <s v="DE117BD"/>
    <m/>
    <s v="433077.0"/>
    <s v="319883.0"/>
    <n v="2016"/>
  </r>
  <r>
    <s v="Octopus Investments"/>
    <x v="688"/>
    <x v="0"/>
    <s v="PV"/>
    <x v="0"/>
    <x v="0"/>
    <x v="0"/>
    <n v="11.99588"/>
    <s v="LV"/>
    <s v="Wales"/>
    <x v="1"/>
    <s v="NP122BG"/>
    <m/>
    <s v="319137.0"/>
    <s v="193566.0"/>
    <n v="2015"/>
  </r>
  <r>
    <s v="Octopus Investments"/>
    <x v="689"/>
    <x v="0"/>
    <s v="PV"/>
    <x v="0"/>
    <x v="0"/>
    <x v="0"/>
    <n v="18.738720000000001"/>
    <s v="LV"/>
    <s v="England"/>
    <x v="7"/>
    <s v="LE143PR"/>
    <m/>
    <s v="463321.0"/>
    <s v="321230.0"/>
    <n v="2015"/>
  </r>
  <r>
    <s v="Octopus Investments"/>
    <x v="690"/>
    <x v="0"/>
    <s v="PV"/>
    <x v="0"/>
    <x v="0"/>
    <x v="0"/>
    <n v="1.8385"/>
    <s v="LV"/>
    <s v="England"/>
    <x v="3"/>
    <s v="SP85NH"/>
    <m/>
    <s v="378233.0"/>
    <s v="127441.0"/>
    <n v="2013"/>
  </r>
  <r>
    <s v="Octopus Investments"/>
    <x v="691"/>
    <x v="0"/>
    <s v="PV"/>
    <x v="0"/>
    <x v="0"/>
    <x v="0"/>
    <n v="8.7010000000000005"/>
    <s v="LV"/>
    <s v="England"/>
    <x v="3"/>
    <s v="TA116JA"/>
    <m/>
    <s v="347045.0"/>
    <s v="130025.0"/>
    <n v="2015"/>
  </r>
  <r>
    <s v="Octopus Investments"/>
    <x v="692"/>
    <x v="0"/>
    <s v="PV"/>
    <x v="0"/>
    <x v="0"/>
    <x v="0"/>
    <n v="1.21275"/>
    <s v="LV"/>
    <s v="England"/>
    <x v="3"/>
    <s v="EX215RF"/>
    <m/>
    <s v="244284.0"/>
    <s v="111956.0"/>
    <n v="2013"/>
  </r>
  <r>
    <s v="Octopus Investments"/>
    <x v="693"/>
    <x v="0"/>
    <s v="PV"/>
    <x v="0"/>
    <x v="0"/>
    <x v="0"/>
    <n v="9.1442999999999994"/>
    <s v="LV"/>
    <s v="England"/>
    <x v="3"/>
    <s v="SN48ET"/>
    <m/>
    <s v="408318.0"/>
    <s v="183058.0"/>
    <n v="2014"/>
  </r>
  <r>
    <s v="Octopus Investments"/>
    <x v="694"/>
    <x v="0"/>
    <s v="PV"/>
    <x v="0"/>
    <x v="0"/>
    <x v="0"/>
    <n v="4.9978999999999996"/>
    <s v="LV"/>
    <s v="England"/>
    <x v="10"/>
    <s v="PR43PH"/>
    <m/>
    <s v="336929.0"/>
    <s v="432551.0"/>
    <n v="2016"/>
  </r>
  <r>
    <s v="Octopus Investments"/>
    <x v="695"/>
    <x v="0"/>
    <s v="PV"/>
    <x v="0"/>
    <x v="0"/>
    <x v="0"/>
    <n v="4.6719999999999997"/>
    <s v="LV"/>
    <s v="Wales"/>
    <x v="1"/>
    <s v="CF334RS"/>
    <m/>
    <s v="284154.0"/>
    <s v="180554.0"/>
    <n v="2017"/>
  </r>
  <r>
    <s v="Octopus Investments"/>
    <x v="696"/>
    <x v="0"/>
    <s v="PV"/>
    <x v="0"/>
    <x v="0"/>
    <x v="0"/>
    <n v="11.764900000000001"/>
    <s v="LV"/>
    <s v="England"/>
    <x v="9"/>
    <s v="IP100PL"/>
    <m/>
    <s v="625674.0"/>
    <s v="239588.0"/>
    <n v="2014"/>
  </r>
  <r>
    <s v="Octopus Investments"/>
    <x v="697"/>
    <x v="0"/>
    <s v="PV"/>
    <x v="0"/>
    <x v="0"/>
    <x v="0"/>
    <n v="4.8545999999999996"/>
    <s v="LV"/>
    <s v="England"/>
    <x v="3"/>
    <s v="EX52PL"/>
    <m/>
    <s v="304235.0"/>
    <s v="94913.0"/>
    <n v="2013"/>
  </r>
  <r>
    <s v="Octopus Investments"/>
    <x v="698"/>
    <x v="0"/>
    <s v="PV"/>
    <x v="0"/>
    <x v="0"/>
    <x v="0"/>
    <n v="7.524"/>
    <s v="LV"/>
    <s v="Wales"/>
    <x v="1"/>
    <s v="CF623AB"/>
    <m/>
    <s v="307224.0"/>
    <s v="170024.0"/>
    <n v="2014"/>
  </r>
  <r>
    <s v="Octopus Investments"/>
    <x v="699"/>
    <x v="0"/>
    <s v="PV"/>
    <x v="0"/>
    <x v="0"/>
    <x v="0"/>
    <n v="19.012149999999998"/>
    <s v="LV"/>
    <s v="England"/>
    <x v="0"/>
    <s v="TN299SY"/>
    <m/>
    <s v="601943.0"/>
    <s v="125385.0"/>
    <n v="2014"/>
  </r>
  <r>
    <s v="Octopus Investments"/>
    <x v="700"/>
    <x v="0"/>
    <s v="PV"/>
    <x v="0"/>
    <x v="0"/>
    <x v="0"/>
    <n v="5.4105699999999999"/>
    <s v="LV"/>
    <s v="England"/>
    <x v="0"/>
    <s v="SO404WH"/>
    <m/>
    <s v="438181.0"/>
    <s v="110655.0"/>
    <n v="2013"/>
  </r>
  <r>
    <s v="Octopus Investments"/>
    <x v="701"/>
    <x v="0"/>
    <s v="PV"/>
    <x v="0"/>
    <x v="0"/>
    <x v="0"/>
    <n v="4.9992799999999997"/>
    <s v="LV"/>
    <s v="England"/>
    <x v="7"/>
    <s v="S432NP"/>
    <m/>
    <s v="442323.0"/>
    <s v="376116.0"/>
    <n v="2016"/>
  </r>
  <r>
    <s v="Octopus Investments"/>
    <x v="702"/>
    <x v="0"/>
    <s v="PV"/>
    <x v="0"/>
    <x v="0"/>
    <x v="0"/>
    <n v="8.6050000000000004"/>
    <s v="LV"/>
    <s v="England"/>
    <x v="7"/>
    <s v="PE244SH"/>
    <m/>
    <s v="549558.0"/>
    <s v="363539.0"/>
    <n v="2013"/>
  </r>
  <r>
    <s v="Octopus Investments"/>
    <x v="703"/>
    <x v="0"/>
    <s v="PV"/>
    <x v="0"/>
    <x v="0"/>
    <x v="0"/>
    <n v="10.71612"/>
    <s v="LV"/>
    <s v="England"/>
    <x v="9"/>
    <s v="CM74TX"/>
    <m/>
    <s v="564210.0"/>
    <s v="230560.0"/>
    <n v="2014"/>
  </r>
  <r>
    <s v="Octopus Investments"/>
    <x v="704"/>
    <x v="0"/>
    <s v="PV"/>
    <x v="0"/>
    <x v="0"/>
    <x v="0"/>
    <n v="19.80921"/>
    <s v="LV"/>
    <s v="England"/>
    <x v="7"/>
    <s v="NG229EX"/>
    <m/>
    <s v="460364.0"/>
    <s v="370225.0"/>
    <n v="2015"/>
  </r>
  <r>
    <s v="Octopus Investments"/>
    <x v="705"/>
    <x v="0"/>
    <s v="PV"/>
    <x v="0"/>
    <x v="0"/>
    <x v="0"/>
    <n v="10.5105"/>
    <s v="LV"/>
    <s v="England"/>
    <x v="3"/>
    <s v="EX53BG"/>
    <m/>
    <s v="301013.0"/>
    <s v="96534.0"/>
    <n v="2014"/>
  </r>
  <r>
    <s v="Octopus Investments"/>
    <x v="706"/>
    <x v="0"/>
    <s v="PV"/>
    <x v="0"/>
    <x v="0"/>
    <x v="0"/>
    <n v="4.9985099999999996"/>
    <s v="LV"/>
    <s v="England"/>
    <x v="9"/>
    <s v="CM63AA"/>
    <m/>
    <s v="564888.0"/>
    <s v="223424.0"/>
    <n v="2015"/>
  </r>
  <r>
    <s v="Octopus Investments"/>
    <x v="707"/>
    <x v="0"/>
    <s v="PV"/>
    <x v="0"/>
    <x v="0"/>
    <x v="0"/>
    <n v="1.4348399999999999"/>
    <s v="LV"/>
    <s v="England"/>
    <x v="3"/>
    <s v="PL160HH"/>
    <m/>
    <s v="239431.0"/>
    <s v="81407.0"/>
    <n v="2013"/>
  </r>
  <r>
    <s v="Octopus Investments"/>
    <x v="708"/>
    <x v="0"/>
    <s v="PV"/>
    <x v="0"/>
    <x v="0"/>
    <x v="0"/>
    <n v="5.8713600000000001"/>
    <s v="LV"/>
    <s v="England"/>
    <x v="3"/>
    <s v="TR49BL"/>
    <m/>
    <s v="185395.0"/>
    <s v="49565.0"/>
    <n v="2013"/>
  </r>
  <r>
    <s v="Octopus Investments"/>
    <x v="709"/>
    <x v="0"/>
    <s v="PV"/>
    <x v="0"/>
    <x v="0"/>
    <x v="0"/>
    <n v="4.9969799999999998"/>
    <s v="LV"/>
    <s v="Wales"/>
    <x v="1"/>
    <s v="LL130NA"/>
    <m/>
    <s v="338419.0"/>
    <s v="339068.0"/>
    <n v="2015"/>
  </r>
  <r>
    <s v="Octopus Investments"/>
    <x v="710"/>
    <x v="0"/>
    <s v="PV"/>
    <x v="0"/>
    <x v="0"/>
    <x v="0"/>
    <n v="4.9980000000000002"/>
    <s v="LV"/>
    <s v="England"/>
    <x v="9"/>
    <s v="PE72HS"/>
    <m/>
    <s v="533992.0"/>
    <s v="294321.0"/>
    <n v="2013"/>
  </r>
  <r>
    <s v="Octopus Investments"/>
    <x v="711"/>
    <x v="0"/>
    <s v="PV"/>
    <x v="0"/>
    <x v="0"/>
    <x v="0"/>
    <n v="6.1758499999999996"/>
    <s v="LV"/>
    <s v="England"/>
    <x v="0"/>
    <s v="GU343HW"/>
    <m/>
    <s v="471468.0"/>
    <s v="135482.0"/>
    <n v="2015"/>
  </r>
  <r>
    <s v="Octopus Investments"/>
    <x v="712"/>
    <x v="0"/>
    <s v="PV"/>
    <x v="0"/>
    <x v="0"/>
    <x v="0"/>
    <n v="4.9992799999999997"/>
    <s v="LV"/>
    <s v="England"/>
    <x v="3"/>
    <s v="EX395DP"/>
    <m/>
    <s v="235344.0"/>
    <s v="122223.0"/>
    <n v="2015"/>
  </r>
  <r>
    <s v="Octopus Investments"/>
    <x v="713"/>
    <x v="0"/>
    <s v="PV"/>
    <x v="0"/>
    <x v="0"/>
    <x v="0"/>
    <n v="28.668119999999998"/>
    <s v="LV"/>
    <s v="England"/>
    <x v="9"/>
    <s v="SG192JW"/>
    <m/>
    <s v="518826.0"/>
    <s v="251804.0"/>
    <n v="2015"/>
  </r>
  <r>
    <s v="Octopus Investments"/>
    <x v="714"/>
    <x v="0"/>
    <s v="PV"/>
    <x v="0"/>
    <x v="0"/>
    <x v="0"/>
    <n v="13.5078"/>
    <s v="LV"/>
    <s v="England"/>
    <x v="3"/>
    <s v="BH216SB"/>
    <m/>
    <s v="406557.0"/>
    <s v="108809.0"/>
    <n v="2015"/>
  </r>
  <r>
    <s v="Octopus Investments"/>
    <x v="715"/>
    <x v="0"/>
    <s v="PV"/>
    <x v="0"/>
    <x v="0"/>
    <x v="0"/>
    <n v="3.7301250000000001"/>
    <s v="LV"/>
    <s v="England"/>
    <x v="3"/>
    <s v="EX387HU"/>
    <m/>
    <s v="251218.0"/>
    <s v="119059.0"/>
    <n v="2014"/>
  </r>
  <r>
    <s v="Octopus Investments"/>
    <x v="716"/>
    <x v="0"/>
    <s v="PV"/>
    <x v="0"/>
    <x v="0"/>
    <x v="0"/>
    <n v="5.5110000000000001"/>
    <s v="LV"/>
    <s v="Wales"/>
    <x v="1"/>
    <s v="CF624ZW"/>
    <m/>
    <s v="302476.0"/>
    <s v="166946.0"/>
    <n v="2014"/>
  </r>
  <r>
    <s v="Octopus Investments"/>
    <x v="717"/>
    <x v="0"/>
    <s v="PV"/>
    <x v="0"/>
    <x v="0"/>
    <x v="0"/>
    <n v="12.97925"/>
    <s v="LV"/>
    <s v="England"/>
    <x v="0"/>
    <s v="OX183PA"/>
    <m/>
    <s v="427125.0"/>
    <s v="209714.0"/>
    <n v="2015"/>
  </r>
  <r>
    <s v="Octopus Investments"/>
    <x v="718"/>
    <x v="0"/>
    <s v="PV"/>
    <x v="0"/>
    <x v="0"/>
    <x v="0"/>
    <n v="5.1469199999999997"/>
    <s v="LV"/>
    <s v="England"/>
    <x v="7"/>
    <s v="NG220PF"/>
    <m/>
    <s v="471765.0"/>
    <s v="370062.0"/>
    <n v="2014"/>
  </r>
  <r>
    <s v="Octopus Investments"/>
    <x v="719"/>
    <x v="0"/>
    <s v="PV"/>
    <x v="0"/>
    <x v="0"/>
    <x v="0"/>
    <n v="0.89739000000000002"/>
    <s v="LV"/>
    <s v="England"/>
    <x v="3"/>
    <s v="EX226PJ"/>
    <m/>
    <s v="239451.0"/>
    <s v="97227.0"/>
    <n v="2013"/>
  </r>
  <r>
    <s v="Octopus Investments"/>
    <x v="720"/>
    <x v="0"/>
    <s v="PV"/>
    <x v="0"/>
    <x v="0"/>
    <x v="0"/>
    <n v="11.4436"/>
    <s v="LV"/>
    <s v="England"/>
    <x v="9"/>
    <s v="PE273LL"/>
    <m/>
    <s v="530442.0"/>
    <s v="273663.0"/>
    <n v="2015"/>
  </r>
  <r>
    <s v="Octopus Investments"/>
    <x v="721"/>
    <x v="0"/>
    <s v="PV"/>
    <x v="0"/>
    <x v="0"/>
    <x v="0"/>
    <n v="19.32084"/>
    <s v="LV"/>
    <s v="England"/>
    <x v="9"/>
    <s v="CB63PU"/>
    <m/>
    <s v="547073.0"/>
    <s v="272967.0"/>
    <n v="2014"/>
  </r>
  <r>
    <s v="Octopus Investments"/>
    <x v="722"/>
    <x v="0"/>
    <s v="PV"/>
    <x v="0"/>
    <x v="0"/>
    <x v="0"/>
    <n v="3.2669999999999999"/>
    <s v="LV"/>
    <s v="England"/>
    <x v="3"/>
    <s v="EX215LS"/>
    <m/>
    <s v="250049.0"/>
    <s v="104054.0"/>
    <n v="2013"/>
  </r>
  <r>
    <s v="Octopus Investments"/>
    <x v="723"/>
    <x v="0"/>
    <s v="PV"/>
    <x v="0"/>
    <x v="0"/>
    <x v="0"/>
    <n v="13.159219999999999"/>
    <s v="LV"/>
    <s v="England"/>
    <x v="0"/>
    <s v="CT34NB"/>
    <m/>
    <s v="617569.0"/>
    <s v="163068.0"/>
    <n v="2015"/>
  </r>
  <r>
    <s v="Orsted"/>
    <x v="724"/>
    <x v="2"/>
    <s v="Offshore"/>
    <x v="0"/>
    <x v="2"/>
    <x v="0"/>
    <n v="90"/>
    <s v="HV"/>
    <s v="England"/>
    <x v="10"/>
    <m/>
    <m/>
    <s v="314978.0"/>
    <s v="455827.0"/>
    <n v="2006"/>
  </r>
  <r>
    <s v="Orsted"/>
    <x v="725"/>
    <x v="2"/>
    <s v="Offshore"/>
    <x v="0"/>
    <x v="2"/>
    <x v="0"/>
    <n v="90"/>
    <s v="LV"/>
    <s v="England"/>
    <x v="10"/>
    <m/>
    <m/>
    <s v="321476.0"/>
    <s v="399706.0"/>
    <n v="2008"/>
  </r>
  <r>
    <s v="Orsted"/>
    <x v="726"/>
    <x v="2"/>
    <s v="Offshore"/>
    <x v="0"/>
    <x v="2"/>
    <x v="0"/>
    <n v="259"/>
    <s v="HV"/>
    <s v="England"/>
    <x v="10"/>
    <m/>
    <m/>
    <s v="315815.0"/>
    <s v="398892.0"/>
    <n v="2016"/>
  </r>
  <r>
    <s v="Orsted"/>
    <x v="727"/>
    <x v="2"/>
    <s v="Offshore"/>
    <x v="0"/>
    <x v="2"/>
    <x v="0"/>
    <n v="108"/>
    <s v="HV"/>
    <s v="England"/>
    <x v="0"/>
    <m/>
    <m/>
    <s v="622317"/>
    <s v="208468"/>
    <n v="2010"/>
  </r>
  <r>
    <s v="Orsted"/>
    <x v="728"/>
    <x v="2"/>
    <s v="Offshore"/>
    <x v="0"/>
    <x v="2"/>
    <x v="0"/>
    <n v="67"/>
    <s v="HV"/>
    <s v="England"/>
    <x v="0"/>
    <m/>
    <m/>
    <s v="622317"/>
    <s v="622317"/>
    <n v="2010"/>
  </r>
  <r>
    <s v="Orsted"/>
    <x v="729"/>
    <x v="2"/>
    <s v="Offshore"/>
    <x v="0"/>
    <x v="2"/>
    <x v="0"/>
    <n v="12"/>
    <s v="HV"/>
    <s v="England"/>
    <x v="0"/>
    <m/>
    <m/>
    <s v="620650.0"/>
    <s v="205297.0"/>
    <n v="2013"/>
  </r>
  <r>
    <s v="Orsted"/>
    <x v="730"/>
    <x v="2"/>
    <s v="Offshore"/>
    <x v="0"/>
    <x v="2"/>
    <x v="0"/>
    <n v="1218"/>
    <s v="HV"/>
    <s v="England"/>
    <x v="8"/>
    <m/>
    <m/>
    <s v="626000.0"/>
    <s v="426000.0"/>
    <n v="2019"/>
  </r>
  <r>
    <s v="Orsted"/>
    <x v="731"/>
    <x v="2"/>
    <s v="Offshore"/>
    <x v="0"/>
    <x v="2"/>
    <x v="0"/>
    <n v="1386"/>
    <s v="HV"/>
    <s v="England"/>
    <x v="8"/>
    <m/>
    <m/>
    <s v="626000.0"/>
    <s v="426000.0"/>
    <n v="2022"/>
  </r>
  <r>
    <s v="Orsted"/>
    <x v="732"/>
    <x v="2"/>
    <s v="Offshore"/>
    <x v="0"/>
    <x v="2"/>
    <x v="0"/>
    <n v="270"/>
    <s v="HV"/>
    <s v="England"/>
    <x v="7"/>
    <m/>
    <m/>
    <s v="567020.0"/>
    <s v="368144.0"/>
    <n v="2013"/>
  </r>
  <r>
    <s v="Orsted"/>
    <x v="733"/>
    <x v="2"/>
    <s v="Offshore"/>
    <x v="0"/>
    <x v="2"/>
    <x v="0"/>
    <n v="573"/>
    <s v="HV"/>
    <s v="England"/>
    <x v="9"/>
    <m/>
    <m/>
    <s v="573300.0"/>
    <s v="363000.0"/>
    <n v="2018"/>
  </r>
  <r>
    <s v="Orsted"/>
    <x v="734"/>
    <x v="2"/>
    <s v="Offshore"/>
    <x v="0"/>
    <x v="2"/>
    <x v="0"/>
    <n v="183"/>
    <s v="HV"/>
    <s v="England"/>
    <x v="10"/>
    <m/>
    <m/>
    <s v="300833"/>
    <s v="461449"/>
    <n v="2011"/>
  </r>
  <r>
    <s v="Orsted"/>
    <x v="735"/>
    <x v="2"/>
    <s v="Offshore"/>
    <x v="0"/>
    <x v="2"/>
    <x v="0"/>
    <n v="183"/>
    <s v="HV"/>
    <s v="England"/>
    <x v="10"/>
    <m/>
    <m/>
    <s v="300833"/>
    <s v="461449"/>
    <n v="2012"/>
  </r>
  <r>
    <s v="Orsted"/>
    <x v="736"/>
    <x v="2"/>
    <s v="Offshore"/>
    <x v="0"/>
    <x v="2"/>
    <x v="0"/>
    <n v="330"/>
    <s v="HV"/>
    <s v="England"/>
    <x v="10"/>
    <m/>
    <m/>
    <s v="295033.0"/>
    <s v="466313.0"/>
    <n v="2017"/>
  </r>
  <r>
    <s v="Orsted"/>
    <x v="737"/>
    <x v="2"/>
    <s v="Offshore"/>
    <x v="0"/>
    <x v="2"/>
    <x v="0"/>
    <n v="329"/>
    <s v="HV"/>
    <s v="England"/>
    <x v="10"/>
    <m/>
    <m/>
    <s v="320039.0"/>
    <s v="464000.0"/>
    <n v="2018"/>
  </r>
  <r>
    <s v="Orsted"/>
    <x v="738"/>
    <x v="2"/>
    <s v="Offshore"/>
    <x v="0"/>
    <x v="2"/>
    <x v="0"/>
    <n v="389"/>
    <s v="HV"/>
    <s v="England"/>
    <x v="10"/>
    <m/>
    <m/>
    <s v="304230.0"/>
    <s v="455334.0"/>
    <n v="2014"/>
  </r>
  <r>
    <s v="Orsted"/>
    <x v="739"/>
    <x v="2"/>
    <s v="Offshore"/>
    <x v="0"/>
    <x v="2"/>
    <x v="0"/>
    <n v="210"/>
    <s v="HV"/>
    <s v="England"/>
    <x v="4"/>
    <m/>
    <m/>
    <s v="541677.0"/>
    <s v="436555.0"/>
    <n v="2015"/>
  </r>
  <r>
    <s v="Part of Drax Group"/>
    <x v="740"/>
    <x v="1"/>
    <s v="Natural Flow"/>
    <x v="0"/>
    <x v="1"/>
    <x v="0"/>
    <n v="11"/>
    <s v="LV"/>
    <s v="Scotland"/>
    <x v="5"/>
    <s v="ML119TB"/>
    <m/>
    <s v="288851.29212100001"/>
    <s v="641742.81936800003"/>
    <n v="1927"/>
  </r>
  <r>
    <s v="Part of Drax Group"/>
    <x v="741"/>
    <x v="1"/>
    <s v="Natural Flow"/>
    <x v="0"/>
    <x v="1"/>
    <x v="0"/>
    <n v="12"/>
    <s v="LV"/>
    <s v="Scotland"/>
    <x v="5"/>
    <s v="DG73ST"/>
    <m/>
    <s v="259672.544711"/>
    <s v="584952.22294799995"/>
    <n v="1935"/>
  </r>
  <r>
    <s v="Part of Drax Group"/>
    <x v="742"/>
    <x v="4"/>
    <s v="Bioenergy"/>
    <x v="0"/>
    <x v="6"/>
    <x v="0"/>
    <n v="2640"/>
    <s v="HV"/>
    <s v="England"/>
    <x v="4"/>
    <s v="YO88PH"/>
    <m/>
    <s v="466650.0"/>
    <s v="427050.0"/>
    <n v="2013"/>
  </r>
  <r>
    <s v="Part of Drax Group"/>
    <x v="743"/>
    <x v="1"/>
    <s v="Natural Flow"/>
    <x v="0"/>
    <x v="1"/>
    <x v="0"/>
    <n v="1"/>
    <s v="LV"/>
    <s v="Scotland"/>
    <x v="5"/>
    <s v="DG73TJ"/>
    <m/>
    <s v="252514.43564800001"/>
    <s v="597670.45692799997"/>
    <n v="1935"/>
  </r>
  <r>
    <s v="Part of Drax Group"/>
    <x v="744"/>
    <x v="1"/>
    <s v="Natural Flow"/>
    <x v="0"/>
    <x v="1"/>
    <x v="0"/>
    <n v="14"/>
    <s v="LV"/>
    <s v="Scotland"/>
    <x v="5"/>
    <s v="DG73SR"/>
    <m/>
    <s v="261304.67353900001"/>
    <s v="583126.64510099997"/>
    <n v="1935"/>
  </r>
  <r>
    <s v="Part of Drax Group"/>
    <x v="745"/>
    <x v="1"/>
    <s v="Natural Flow"/>
    <x v="0"/>
    <x v="1"/>
    <x v="0"/>
    <n v="24"/>
    <s v="LV"/>
    <s v="Scotland"/>
    <x v="5"/>
    <s v="DG73SF"/>
    <m/>
    <s v="261221.35846700001"/>
    <s v="580243.46073699999"/>
    <n v="1935"/>
  </r>
  <r>
    <s v="Part of Drax Group"/>
    <x v="746"/>
    <x v="1"/>
    <s v="Natural Flow"/>
    <x v="0"/>
    <x v="1"/>
    <x v="0"/>
    <n v="24"/>
    <s v="LV"/>
    <s v="Scotland"/>
    <x v="5"/>
    <s v="DG73UB"/>
    <m/>
    <s v="261359.07337200001"/>
    <s v="589083.399385"/>
    <n v="1935"/>
  </r>
  <r>
    <s v="Part of Drax Group"/>
    <x v="747"/>
    <x v="1"/>
    <s v="Natural Flow"/>
    <x v="0"/>
    <x v="1"/>
    <x v="0"/>
    <n v="6"/>
    <s v="LV"/>
    <s v="Scotland"/>
    <x v="5"/>
    <s v="ML119UP"/>
    <m/>
    <s v="284977.43216500001"/>
    <s v="644040.90092599997"/>
    <n v="1927"/>
  </r>
  <r>
    <s v="Part of Drax Group"/>
    <x v="748"/>
    <x v="1"/>
    <s v="Natural Flow"/>
    <x v="0"/>
    <x v="1"/>
    <x v="0"/>
    <n v="33"/>
    <s v="LV"/>
    <s v="Scotland"/>
    <x v="5"/>
    <s v="DG64LT"/>
    <m/>
    <s v="270138.10144599999"/>
    <s v="554580.98591599998"/>
    <n v="1935"/>
  </r>
  <r>
    <s v="Part of PX Group"/>
    <x v="749"/>
    <x v="3"/>
    <s v="CCGT"/>
    <x v="1"/>
    <x v="3"/>
    <x v="0"/>
    <n v="105"/>
    <s v="HV"/>
    <s v="England"/>
    <x v="10"/>
    <s v="CA201PG"/>
    <m/>
    <s v="303202.0"/>
    <s v="503793.0"/>
    <n v="1995"/>
  </r>
  <r>
    <s v="Pennant Walters"/>
    <x v="750"/>
    <x v="2"/>
    <s v="Onshore"/>
    <x v="0"/>
    <x v="2"/>
    <x v="0"/>
    <n v="26"/>
    <s v="HV"/>
    <s v="Wales"/>
    <x v="1"/>
    <m/>
    <s v="SASN86400890"/>
    <s v="285500.0"/>
    <s v="205500.0"/>
    <n v="2011"/>
  </r>
  <r>
    <s v="Pennant Walters"/>
    <x v="751"/>
    <x v="2"/>
    <s v="Onshore"/>
    <x v="0"/>
    <x v="2"/>
    <x v="0"/>
    <n v="2.5"/>
    <s v="HV"/>
    <s v="Wales"/>
    <x v="1"/>
    <m/>
    <s v="SN8710908818"/>
    <s v="286568.0"/>
    <s v="205930.0"/>
    <n v="2017"/>
  </r>
  <r>
    <s v="Pennant Walters"/>
    <x v="752"/>
    <x v="0"/>
    <s v="PV"/>
    <x v="0"/>
    <x v="0"/>
    <x v="0"/>
    <n v="2.5"/>
    <s v="LV"/>
    <s v="Wales"/>
    <x v="1"/>
    <m/>
    <s v="SASN86400890"/>
    <s v="288678.0"/>
    <s v="207067.0"/>
    <n v="2017"/>
  </r>
  <r>
    <s v="Pennant Walters"/>
    <x v="753"/>
    <x v="2"/>
    <s v="Onshore"/>
    <x v="0"/>
    <x v="2"/>
    <x v="0"/>
    <n v="22.5"/>
    <s v="HV"/>
    <s v="Wales"/>
    <x v="1"/>
    <s v="CF449NB"/>
    <m/>
    <s v="295979.0"/>
    <s v="205172.0"/>
    <n v="2015"/>
  </r>
  <r>
    <s v="Pennant Walters"/>
    <x v="754"/>
    <x v="2"/>
    <s v="Onshore"/>
    <x v="0"/>
    <x v="2"/>
    <x v="0"/>
    <n v="52.5"/>
    <s v="HV"/>
    <s v="Wales"/>
    <x v="1"/>
    <s v="CF356ED"/>
    <m/>
    <s v="295886.0"/>
    <s v="191521.0"/>
    <n v="2013"/>
  </r>
  <r>
    <s v="Pennant Walters"/>
    <x v="755"/>
    <x v="2"/>
    <s v="Onshore"/>
    <x v="0"/>
    <x v="2"/>
    <x v="0"/>
    <n v="20"/>
    <s v="HV"/>
    <s v="Wales"/>
    <x v="1"/>
    <s v="CF356ED"/>
    <m/>
    <s v="294649.0"/>
    <s v="188695.0"/>
    <n v="2017"/>
  </r>
  <r>
    <s v="Quintas Energy"/>
    <x v="756"/>
    <x v="0"/>
    <s v="PV"/>
    <x v="0"/>
    <x v="0"/>
    <x v="0"/>
    <n v="4.992"/>
    <s v="LV"/>
    <s v="England"/>
    <x v="2"/>
    <s v="WV156ER"/>
    <m/>
    <s v="378234.0"/>
    <s v="286133.0"/>
    <n v="2016"/>
  </r>
  <r>
    <s v="Quintas Energy"/>
    <x v="757"/>
    <x v="0"/>
    <s v="PV"/>
    <x v="0"/>
    <x v="0"/>
    <x v="0"/>
    <n v="6.3395999999999999"/>
    <s v="LV"/>
    <s v="England"/>
    <x v="0"/>
    <s v="SO302HU"/>
    <m/>
    <s v="448713.0"/>
    <s v="116890.0"/>
    <n v="2013"/>
  </r>
  <r>
    <s v="Quintas Energy"/>
    <x v="758"/>
    <x v="0"/>
    <s v="PV"/>
    <x v="0"/>
    <x v="0"/>
    <x v="0"/>
    <n v="4.9694399999999996"/>
    <s v="LV"/>
    <s v="Wales"/>
    <x v="1"/>
    <s v="LL141TP"/>
    <m/>
    <s v="328970.0"/>
    <s v="344020.0"/>
    <n v="2016"/>
  </r>
  <r>
    <s v="Quintas Energy"/>
    <x v="759"/>
    <x v="0"/>
    <s v="PV"/>
    <x v="0"/>
    <x v="0"/>
    <x v="0"/>
    <n v="3.7814000000000001"/>
    <s v="LV"/>
    <s v="England"/>
    <x v="3"/>
    <s v="WR117HF"/>
    <m/>
    <s v="409850.0"/>
    <s v="240750.0"/>
    <n v="2014"/>
  </r>
  <r>
    <s v="RES Group"/>
    <x v="760"/>
    <x v="2"/>
    <s v="Onshore"/>
    <x v="0"/>
    <x v="2"/>
    <x v="0"/>
    <n v="11.7"/>
    <s v="LV"/>
    <s v="Northern Ireland"/>
    <x v="13"/>
    <s v="BT474NS"/>
    <m/>
    <s v="78039.0"/>
    <s v="574408.0"/>
    <n v="2007"/>
  </r>
  <r>
    <s v="RES Group"/>
    <x v="761"/>
    <x v="2"/>
    <s v="Onshore"/>
    <x v="0"/>
    <x v="2"/>
    <x v="0"/>
    <n v="26"/>
    <s v="LV"/>
    <s v="Northern Ireland"/>
    <x v="13"/>
    <s v="BT474NS"/>
    <m/>
    <s v="78039.0"/>
    <s v="574408.0"/>
    <n v="2003"/>
  </r>
  <r>
    <s v="RES Group"/>
    <x v="762"/>
    <x v="2"/>
    <s v="Onshore"/>
    <x v="0"/>
    <x v="2"/>
    <x v="0"/>
    <n v="6.9"/>
    <s v="HV"/>
    <s v="Scotland"/>
    <x v="5"/>
    <s v="AB393XB"/>
    <m/>
    <s v="328500.0"/>
    <s v="785500.0"/>
    <n v="2013"/>
  </r>
  <r>
    <s v="RES Group"/>
    <x v="763"/>
    <x v="2"/>
    <s v="Onshore"/>
    <x v="0"/>
    <x v="2"/>
    <x v="0"/>
    <n v="0.85"/>
    <s v="LV"/>
    <s v="England"/>
    <x v="7"/>
    <m/>
    <m/>
    <s v="448975.0"/>
    <s v="376975.0"/>
    <n v="2015"/>
  </r>
  <r>
    <s v="RES Group"/>
    <x v="764"/>
    <x v="2"/>
    <s v="Onshore"/>
    <x v="0"/>
    <x v="2"/>
    <x v="0"/>
    <n v="10"/>
    <s v="LV"/>
    <s v="England"/>
    <x v="3"/>
    <m/>
    <m/>
    <s v="282928.0"/>
    <s v="121610.0"/>
    <n v="2016"/>
  </r>
  <r>
    <s v="RES Group"/>
    <x v="765"/>
    <x v="2"/>
    <s v="Onshore"/>
    <x v="0"/>
    <x v="2"/>
    <x v="0"/>
    <n v="108.8"/>
    <s v="HV"/>
    <s v="Scotland"/>
    <x v="5"/>
    <s v="IV637YV"/>
    <m/>
    <m/>
    <m/>
    <n v="2017"/>
  </r>
  <r>
    <s v="RES Group"/>
    <x v="766"/>
    <x v="2"/>
    <s v="Onshore"/>
    <x v="0"/>
    <x v="2"/>
    <x v="0"/>
    <n v="10.25"/>
    <s v="LV"/>
    <s v="England"/>
    <x v="7"/>
    <m/>
    <m/>
    <s v="466000.0"/>
    <s v="362000.0"/>
    <n v="2013"/>
  </r>
  <r>
    <s v="RES Group"/>
    <x v="767"/>
    <x v="2"/>
    <s v="Onshore"/>
    <x v="0"/>
    <x v="2"/>
    <x v="0"/>
    <n v="28.6"/>
    <s v="LV"/>
    <s v="Scotland"/>
    <x v="5"/>
    <m/>
    <s v="NT730555"/>
    <s v="373000.0"/>
    <s v="656300.0"/>
    <n v="2007"/>
  </r>
  <r>
    <s v="RES Group"/>
    <x v="768"/>
    <x v="2"/>
    <s v="Onshore"/>
    <x v="0"/>
    <x v="2"/>
    <x v="0"/>
    <n v="35"/>
    <s v="HV"/>
    <s v="England"/>
    <x v="5"/>
    <s v="PA296UZ"/>
    <m/>
    <m/>
    <m/>
    <n v="2022"/>
  </r>
  <r>
    <s v="RES Group"/>
    <x v="769"/>
    <x v="2"/>
    <s v="Onshore"/>
    <x v="0"/>
    <x v="2"/>
    <x v="0"/>
    <n v="5.0010000000000003"/>
    <s v="LV"/>
    <s v="Northern Ireland"/>
    <x v="13"/>
    <m/>
    <m/>
    <s v="97617.0"/>
    <s v="556429.0"/>
    <n v="2016"/>
  </r>
  <r>
    <s v="RES Group"/>
    <x v="770"/>
    <x v="2"/>
    <s v="Onshore"/>
    <x v="0"/>
    <x v="2"/>
    <x v="0"/>
    <n v="3.9"/>
    <s v="LV"/>
    <s v="Wales"/>
    <x v="1"/>
    <m/>
    <m/>
    <s v="267500.0"/>
    <s v="301500.0"/>
    <n v="2007"/>
  </r>
  <r>
    <s v="RES Group"/>
    <x v="771"/>
    <x v="2"/>
    <s v="Onshore"/>
    <x v="0"/>
    <x v="2"/>
    <x v="0"/>
    <n v="6"/>
    <s v="LV"/>
    <s v="England"/>
    <x v="9"/>
    <m/>
    <m/>
    <s v="533458.0"/>
    <s v="295082.0"/>
    <n v="2013"/>
  </r>
  <r>
    <s v="RES Group"/>
    <x v="772"/>
    <x v="2"/>
    <s v="Onshore"/>
    <x v="0"/>
    <x v="2"/>
    <x v="0"/>
    <n v="14.4"/>
    <s v="HV"/>
    <s v="England"/>
    <x v="7"/>
    <m/>
    <m/>
    <s v="491902.0"/>
    <s v="274577.0"/>
    <n v="2014"/>
  </r>
  <r>
    <s v="RES Group"/>
    <x v="773"/>
    <x v="2"/>
    <s v="Onshore"/>
    <x v="0"/>
    <x v="2"/>
    <x v="0"/>
    <n v="8.25"/>
    <s v="HV"/>
    <s v="England"/>
    <x v="7"/>
    <m/>
    <m/>
    <m/>
    <m/>
    <n v="2017"/>
  </r>
  <r>
    <s v="RES Group"/>
    <x v="774"/>
    <x v="2"/>
    <s v="Onshore"/>
    <x v="0"/>
    <x v="2"/>
    <x v="0"/>
    <n v="15.3"/>
    <s v="HV"/>
    <s v="Scotland"/>
    <x v="5"/>
    <m/>
    <m/>
    <s v="225000.0"/>
    <s v="555000.0"/>
    <n v="2014"/>
  </r>
  <r>
    <s v="RES Group"/>
    <x v="775"/>
    <x v="2"/>
    <s v="Onshore"/>
    <x v="0"/>
    <x v="2"/>
    <x v="0"/>
    <n v="25"/>
    <s v="LV"/>
    <s v="Northern Ireland"/>
    <x v="13"/>
    <s v="BT817SN"/>
    <m/>
    <s v="39597.0"/>
    <s v="540549.0"/>
    <n v="2018"/>
  </r>
  <r>
    <s v="RES Group"/>
    <x v="776"/>
    <x v="2"/>
    <s v="Onshore"/>
    <x v="0"/>
    <x v="2"/>
    <x v="0"/>
    <n v="3.1480000000000001"/>
    <s v="HV"/>
    <s v="Wales"/>
    <x v="1"/>
    <m/>
    <m/>
    <s v="192398.0"/>
    <s v="207108.0"/>
    <n v="2004"/>
  </r>
  <r>
    <s v="RES Group"/>
    <x v="777"/>
    <x v="0"/>
    <s v="PV"/>
    <x v="0"/>
    <x v="0"/>
    <x v="0"/>
    <n v="21.34"/>
    <s v="LV"/>
    <s v="England"/>
    <x v="0"/>
    <m/>
    <s v="SU649967"/>
    <s v="465126.0"/>
    <s v="197272.0"/>
    <n v="2015"/>
  </r>
  <r>
    <s v="RES Group"/>
    <x v="778"/>
    <x v="2"/>
    <s v="Onshore"/>
    <x v="0"/>
    <x v="2"/>
    <x v="0"/>
    <n v="20.5"/>
    <s v="HV"/>
    <s v="Scotland"/>
    <x v="5"/>
    <s v="PA286QL"/>
    <m/>
    <s v="181005.0"/>
    <s v="648528.0"/>
    <n v="2017"/>
  </r>
  <r>
    <s v="RES Group"/>
    <x v="779"/>
    <x v="2"/>
    <s v="Onshore"/>
    <x v="0"/>
    <x v="2"/>
    <x v="0"/>
    <n v="18"/>
    <s v="LV"/>
    <s v="England"/>
    <x v="3"/>
    <s v="EX202BJ"/>
    <m/>
    <s v="268496.0"/>
    <s v="101120.0"/>
    <n v="2016"/>
  </r>
  <r>
    <s v="RES Group"/>
    <x v="780"/>
    <x v="2"/>
    <s v="Onshore"/>
    <x v="0"/>
    <x v="2"/>
    <x v="0"/>
    <n v="10"/>
    <s v="LV"/>
    <s v="England"/>
    <x v="3"/>
    <m/>
    <m/>
    <s v="189923.0"/>
    <s v="67094.0"/>
    <n v="2015"/>
  </r>
  <r>
    <s v="RES Group"/>
    <x v="781"/>
    <x v="0"/>
    <s v="PV"/>
    <x v="0"/>
    <x v="0"/>
    <x v="0"/>
    <n v="11.7"/>
    <s v="LV"/>
    <s v="England"/>
    <x v="3"/>
    <s v="EX226JX"/>
    <m/>
    <s v="233249.0"/>
    <s v="103010.0"/>
    <n v="2014"/>
  </r>
  <r>
    <s v="RES Group"/>
    <x v="782"/>
    <x v="2"/>
    <s v="Onshore"/>
    <x v="0"/>
    <x v="2"/>
    <x v="0"/>
    <n v="26"/>
    <s v="HV"/>
    <s v="Scotland"/>
    <x v="5"/>
    <m/>
    <m/>
    <s v="267954.0"/>
    <s v="636995.0"/>
    <n v="2015"/>
  </r>
  <r>
    <s v="RES Group"/>
    <x v="783"/>
    <x v="2"/>
    <s v="Onshore"/>
    <x v="0"/>
    <x v="2"/>
    <x v="0"/>
    <n v="5.4"/>
    <s v="LV"/>
    <s v="Wales"/>
    <x v="1"/>
    <s v="SA340JE"/>
    <m/>
    <s v="222100.0"/>
    <s v="226800.0"/>
    <n v="1994"/>
  </r>
  <r>
    <s v="RES Group"/>
    <x v="784"/>
    <x v="2"/>
    <s v="Onshore"/>
    <x v="0"/>
    <x v="2"/>
    <x v="0"/>
    <n v="16"/>
    <s v="LV"/>
    <s v="Scotland"/>
    <x v="5"/>
    <s v="HY14TQ"/>
    <m/>
    <s v="332961.0"/>
    <s v="698416.0"/>
    <n v="2013"/>
  </r>
  <r>
    <s v="RES Group"/>
    <x v="785"/>
    <x v="0"/>
    <s v="PV"/>
    <x v="0"/>
    <x v="0"/>
    <x v="0"/>
    <n v="21"/>
    <s v="LV"/>
    <s v="England"/>
    <x v="9"/>
    <s v="NR226AY"/>
    <m/>
    <s v="590428.0"/>
    <s v="338001.0"/>
    <n v="2014"/>
  </r>
  <r>
    <s v="RES Group"/>
    <x v="786"/>
    <x v="2"/>
    <s v="Onshore"/>
    <x v="0"/>
    <x v="2"/>
    <x v="0"/>
    <n v="6.4"/>
    <s v="HV"/>
    <s v="Wales"/>
    <x v="1"/>
    <m/>
    <m/>
    <s v="299700.0"/>
    <s v="195700.0"/>
    <n v="2011"/>
  </r>
  <r>
    <s v="RES Group"/>
    <x v="787"/>
    <x v="2"/>
    <s v="Onshore"/>
    <x v="0"/>
    <x v="2"/>
    <x v="0"/>
    <n v="5.2"/>
    <s v="LV"/>
    <s v="Scotland"/>
    <x v="5"/>
    <s v="KW147U"/>
    <m/>
    <s v="302000.0"/>
    <s v="969500.0"/>
    <n v="2007"/>
  </r>
  <r>
    <s v="RES Group"/>
    <x v="788"/>
    <x v="2"/>
    <s v="Onshore"/>
    <x v="0"/>
    <x v="2"/>
    <x v="0"/>
    <n v="2"/>
    <s v="LV"/>
    <s v="Scotland"/>
    <x v="5"/>
    <s v="KW147U"/>
    <m/>
    <s v="302000.0"/>
    <s v="969500.0"/>
    <n v="2003"/>
  </r>
  <r>
    <s v="RES Group"/>
    <x v="789"/>
    <x v="0"/>
    <s v="PV"/>
    <x v="0"/>
    <x v="0"/>
    <x v="0"/>
    <n v="7.2"/>
    <s v="LV"/>
    <s v="England"/>
    <x v="3"/>
    <s v="TR48JB"/>
    <m/>
    <s v="176372.0"/>
    <s v="48050.0"/>
    <n v="2015"/>
  </r>
  <r>
    <s v="RES Group"/>
    <x v="790"/>
    <x v="2"/>
    <s v="Onshore"/>
    <x v="0"/>
    <x v="2"/>
    <x v="0"/>
    <n v="4.5"/>
    <s v="LV"/>
    <s v="England"/>
    <x v="3"/>
    <s v="TR48JB"/>
    <m/>
    <s v="176000.0"/>
    <s v="48200.0"/>
    <n v="1995"/>
  </r>
  <r>
    <s v="RES Group"/>
    <x v="791"/>
    <x v="2"/>
    <s v="Onshore"/>
    <x v="0"/>
    <x v="2"/>
    <x v="0"/>
    <n v="22.5"/>
    <s v="HV"/>
    <s v="Scotland"/>
    <x v="5"/>
    <s v="PA296XR"/>
    <m/>
    <s v="180721.0"/>
    <s v="660754.0"/>
    <n v="2017"/>
  </r>
  <r>
    <s v="RES Group"/>
    <x v="792"/>
    <x v="2"/>
    <s v="Onshore"/>
    <x v="0"/>
    <x v="2"/>
    <x v="0"/>
    <n v="4"/>
    <s v="LV"/>
    <s v="England"/>
    <x v="9"/>
    <m/>
    <m/>
    <s v="528300.0"/>
    <s v="309000.0"/>
    <n v="2016"/>
  </r>
  <r>
    <s v="RES Group"/>
    <x v="793"/>
    <x v="2"/>
    <s v="Onshore"/>
    <x v="0"/>
    <x v="2"/>
    <x v="0"/>
    <n v="30.4"/>
    <s v="LV"/>
    <s v="Wales"/>
    <x v="1"/>
    <s v="LD16YS"/>
    <m/>
    <s v="294491.0"/>
    <s v="272407.0"/>
    <n v="2017"/>
  </r>
  <r>
    <s v="RES Group"/>
    <x v="794"/>
    <x v="2"/>
    <s v="Onshore"/>
    <x v="0"/>
    <x v="2"/>
    <x v="0"/>
    <n v="25.3"/>
    <s v="LV"/>
    <s v="Scotland"/>
    <x v="5"/>
    <s v="DG80PB"/>
    <m/>
    <s v="224474.0"/>
    <s v="564039.0"/>
    <n v="2016"/>
  </r>
  <r>
    <s v="RES Group"/>
    <x v="795"/>
    <x v="2"/>
    <s v="Onshore"/>
    <x v="0"/>
    <x v="2"/>
    <x v="0"/>
    <n v="26"/>
    <s v="LV"/>
    <s v="Scotland"/>
    <x v="5"/>
    <m/>
    <m/>
    <s v="361496.0"/>
    <s v="837303.0"/>
    <n v="2009"/>
  </r>
  <r>
    <s v="RES Group"/>
    <x v="796"/>
    <x v="2"/>
    <s v="Onshore"/>
    <x v="0"/>
    <x v="2"/>
    <x v="0"/>
    <n v="12"/>
    <s v="LV"/>
    <s v="England"/>
    <x v="3"/>
    <m/>
    <m/>
    <s v="171000.0"/>
    <s v="21200.0"/>
    <n v="2008"/>
  </r>
  <r>
    <s v="RES Group"/>
    <x v="797"/>
    <x v="0"/>
    <s v="PV"/>
    <x v="0"/>
    <x v="0"/>
    <x v="0"/>
    <n v="4.51"/>
    <s v="LV"/>
    <s v="England"/>
    <x v="3"/>
    <m/>
    <m/>
    <s v="169711.0"/>
    <s v="21226.0"/>
    <n v="2014"/>
  </r>
  <r>
    <s v="RES Group"/>
    <x v="798"/>
    <x v="2"/>
    <s v="Onshore"/>
    <x v="0"/>
    <x v="2"/>
    <x v="0"/>
    <n v="12.3"/>
    <s v="LV"/>
    <s v="England"/>
    <x v="4"/>
    <s v="DN158RY"/>
    <m/>
    <s v="486042.0"/>
    <s v="416496.0"/>
    <n v="2016"/>
  </r>
  <r>
    <s v="RES Group"/>
    <x v="799"/>
    <x v="2"/>
    <s v="Onshore"/>
    <x v="0"/>
    <x v="2"/>
    <x v="0"/>
    <n v="14"/>
    <s v="LV"/>
    <s v="England"/>
    <x v="7"/>
    <s v="PE135RB"/>
    <m/>
    <s v="545055.0"/>
    <s v="318754.0"/>
    <n v="2013"/>
  </r>
  <r>
    <s v="RES Group"/>
    <x v="800"/>
    <x v="0"/>
    <s v="PV"/>
    <x v="0"/>
    <x v="0"/>
    <x v="0"/>
    <n v="12.23"/>
    <s v="LV"/>
    <s v="England"/>
    <x v="3"/>
    <m/>
    <m/>
    <s v="419461.0"/>
    <s v="137939.0"/>
    <n v="2015"/>
  </r>
  <r>
    <s v="RES Group"/>
    <x v="801"/>
    <x v="2"/>
    <s v="Onshore"/>
    <x v="0"/>
    <x v="2"/>
    <x v="0"/>
    <n v="24.6"/>
    <s v="HV"/>
    <s v="England"/>
    <x v="4"/>
    <m/>
    <m/>
    <s v="507865.0"/>
    <s v="443185.0"/>
    <n v="2013"/>
  </r>
  <r>
    <s v="RES Group"/>
    <x v="802"/>
    <x v="2"/>
    <s v="Onshore"/>
    <x v="0"/>
    <x v="2"/>
    <x v="0"/>
    <n v="13.2"/>
    <s v="LV"/>
    <s v="England"/>
    <x v="10"/>
    <m/>
    <m/>
    <m/>
    <m/>
    <n v="2018"/>
  </r>
  <r>
    <s v="RES Group"/>
    <x v="803"/>
    <x v="2"/>
    <s v="Onshore"/>
    <x v="0"/>
    <x v="2"/>
    <x v="0"/>
    <n v="0.5"/>
    <s v="LV"/>
    <s v="England"/>
    <x v="3"/>
    <m/>
    <m/>
    <s v="230770.0"/>
    <s v="69217.0"/>
    <n v="2014"/>
  </r>
  <r>
    <s v="RES Group"/>
    <x v="804"/>
    <x v="2"/>
    <s v="Onshore"/>
    <x v="0"/>
    <x v="2"/>
    <x v="0"/>
    <n v="4"/>
    <s v="LV"/>
    <s v="England"/>
    <x v="8"/>
    <m/>
    <m/>
    <s v="436675.0"/>
    <s v="543772.0"/>
    <n v="2011"/>
  </r>
  <r>
    <s v="RES Group"/>
    <x v="805"/>
    <x v="2"/>
    <s v="Onshore"/>
    <x v="0"/>
    <x v="2"/>
    <x v="0"/>
    <n v="3.9"/>
    <s v="LV"/>
    <s v="England"/>
    <x v="10"/>
    <m/>
    <m/>
    <s v="323550.0"/>
    <s v="544400.0"/>
    <n v="2015"/>
  </r>
  <r>
    <s v="RES Group"/>
    <x v="806"/>
    <x v="2"/>
    <s v="Onshore"/>
    <x v="0"/>
    <x v="2"/>
    <x v="0"/>
    <n v="2.6"/>
    <s v="LV"/>
    <s v="England"/>
    <x v="8"/>
    <m/>
    <m/>
    <s v="442644.0"/>
    <s v="549702.0"/>
    <n v="2006"/>
  </r>
  <r>
    <s v="RES Group"/>
    <x v="807"/>
    <x v="2"/>
    <s v="Onshore"/>
    <x v="0"/>
    <x v="2"/>
    <x v="0"/>
    <n v="48.3"/>
    <s v="LV"/>
    <s v="Scotland"/>
    <x v="5"/>
    <s v="AB556YU"/>
    <m/>
    <s v="320000.0"/>
    <s v="860000.0"/>
    <n v="2012"/>
  </r>
  <r>
    <s v="RES Group"/>
    <x v="808"/>
    <x v="2"/>
    <s v="Onshore"/>
    <x v="0"/>
    <x v="2"/>
    <x v="0"/>
    <n v="15"/>
    <s v="LV"/>
    <s v="England"/>
    <x v="9"/>
    <s v="PE318PZ"/>
    <m/>
    <s v="580388.0"/>
    <s v="335874.0"/>
    <n v="2015"/>
  </r>
  <r>
    <s v="RES Group"/>
    <x v="809"/>
    <x v="2"/>
    <s v="Onshore"/>
    <x v="0"/>
    <x v="2"/>
    <x v="0"/>
    <n v="28"/>
    <s v="LV"/>
    <s v="Scotland"/>
    <x v="5"/>
    <s v="KA245LE"/>
    <m/>
    <s v="224000.0"/>
    <s v="655000.0"/>
    <n v="2012"/>
  </r>
  <r>
    <s v="RES Group"/>
    <x v="810"/>
    <x v="2"/>
    <s v="Onshore"/>
    <x v="0"/>
    <x v="2"/>
    <x v="0"/>
    <n v="7.3"/>
    <s v="LV"/>
    <s v="Northern Ireland"/>
    <x v="13"/>
    <s v="BT750LL"/>
    <m/>
    <s v="54170.0"/>
    <s v="517391.0"/>
    <n v="2002"/>
  </r>
  <r>
    <s v="RES Group"/>
    <x v="811"/>
    <x v="2"/>
    <s v="Onshore"/>
    <x v="0"/>
    <x v="2"/>
    <x v="0"/>
    <n v="5.94"/>
    <s v="LV"/>
    <s v="Northern Ireland"/>
    <x v="13"/>
    <s v="BT750LL"/>
    <m/>
    <s v="63672.0"/>
    <s v="512074.0"/>
    <n v="2000"/>
  </r>
  <r>
    <s v="RES Group"/>
    <x v="812"/>
    <x v="2"/>
    <s v="Onshore"/>
    <x v="0"/>
    <x v="2"/>
    <x v="0"/>
    <n v="24.8"/>
    <s v="LV"/>
    <s v="Scotland"/>
    <x v="5"/>
    <s v="KY50AX"/>
    <m/>
    <m/>
    <m/>
    <n v="2020"/>
  </r>
  <r>
    <s v="RES Group"/>
    <x v="813"/>
    <x v="2"/>
    <s v="Onshore"/>
    <x v="0"/>
    <x v="2"/>
    <x v="0"/>
    <n v="24"/>
    <s v="HV"/>
    <s v="Wales"/>
    <x v="1"/>
    <m/>
    <m/>
    <s v="289252.0"/>
    <s v="196198.0"/>
    <n v="2017"/>
  </r>
  <r>
    <s v="RES Group"/>
    <x v="814"/>
    <x v="2"/>
    <s v="Onshore"/>
    <x v="0"/>
    <x v="2"/>
    <x v="0"/>
    <n v="4.5"/>
    <s v="LV"/>
    <s v="England"/>
    <x v="4"/>
    <m/>
    <m/>
    <s v="451000.0"/>
    <s v="380000.0"/>
    <n v="2010"/>
  </r>
  <r>
    <s v="RES Group"/>
    <x v="815"/>
    <x v="2"/>
    <s v="Onshore"/>
    <x v="0"/>
    <x v="2"/>
    <x v="0"/>
    <n v="7.8"/>
    <s v="LV"/>
    <s v="Northern Ireland"/>
    <x v="13"/>
    <s v="BT817SL"/>
    <m/>
    <s v="38467.0"/>
    <s v="541020.0"/>
    <n v="2007"/>
  </r>
  <r>
    <s v="RES Group"/>
    <x v="816"/>
    <x v="0"/>
    <s v="PV"/>
    <x v="0"/>
    <x v="0"/>
    <x v="0"/>
    <n v="5"/>
    <s v="LV"/>
    <s v="England"/>
    <x v="0"/>
    <s v="PO303BQ"/>
    <m/>
    <s v="451260.0"/>
    <s v="86014.0"/>
    <n v="2015"/>
  </r>
  <r>
    <s v="RES Group"/>
    <x v="817"/>
    <x v="2"/>
    <s v="Onshore"/>
    <x v="0"/>
    <x v="2"/>
    <x v="0"/>
    <n v="10.199999999999999"/>
    <s v="LV"/>
    <s v="Scotland"/>
    <x v="5"/>
    <s v="AB393QH"/>
    <m/>
    <s v="383200.0"/>
    <s v="792000.0"/>
    <n v="2013"/>
  </r>
  <r>
    <s v="RES Group"/>
    <x v="818"/>
    <x v="0"/>
    <s v="PV"/>
    <x v="0"/>
    <x v="0"/>
    <x v="0"/>
    <n v="2.64"/>
    <s v="LV"/>
    <s v="England"/>
    <x v="3"/>
    <m/>
    <m/>
    <s v="241551.0"/>
    <s v="53320.0"/>
    <n v="2015"/>
  </r>
  <r>
    <s v="RES Group"/>
    <x v="819"/>
    <x v="2"/>
    <s v="Onshore"/>
    <x v="0"/>
    <x v="2"/>
    <x v="0"/>
    <n v="25"/>
    <s v="HV"/>
    <s v="Scotland"/>
    <x v="5"/>
    <s v="DG109PX"/>
    <m/>
    <s v="307313.0"/>
    <s v="597397.0"/>
    <n v="2017"/>
  </r>
  <r>
    <s v="RES Group"/>
    <x v="820"/>
    <x v="2"/>
    <s v="Onshore"/>
    <x v="0"/>
    <x v="2"/>
    <x v="0"/>
    <n v="8.25"/>
    <s v="HV"/>
    <s v="Scotland"/>
    <x v="6"/>
    <m/>
    <m/>
    <m/>
    <m/>
    <n v="2016"/>
  </r>
  <r>
    <s v="RES Group"/>
    <x v="821"/>
    <x v="2"/>
    <s v="Onshore"/>
    <x v="0"/>
    <x v="2"/>
    <x v="0"/>
    <n v="8"/>
    <s v="LV"/>
    <s v="Wales"/>
    <x v="1"/>
    <m/>
    <m/>
    <s v="279141.0"/>
    <s v="188569.0"/>
    <n v="2017"/>
  </r>
  <r>
    <s v="RES Group"/>
    <x v="822"/>
    <x v="2"/>
    <s v="Onshore"/>
    <x v="0"/>
    <x v="2"/>
    <x v="0"/>
    <n v="12"/>
    <s v="LV"/>
    <s v="Wales"/>
    <x v="1"/>
    <m/>
    <m/>
    <s v="298897.0"/>
    <s v="185178.0"/>
    <n v="2017"/>
  </r>
  <r>
    <s v="RES Group"/>
    <x v="823"/>
    <x v="2"/>
    <s v="Onshore"/>
    <x v="0"/>
    <x v="2"/>
    <x v="0"/>
    <n v="10"/>
    <s v="LV"/>
    <s v="Scotland"/>
    <x v="5"/>
    <s v="G784BZ"/>
    <m/>
    <s v="245292.0"/>
    <s v="653952.0"/>
    <n v="2018"/>
  </r>
  <r>
    <s v="RES Group"/>
    <x v="824"/>
    <x v="2"/>
    <s v="Onshore"/>
    <x v="0"/>
    <x v="2"/>
    <x v="0"/>
    <n v="14.35"/>
    <s v="HV"/>
    <s v="England"/>
    <x v="7"/>
    <m/>
    <m/>
    <s v="483679.0"/>
    <s v="283792.0"/>
    <n v="2015"/>
  </r>
  <r>
    <s v="RES Group"/>
    <x v="825"/>
    <x v="0"/>
    <s v="PV"/>
    <x v="0"/>
    <x v="0"/>
    <x v="0"/>
    <n v="19.5"/>
    <s v="LV"/>
    <s v="England"/>
    <x v="3"/>
    <m/>
    <s v="SX359665"/>
    <s v="235294.0"/>
    <s v="67022.0"/>
    <n v="2015"/>
  </r>
  <r>
    <s v="RES Group"/>
    <x v="826"/>
    <x v="2"/>
    <s v="Onshore"/>
    <x v="0"/>
    <x v="2"/>
    <x v="0"/>
    <n v="4"/>
    <s v="LV"/>
    <s v="England"/>
    <x v="10"/>
    <m/>
    <m/>
    <s v="343216.0"/>
    <s v="445233.0"/>
    <n v="2013"/>
  </r>
  <r>
    <s v="RES Group"/>
    <x v="827"/>
    <x v="0"/>
    <s v="PV"/>
    <x v="0"/>
    <x v="0"/>
    <x v="0"/>
    <n v="24.2"/>
    <s v="LV"/>
    <s v="England"/>
    <x v="3"/>
    <s v="BH236BG"/>
    <m/>
    <s v="409877.0"/>
    <s v="99146.0"/>
    <n v="2014"/>
  </r>
  <r>
    <s v="RES Group"/>
    <x v="828"/>
    <x v="0"/>
    <s v="PV"/>
    <x v="0"/>
    <x v="0"/>
    <x v="0"/>
    <n v="7"/>
    <s v="LV"/>
    <s v="England"/>
    <x v="3"/>
    <s v="TA199EF"/>
    <m/>
    <s v="336700.0"/>
    <s v="115500.0"/>
    <n v="2013"/>
  </r>
  <r>
    <s v="RES Group"/>
    <x v="829"/>
    <x v="2"/>
    <s v="Onshore"/>
    <x v="0"/>
    <x v="2"/>
    <x v="0"/>
    <n v="6"/>
    <s v="LV"/>
    <s v="Wales"/>
    <x v="1"/>
    <m/>
    <m/>
    <s v="312065.0"/>
    <s v="209235.0"/>
    <n v="2017"/>
  </r>
  <r>
    <s v="RES Group"/>
    <x v="830"/>
    <x v="0"/>
    <s v="PV"/>
    <x v="0"/>
    <x v="0"/>
    <x v="0"/>
    <n v="11.1"/>
    <s v="LV"/>
    <s v="England"/>
    <x v="3"/>
    <s v="TR49DG"/>
    <m/>
    <s v="181089.0"/>
    <s v="49385.0"/>
    <n v="2014"/>
  </r>
  <r>
    <s v="RES Group"/>
    <x v="831"/>
    <x v="0"/>
    <s v="PV"/>
    <x v="0"/>
    <x v="0"/>
    <x v="0"/>
    <n v="8.14"/>
    <s v="LV"/>
    <s v="England"/>
    <x v="3"/>
    <m/>
    <s v="SW728379"/>
    <s v="173927.0"/>
    <s v="37998.0"/>
    <n v="2015"/>
  </r>
  <r>
    <s v="RES Group"/>
    <x v="832"/>
    <x v="2"/>
    <s v="Onshore"/>
    <x v="0"/>
    <x v="2"/>
    <x v="0"/>
    <n v="1.8"/>
    <s v="LV"/>
    <s v="England"/>
    <x v="9"/>
    <m/>
    <m/>
    <s v="528800.0"/>
    <s v="284900.0"/>
    <n v="2008"/>
  </r>
  <r>
    <s v="RES Group"/>
    <x v="833"/>
    <x v="2"/>
    <s v="Onshore"/>
    <x v="0"/>
    <x v="2"/>
    <x v="0"/>
    <n v="8"/>
    <s v="LV"/>
    <s v="England"/>
    <x v="9"/>
    <m/>
    <m/>
    <s v="527814.0"/>
    <s v="286445.0"/>
    <n v="2013"/>
  </r>
  <r>
    <s v="RES Group"/>
    <x v="834"/>
    <x v="2"/>
    <s v="Onshore"/>
    <x v="0"/>
    <x v="2"/>
    <x v="0"/>
    <n v="4"/>
    <s v="LV"/>
    <s v="England"/>
    <x v="2"/>
    <m/>
    <m/>
    <m/>
    <m/>
    <n v="2016"/>
  </r>
  <r>
    <s v="RES Group"/>
    <x v="835"/>
    <x v="2"/>
    <s v="Onshore"/>
    <x v="0"/>
    <x v="2"/>
    <x v="0"/>
    <n v="17.100000000000001"/>
    <s v="LV"/>
    <s v="England"/>
    <x v="4"/>
    <s v="HU120LA"/>
    <m/>
    <s v="527376.0"/>
    <s v="430105.0"/>
    <n v="2013"/>
  </r>
  <r>
    <s v="RES Group"/>
    <x v="836"/>
    <x v="2"/>
    <s v="Onshore"/>
    <x v="0"/>
    <x v="2"/>
    <x v="0"/>
    <n v="1.7"/>
    <s v="LV"/>
    <s v="England"/>
    <x v="3"/>
    <m/>
    <m/>
    <s v="176500.0"/>
    <s v="35500.0"/>
    <n v="2008"/>
  </r>
  <r>
    <s v="RES Group"/>
    <x v="837"/>
    <x v="2"/>
    <s v="Onshore"/>
    <x v="0"/>
    <x v="2"/>
    <x v="0"/>
    <n v="10"/>
    <s v="LV"/>
    <s v="England"/>
    <x v="4"/>
    <m/>
    <m/>
    <s v="491554.0"/>
    <s v="439660.0"/>
    <n v="2011"/>
  </r>
  <r>
    <s v="RES Group"/>
    <x v="838"/>
    <x v="2"/>
    <s v="Onshore"/>
    <x v="0"/>
    <x v="2"/>
    <x v="0"/>
    <n v="30.4"/>
    <s v="HV"/>
    <s v="Scotland"/>
    <x v="6"/>
    <m/>
    <m/>
    <m/>
    <m/>
    <n v="2020"/>
  </r>
  <r>
    <s v="RES Group"/>
    <x v="839"/>
    <x v="2"/>
    <s v="Onshore"/>
    <x v="0"/>
    <x v="2"/>
    <x v="0"/>
    <n v="6"/>
    <s v="LV"/>
    <s v="England"/>
    <x v="8"/>
    <m/>
    <m/>
    <s v="438490.0"/>
    <s v="549675.0"/>
    <n v="2011"/>
  </r>
  <r>
    <s v="RES Group"/>
    <x v="840"/>
    <x v="0"/>
    <s v="PV"/>
    <x v="0"/>
    <x v="0"/>
    <x v="0"/>
    <n v="14.9"/>
    <s v="LV"/>
    <s v="England"/>
    <x v="9"/>
    <m/>
    <s v="TM195952"/>
    <s v="0.0"/>
    <s v="0.0"/>
    <n v="2015"/>
  </r>
  <r>
    <s v="RES Group"/>
    <x v="841"/>
    <x v="0"/>
    <s v="PV"/>
    <x v="0"/>
    <x v="0"/>
    <x v="0"/>
    <n v="9.5"/>
    <s v="LV"/>
    <s v="England"/>
    <x v="7"/>
    <m/>
    <s v="TF231620"/>
    <s v="523131.0"/>
    <s v="362337.0"/>
    <n v="2015"/>
  </r>
  <r>
    <s v="RES Group"/>
    <x v="842"/>
    <x v="0"/>
    <s v="PV"/>
    <x v="0"/>
    <x v="0"/>
    <x v="0"/>
    <n v="6.24"/>
    <s v="LV"/>
    <s v="Wales"/>
    <x v="1"/>
    <m/>
    <s v="SN626019"/>
    <s v="262382.0"/>
    <s v="202019.0"/>
    <n v="2015"/>
  </r>
  <r>
    <s v="RES Group"/>
    <x v="843"/>
    <x v="2"/>
    <s v="Onshore"/>
    <x v="0"/>
    <x v="2"/>
    <x v="0"/>
    <n v="10"/>
    <s v="LV"/>
    <s v="England"/>
    <x v="3"/>
    <m/>
    <m/>
    <s v="198592.0"/>
    <s v="68218.0"/>
    <n v="2015"/>
  </r>
  <r>
    <s v="RES Group"/>
    <x v="844"/>
    <x v="2"/>
    <s v="Onshore"/>
    <x v="0"/>
    <x v="2"/>
    <x v="0"/>
    <n v="12"/>
    <s v="LV"/>
    <s v="England"/>
    <x v="10"/>
    <s v="CA130QA"/>
    <m/>
    <s v="312500.0"/>
    <s v="535500.0"/>
    <n v="2013"/>
  </r>
  <r>
    <s v="RES Group"/>
    <x v="845"/>
    <x v="2"/>
    <s v="Onshore"/>
    <x v="0"/>
    <x v="2"/>
    <x v="0"/>
    <n v="30.75"/>
    <s v="LV"/>
    <s v="Scotland"/>
    <x v="5"/>
    <m/>
    <m/>
    <s v="294905.0"/>
    <s v="655232.0"/>
    <n v="2017"/>
  </r>
  <r>
    <s v="RES Group"/>
    <x v="846"/>
    <x v="2"/>
    <s v="Onshore"/>
    <x v="0"/>
    <x v="2"/>
    <x v="0"/>
    <n v="17.5"/>
    <s v="LV"/>
    <s v="England"/>
    <x v="9"/>
    <s v="CM08NE"/>
    <m/>
    <s v="598484.0"/>
    <s v="196719.0"/>
    <n v="2017"/>
  </r>
  <r>
    <s v="RES Group"/>
    <x v="847"/>
    <x v="0"/>
    <s v="PV"/>
    <x v="0"/>
    <x v="0"/>
    <x v="0"/>
    <n v="18.600000000000001"/>
    <s v="LV"/>
    <s v="England"/>
    <x v="7"/>
    <m/>
    <s v="SP791490"/>
    <s v="478515.0"/>
    <s v="248927.0"/>
    <n v="2015"/>
  </r>
  <r>
    <s v="RES Group"/>
    <x v="848"/>
    <x v="0"/>
    <s v="PV"/>
    <x v="0"/>
    <x v="0"/>
    <x v="0"/>
    <n v="11.92"/>
    <s v="LV"/>
    <s v="England"/>
    <x v="2"/>
    <m/>
    <s v="SJ988386"/>
    <s v="398731.0"/>
    <s v="338883.0"/>
    <n v="2014"/>
  </r>
  <r>
    <s v="RES Group"/>
    <x v="849"/>
    <x v="2"/>
    <s v="Onshore"/>
    <x v="0"/>
    <x v="2"/>
    <x v="0"/>
    <n v="8.1999999999999993"/>
    <s v="HV"/>
    <s v="Wales"/>
    <x v="1"/>
    <m/>
    <m/>
    <s v="193041.0"/>
    <s v="204629.0"/>
    <n v="2014"/>
  </r>
  <r>
    <s v="RES Group"/>
    <x v="850"/>
    <x v="2"/>
    <s v="Onshore"/>
    <x v="0"/>
    <x v="2"/>
    <x v="0"/>
    <n v="1.8"/>
    <s v="LV"/>
    <s v="England"/>
    <x v="9"/>
    <m/>
    <m/>
    <s v="524027.0"/>
    <s v="297139.0"/>
    <n v="2015"/>
  </r>
  <r>
    <s v="RES Group"/>
    <x v="851"/>
    <x v="0"/>
    <s v="PV"/>
    <x v="0"/>
    <x v="0"/>
    <x v="0"/>
    <n v="18.7"/>
    <s v="LV"/>
    <s v="England"/>
    <x v="9"/>
    <s v="CO112RP"/>
    <m/>
    <s v="614962.0"/>
    <s v="228422.0"/>
    <n v="2014"/>
  </r>
  <r>
    <s v="RES Group"/>
    <x v="852"/>
    <x v="2"/>
    <s v="Onshore"/>
    <x v="0"/>
    <x v="2"/>
    <x v="0"/>
    <n v="10"/>
    <s v="LV"/>
    <s v="England"/>
    <x v="9"/>
    <s v="PE280UA"/>
    <m/>
    <s v="515374.0"/>
    <s v="272655.0"/>
    <n v="2015"/>
  </r>
  <r>
    <s v="RES Group"/>
    <x v="853"/>
    <x v="2"/>
    <s v="Onshore"/>
    <x v="0"/>
    <x v="2"/>
    <x v="0"/>
    <n v="26"/>
    <s v="LV"/>
    <s v="England"/>
    <x v="9"/>
    <s v="PE60TP"/>
    <m/>
    <s v="532606.0"/>
    <s v="307038.0"/>
    <n v="2016"/>
  </r>
  <r>
    <s v="River Nene"/>
    <x v="854"/>
    <x v="3"/>
    <s v="Single cycle"/>
    <x v="0"/>
    <x v="3"/>
    <x v="0"/>
    <n v="245"/>
    <s v="HV"/>
    <s v="England"/>
    <x v="9"/>
    <s v="PE15NT"/>
    <m/>
    <s v="518401.0"/>
    <s v="299217.0"/>
    <n v="1993"/>
  </r>
  <r>
    <s v="Riverside Resource Recovery"/>
    <x v="855"/>
    <x v="4"/>
    <s v="Bioenergy"/>
    <x v="0"/>
    <x v="4"/>
    <x v="0"/>
    <n v="80"/>
    <s v="HV"/>
    <s v="England"/>
    <x v="11"/>
    <s v="DA176JY"/>
    <m/>
    <s v="547200.0"/>
    <s v="176500.0"/>
    <n v="2011"/>
  </r>
  <r>
    <s v="RWE Npower"/>
    <x v="856"/>
    <x v="2"/>
    <s v="Onshore"/>
    <x v="0"/>
    <x v="2"/>
    <x v="0"/>
    <n v="19.3"/>
    <s v="HV"/>
    <s v="Scotland"/>
    <x v="5"/>
    <m/>
    <m/>
    <s v="200483.0"/>
    <s v="707563.0"/>
    <n v="2005"/>
  </r>
  <r>
    <s v="RWE Npower"/>
    <x v="857"/>
    <x v="1"/>
    <s v="Natural Flow"/>
    <x v="0"/>
    <x v="1"/>
    <x v="0"/>
    <n v="0.6"/>
    <s v="LV"/>
    <s v="Scotland"/>
    <x v="5"/>
    <m/>
    <m/>
    <s v="235422.0"/>
    <s v="729327.0"/>
    <n v="2000"/>
  </r>
  <r>
    <s v="RWE Npower"/>
    <x v="858"/>
    <x v="2"/>
    <s v="Onshore"/>
    <x v="0"/>
    <x v="2"/>
    <x v="0"/>
    <n v="26.65"/>
    <s v="HV"/>
    <s v="Scotland"/>
    <x v="5"/>
    <m/>
    <m/>
    <s v="316615.0"/>
    <s v="948900.0"/>
    <n v="2018"/>
  </r>
  <r>
    <s v="RWE Npower"/>
    <x v="859"/>
    <x v="2"/>
    <s v="Onshore"/>
    <x v="0"/>
    <x v="2"/>
    <x v="0"/>
    <n v="3.9"/>
    <s v="LV"/>
    <s v="Scotland"/>
    <x v="5"/>
    <m/>
    <m/>
    <s v="327150.0"/>
    <s v="951850.0"/>
    <n v="2007"/>
  </r>
  <r>
    <s v="RWE Npower"/>
    <x v="860"/>
    <x v="1"/>
    <s v="Natural Flow"/>
    <x v="0"/>
    <x v="1"/>
    <x v="0"/>
    <n v="3.5"/>
    <s v="LV"/>
    <s v="Scotland"/>
    <x v="5"/>
    <m/>
    <m/>
    <s v="259900.0"/>
    <s v="866800.0"/>
    <n v="2012"/>
  </r>
  <r>
    <s v="RWE Npower"/>
    <x v="861"/>
    <x v="2"/>
    <s v="Onshore"/>
    <x v="0"/>
    <x v="2"/>
    <x v="0"/>
    <n v="15.6"/>
    <s v="LV"/>
    <s v="Scotland"/>
    <x v="5"/>
    <m/>
    <m/>
    <s v="329600.0"/>
    <s v="647500.0"/>
    <n v="2002"/>
  </r>
  <r>
    <s v="RWE Npower"/>
    <x v="862"/>
    <x v="2"/>
    <s v="Onshore"/>
    <x v="0"/>
    <x v="2"/>
    <x v="0"/>
    <n v="15.6"/>
    <s v="LV"/>
    <s v="Scotland"/>
    <x v="5"/>
    <m/>
    <m/>
    <s v="333000.0"/>
    <s v="646200.0"/>
    <n v="2002"/>
  </r>
  <r>
    <s v="RWE Npower"/>
    <x v="863"/>
    <x v="2"/>
    <s v="Onshore"/>
    <x v="0"/>
    <x v="2"/>
    <x v="0"/>
    <n v="20.5"/>
    <s v="LV"/>
    <s v="England"/>
    <x v="9"/>
    <m/>
    <m/>
    <s v="595000.0"/>
    <s v="205000.0"/>
    <n v="2013"/>
  </r>
  <r>
    <s v="RWE Npower"/>
    <x v="864"/>
    <x v="1"/>
    <s v="Natural Flow"/>
    <x v="0"/>
    <x v="1"/>
    <x v="0"/>
    <n v="2.274"/>
    <s v="LV"/>
    <s v="Scotland"/>
    <x v="5"/>
    <m/>
    <m/>
    <s v="196657.00008"/>
    <s v="706908.99997"/>
    <n v="2005"/>
  </r>
  <r>
    <s v="RWE Npower"/>
    <x v="865"/>
    <x v="2"/>
    <s v="Onshore"/>
    <x v="0"/>
    <x v="2"/>
    <x v="0"/>
    <n v="57.4"/>
    <s v="HV"/>
    <s v="Wales"/>
    <x v="1"/>
    <m/>
    <m/>
    <s v="251493.0"/>
    <s v="233864.0"/>
    <n v="2018"/>
  </r>
  <r>
    <s v="RWE Npower"/>
    <x v="866"/>
    <x v="2"/>
    <s v="Onshore"/>
    <x v="0"/>
    <x v="2"/>
    <x v="0"/>
    <n v="5"/>
    <s v="LV"/>
    <s v="Scotland"/>
    <x v="5"/>
    <m/>
    <m/>
    <s v="334300.0"/>
    <s v="1026200.0"/>
    <n v="2006"/>
  </r>
  <r>
    <s v="RWE Npower"/>
    <x v="867"/>
    <x v="2"/>
    <s v="Onshore"/>
    <x v="0"/>
    <x v="2"/>
    <x v="0"/>
    <n v="9.4"/>
    <s v="LV"/>
    <s v="England"/>
    <x v="8"/>
    <m/>
    <m/>
    <s v="439000.0"/>
    <s v="530000.0"/>
    <n v="2011"/>
  </r>
  <r>
    <s v="RWE Npower"/>
    <x v="868"/>
    <x v="2"/>
    <s v="Onshore"/>
    <x v="0"/>
    <x v="2"/>
    <x v="0"/>
    <n v="9.4"/>
    <s v="LV"/>
    <s v="England"/>
    <x v="8"/>
    <m/>
    <m/>
    <s v="439000.0"/>
    <s v="530000.0"/>
    <n v="2011"/>
  </r>
  <r>
    <s v="RWE Npower"/>
    <x v="869"/>
    <x v="2"/>
    <s v="Onshore"/>
    <x v="0"/>
    <x v="2"/>
    <x v="0"/>
    <n v="50"/>
    <s v="LV"/>
    <s v="Scotland"/>
    <x v="5"/>
    <m/>
    <m/>
    <s v="325800.0"/>
    <s v="947400.0"/>
    <n v="2013"/>
  </r>
  <r>
    <s v="RWE Npower"/>
    <x v="870"/>
    <x v="1"/>
    <s v="Natural Flow"/>
    <x v="0"/>
    <x v="1"/>
    <x v="0"/>
    <n v="1.35"/>
    <s v="LV"/>
    <s v="Scotland"/>
    <x v="5"/>
    <m/>
    <m/>
    <s v="174589.83968400001"/>
    <s v="759870.61419600004"/>
    <n v="2009"/>
  </r>
  <r>
    <s v="RWE Npower"/>
    <x v="871"/>
    <x v="3"/>
    <s v="Single cycle"/>
    <x v="0"/>
    <x v="3"/>
    <x v="0"/>
    <n v="90"/>
    <s v="LV"/>
    <s v="England"/>
    <x v="10"/>
    <s v="CH651AF"/>
    <m/>
    <m/>
    <m/>
    <n v="2000"/>
  </r>
  <r>
    <s v="RWE Npower"/>
    <x v="872"/>
    <x v="1"/>
    <s v="Natural Flow"/>
    <x v="0"/>
    <x v="1"/>
    <x v="0"/>
    <n v="3"/>
    <s v="LV"/>
    <s v="Scotland"/>
    <x v="5"/>
    <m/>
    <m/>
    <s v="217196.0"/>
    <s v="788748.0"/>
    <n v="2016"/>
  </r>
  <r>
    <s v="RWE Npower"/>
    <x v="873"/>
    <x v="2"/>
    <s v="Onshore"/>
    <x v="0"/>
    <x v="2"/>
    <x v="0"/>
    <n v="96"/>
    <s v="HV"/>
    <s v="Wales"/>
    <x v="1"/>
    <m/>
    <m/>
    <s v="301568.0"/>
    <s v="359344.0"/>
    <n v="2019"/>
  </r>
  <r>
    <s v="RWE Npower"/>
    <x v="874"/>
    <x v="3"/>
    <s v="Single cycle"/>
    <x v="0"/>
    <x v="8"/>
    <x v="0"/>
    <n v="140"/>
    <s v="LV"/>
    <s v="England"/>
    <x v="0"/>
    <s v="PO326JF"/>
    <m/>
    <s v="448472.0"/>
    <s v="93554.0"/>
    <n v="1982"/>
  </r>
  <r>
    <s v="RWE Npower"/>
    <x v="875"/>
    <x v="1"/>
    <s v="Natural Flow"/>
    <x v="0"/>
    <x v="1"/>
    <x v="0"/>
    <n v="0.505"/>
    <s v="LV"/>
    <s v="Wales"/>
    <x v="1"/>
    <m/>
    <m/>
    <s v="264900.0"/>
    <s v="346000.0"/>
    <n v="1999"/>
  </r>
  <r>
    <s v="RWE Npower"/>
    <x v="876"/>
    <x v="1"/>
    <s v="Natural Flow"/>
    <x v="0"/>
    <x v="1"/>
    <x v="0"/>
    <n v="9.9"/>
    <s v="LV"/>
    <s v="Wales"/>
    <x v="1"/>
    <m/>
    <m/>
    <s v="257976.51233200001"/>
    <s v="360502.84342500003"/>
    <n v="2002"/>
  </r>
  <r>
    <s v="RWE Npower"/>
    <x v="877"/>
    <x v="2"/>
    <s v="Onshore"/>
    <x v="0"/>
    <x v="2"/>
    <x v="0"/>
    <n v="15.8"/>
    <s v="LV"/>
    <s v="Scotland"/>
    <x v="5"/>
    <m/>
    <m/>
    <s v="177000.0"/>
    <s v="643000.0"/>
    <n v="2001"/>
  </r>
  <r>
    <s v="RWE Npower"/>
    <x v="878"/>
    <x v="3"/>
    <s v="CCGT"/>
    <x v="0"/>
    <x v="3"/>
    <x v="0"/>
    <n v="1450"/>
    <s v="HV"/>
    <s v="England"/>
    <x v="0"/>
    <s v="OX117YU"/>
    <m/>
    <s v="451077.0"/>
    <s v="182210.0"/>
    <n v="1998"/>
  </r>
  <r>
    <s v="RWE Npower"/>
    <x v="879"/>
    <x v="3"/>
    <s v="Single cycle"/>
    <x v="0"/>
    <x v="8"/>
    <x v="0"/>
    <n v="100"/>
    <s v="HV"/>
    <s v="England"/>
    <x v="0"/>
    <s v="OX117YU"/>
    <m/>
    <s v="451077.0"/>
    <s v="182210.0"/>
    <n v="1972"/>
  </r>
  <r>
    <s v="RWE Npower"/>
    <x v="880"/>
    <x v="1"/>
    <s v="Natural Flow"/>
    <x v="0"/>
    <x v="1"/>
    <x v="0"/>
    <n v="2.9689999999999999"/>
    <s v="LV"/>
    <s v="Scotland"/>
    <x v="5"/>
    <m/>
    <m/>
    <s v="204559.00006600001"/>
    <s v="706949.99997700006"/>
    <n v="2008"/>
  </r>
  <r>
    <s v="RWE Npower"/>
    <x v="881"/>
    <x v="1"/>
    <s v="Natural Flow"/>
    <x v="0"/>
    <x v="1"/>
    <x v="0"/>
    <n v="0.505"/>
    <s v="LV"/>
    <s v="Wales"/>
    <x v="1"/>
    <m/>
    <m/>
    <s v="277754.0"/>
    <s v="368358.0"/>
    <n v="1998"/>
  </r>
  <r>
    <s v="RWE Npower"/>
    <x v="882"/>
    <x v="2"/>
    <s v="Offshore"/>
    <x v="0"/>
    <x v="2"/>
    <x v="0"/>
    <n v="352.8"/>
    <s v="HV"/>
    <s v="England"/>
    <x v="9"/>
    <m/>
    <s v="TM7796929898"/>
    <s v="646316.0"/>
    <s v="262379.0"/>
    <n v="2017"/>
  </r>
  <r>
    <s v="RWE Npower"/>
    <x v="883"/>
    <x v="1"/>
    <s v="Natural Flow"/>
    <x v="0"/>
    <x v="1"/>
    <x v="0"/>
    <n v="0.56000000000000005"/>
    <s v="LV"/>
    <s v="Wales"/>
    <x v="1"/>
    <m/>
    <m/>
    <s v="269641.31455499999"/>
    <s v="353035.80387900001"/>
    <n v="1990"/>
  </r>
  <r>
    <s v="RWE Npower"/>
    <x v="884"/>
    <x v="1"/>
    <s v="Natural Flow"/>
    <x v="0"/>
    <x v="1"/>
    <x v="0"/>
    <n v="2.4"/>
    <s v="LV"/>
    <s v="Scotland"/>
    <x v="5"/>
    <m/>
    <m/>
    <s v="250100.0"/>
    <s v="813300.0"/>
    <n v="2005"/>
  </r>
  <r>
    <s v="RWE Npower"/>
    <x v="885"/>
    <x v="1"/>
    <s v="Natural Flow"/>
    <x v="0"/>
    <x v="1"/>
    <x v="0"/>
    <n v="0.78"/>
    <s v="LV"/>
    <s v="Scotland"/>
    <x v="5"/>
    <m/>
    <m/>
    <s v="216600.0"/>
    <s v="799800.0"/>
    <n v="2002"/>
  </r>
  <r>
    <s v="RWE Npower"/>
    <x v="886"/>
    <x v="1"/>
    <s v="Natural Flow"/>
    <x v="0"/>
    <x v="1"/>
    <x v="0"/>
    <n v="2"/>
    <s v="LV"/>
    <s v="Scotland"/>
    <x v="5"/>
    <m/>
    <m/>
    <m/>
    <m/>
    <n v="2021"/>
  </r>
  <r>
    <s v="RWE Npower"/>
    <x v="887"/>
    <x v="1"/>
    <s v="Natural Flow"/>
    <x v="0"/>
    <x v="1"/>
    <x v="0"/>
    <n v="0.85"/>
    <s v="LV"/>
    <s v="Scotland"/>
    <x v="5"/>
    <m/>
    <m/>
    <s v="186600.0"/>
    <s v="760500.0"/>
    <n v="2000"/>
  </r>
  <r>
    <s v="RWE Npower"/>
    <x v="888"/>
    <x v="2"/>
    <s v="Onshore"/>
    <x v="0"/>
    <x v="2"/>
    <x v="0"/>
    <n v="33"/>
    <s v="HV"/>
    <s v="England"/>
    <x v="4"/>
    <m/>
    <m/>
    <s v="473487.0"/>
    <s v="419400.0"/>
    <n v="2013"/>
  </r>
  <r>
    <s v="RWE Npower"/>
    <x v="889"/>
    <x v="2"/>
    <s v="Onshore"/>
    <x v="0"/>
    <x v="2"/>
    <x v="0"/>
    <n v="34.85"/>
    <s v="HV"/>
    <s v="England"/>
    <x v="4"/>
    <m/>
    <m/>
    <s v="473632.0"/>
    <s v="420610.0"/>
    <n v="2016"/>
  </r>
  <r>
    <s v="RWE Npower"/>
    <x v="890"/>
    <x v="2"/>
    <s v="Onshore"/>
    <x v="0"/>
    <x v="2"/>
    <x v="0"/>
    <n v="4.0999999999999996"/>
    <s v="LV"/>
    <s v="England"/>
    <x v="8"/>
    <m/>
    <m/>
    <s v="436900.0"/>
    <s v="548200.0"/>
    <n v="1997"/>
  </r>
  <r>
    <s v="RWE Npower"/>
    <x v="891"/>
    <x v="2"/>
    <s v="Onshore"/>
    <x v="0"/>
    <x v="2"/>
    <x v="0"/>
    <n v="4.0999999999999996"/>
    <s v="LV"/>
    <s v="England"/>
    <x v="8"/>
    <m/>
    <m/>
    <s v="436900.0"/>
    <s v="548200.0"/>
    <n v="2010"/>
  </r>
  <r>
    <s v="RWE Npower"/>
    <x v="892"/>
    <x v="3"/>
    <s v="CCGT"/>
    <x v="0"/>
    <x v="3"/>
    <x v="0"/>
    <n v="420"/>
    <s v="LV"/>
    <s v="England"/>
    <x v="9"/>
    <s v="NR303PY"/>
    <m/>
    <s v="652534.0"/>
    <s v="307744.0"/>
    <n v="2001"/>
  </r>
  <r>
    <s v="RWE Npower"/>
    <x v="893"/>
    <x v="3"/>
    <s v="Single cycle"/>
    <x v="0"/>
    <x v="3"/>
    <x v="0"/>
    <n v="20"/>
    <s v="LV"/>
    <s v="England"/>
    <x v="4"/>
    <s v="DN312FW"/>
    <m/>
    <m/>
    <m/>
    <n v="2018"/>
  </r>
  <r>
    <s v="RWE Npower"/>
    <x v="894"/>
    <x v="1"/>
    <s v="Natural Flow"/>
    <x v="0"/>
    <x v="1"/>
    <x v="0"/>
    <n v="2"/>
    <s v="LV"/>
    <s v="Scotland"/>
    <x v="5"/>
    <m/>
    <m/>
    <s v="196459.0"/>
    <s v="867347.0"/>
    <n v="2017"/>
  </r>
  <r>
    <s v="RWE Npower"/>
    <x v="895"/>
    <x v="2"/>
    <s v="Offshore"/>
    <x v="0"/>
    <x v="2"/>
    <x v="0"/>
    <n v="576"/>
    <s v="HV"/>
    <s v="Wales"/>
    <x v="1"/>
    <m/>
    <s v="SH9482396924"/>
    <s v="292082.0"/>
    <s v="396482.0"/>
    <n v="2013"/>
  </r>
  <r>
    <s v="RWE Npower"/>
    <x v="896"/>
    <x v="2"/>
    <s v="Onshore"/>
    <x v="0"/>
    <x v="2"/>
    <x v="0"/>
    <n v="6"/>
    <s v="LV"/>
    <s v="England"/>
    <x v="10"/>
    <m/>
    <m/>
    <s v="389495.0"/>
    <s v="432441.0"/>
    <n v="2006"/>
  </r>
  <r>
    <s v="RWE Npower"/>
    <x v="897"/>
    <x v="2"/>
    <s v="Onshore"/>
    <x v="0"/>
    <x v="2"/>
    <x v="0"/>
    <n v="6"/>
    <s v="LV"/>
    <s v="England"/>
    <x v="10"/>
    <m/>
    <m/>
    <s v="379914.0"/>
    <s v="430561.0"/>
    <n v="2013"/>
  </r>
  <r>
    <s v="RWE Npower"/>
    <x v="898"/>
    <x v="2"/>
    <s v="Onshore"/>
    <x v="0"/>
    <x v="2"/>
    <x v="0"/>
    <n v="2.2999999999999998"/>
    <s v="LV"/>
    <s v="England"/>
    <x v="8"/>
    <m/>
    <m/>
    <s v="442500.0"/>
    <s v="540500.0"/>
    <n v="2000"/>
  </r>
  <r>
    <s v="RWE Npower"/>
    <x v="899"/>
    <x v="2"/>
    <s v="Onshore"/>
    <x v="0"/>
    <x v="2"/>
    <x v="0"/>
    <n v="2.75"/>
    <s v="LV"/>
    <s v="England"/>
    <x v="8"/>
    <m/>
    <m/>
    <s v="442500.0"/>
    <s v="540500.0"/>
    <n v="2004"/>
  </r>
  <r>
    <s v="RWE Npower"/>
    <x v="900"/>
    <x v="2"/>
    <s v="Onshore"/>
    <x v="0"/>
    <x v="2"/>
    <x v="0"/>
    <n v="5.15"/>
    <s v="LV"/>
    <s v="England"/>
    <x v="8"/>
    <m/>
    <m/>
    <s v="438085.0"/>
    <s v="541365.0"/>
    <n v="2010"/>
  </r>
  <r>
    <s v="RWE Npower"/>
    <x v="901"/>
    <x v="2"/>
    <s v="Onshore"/>
    <x v="0"/>
    <x v="2"/>
    <x v="0"/>
    <n v="5.15"/>
    <s v="LV"/>
    <s v="England"/>
    <x v="8"/>
    <m/>
    <m/>
    <s v="438085.0"/>
    <s v="541365.0"/>
    <n v="2010"/>
  </r>
  <r>
    <s v="RWE Npower"/>
    <x v="902"/>
    <x v="2"/>
    <s v="Onshore"/>
    <x v="0"/>
    <x v="2"/>
    <x v="0"/>
    <n v="9.1999999999999993"/>
    <s v="LV"/>
    <s v="England"/>
    <x v="10"/>
    <m/>
    <m/>
    <s v="313585.0"/>
    <s v="551775.0"/>
    <n v="2012"/>
  </r>
  <r>
    <s v="RWE Npower"/>
    <x v="903"/>
    <x v="1"/>
    <s v="Natural Flow"/>
    <x v="0"/>
    <x v="1"/>
    <x v="0"/>
    <n v="17"/>
    <s v="LV"/>
    <s v="Wales"/>
    <x v="1"/>
    <m/>
    <m/>
    <s v="276927.54900200001"/>
    <s v="367625.06313700002"/>
    <n v="2002"/>
  </r>
  <r>
    <s v="RWE Npower"/>
    <x v="904"/>
    <x v="2"/>
    <s v="Onshore"/>
    <x v="0"/>
    <x v="2"/>
    <x v="0"/>
    <n v="2.2999999999999998"/>
    <s v="LV"/>
    <s v="England"/>
    <x v="8"/>
    <m/>
    <m/>
    <s v="445600.0"/>
    <s v="533500.0"/>
    <n v="2004"/>
  </r>
  <r>
    <s v="RWE Npower"/>
    <x v="905"/>
    <x v="2"/>
    <s v="Onshore"/>
    <x v="0"/>
    <x v="2"/>
    <x v="0"/>
    <n v="5.5"/>
    <s v="LV"/>
    <s v="England"/>
    <x v="8"/>
    <m/>
    <m/>
    <s v="445200.0"/>
    <s v="533400.0"/>
    <n v="2004"/>
  </r>
  <r>
    <s v="RWE Npower"/>
    <x v="906"/>
    <x v="2"/>
    <s v="Onshore"/>
    <x v="0"/>
    <x v="2"/>
    <x v="0"/>
    <n v="2.2999999999999998"/>
    <s v="LV"/>
    <s v="England"/>
    <x v="8"/>
    <m/>
    <m/>
    <s v="420800.0"/>
    <s v="550300.0"/>
    <n v="2004"/>
  </r>
  <r>
    <s v="RWE Npower"/>
    <x v="907"/>
    <x v="2"/>
    <s v="Onshore"/>
    <x v="0"/>
    <x v="2"/>
    <x v="0"/>
    <n v="2.75"/>
    <s v="LV"/>
    <s v="England"/>
    <x v="8"/>
    <m/>
    <m/>
    <s v="419500.0"/>
    <s v="552500.0"/>
    <n v="2004"/>
  </r>
  <r>
    <s v="RWE Npower"/>
    <x v="908"/>
    <x v="2"/>
    <s v="Offshore"/>
    <x v="0"/>
    <x v="2"/>
    <x v="0"/>
    <n v="219"/>
    <s v="HV"/>
    <s v="England"/>
    <x v="4"/>
    <m/>
    <m/>
    <s v="528439.0"/>
    <s v="411181.0"/>
    <n v="2015"/>
  </r>
  <r>
    <s v="RWE Npower"/>
    <x v="909"/>
    <x v="3"/>
    <s v="Single cycle"/>
    <x v="0"/>
    <x v="3"/>
    <x v="0"/>
    <n v="44"/>
    <s v="LV"/>
    <s v="England"/>
    <x v="0"/>
    <s v="SO453BP"/>
    <m/>
    <m/>
    <m/>
    <n v="2005"/>
  </r>
  <r>
    <s v="RWE Npower"/>
    <x v="910"/>
    <x v="1"/>
    <s v="Natural Flow"/>
    <x v="0"/>
    <x v="1"/>
    <x v="0"/>
    <n v="0.95"/>
    <s v="LV"/>
    <s v="Scotland"/>
    <x v="5"/>
    <m/>
    <m/>
    <s v="178095.51863000001"/>
    <s v="856066.18485600001"/>
    <n v="2006"/>
  </r>
  <r>
    <s v="RWE Npower"/>
    <x v="911"/>
    <x v="1"/>
    <s v="Natural Flow"/>
    <x v="0"/>
    <x v="1"/>
    <x v="0"/>
    <n v="2.5"/>
    <s v="LV"/>
    <s v="Scotland"/>
    <x v="5"/>
    <m/>
    <m/>
    <s v="218208.41789700001"/>
    <s v="885467.82440599997"/>
    <n v="2009"/>
  </r>
  <r>
    <s v="RWE Npower"/>
    <x v="912"/>
    <x v="1"/>
    <s v="Natural Flow"/>
    <x v="0"/>
    <x v="1"/>
    <x v="0"/>
    <n v="6"/>
    <s v="LV"/>
    <s v="England"/>
    <x v="8"/>
    <m/>
    <m/>
    <s v="369887.329501"/>
    <s v="587826.78962699999"/>
    <n v="2006"/>
  </r>
  <r>
    <s v="RWE Npower"/>
    <x v="913"/>
    <x v="2"/>
    <s v="Onshore"/>
    <x v="0"/>
    <x v="2"/>
    <x v="0"/>
    <n v="14"/>
    <s v="LV"/>
    <s v="England"/>
    <x v="8"/>
    <m/>
    <m/>
    <s v="405590.0"/>
    <s v="554583.0"/>
    <n v="2011"/>
  </r>
  <r>
    <s v="RWE Npower"/>
    <x v="914"/>
    <x v="3"/>
    <s v="CCGT"/>
    <x v="0"/>
    <x v="3"/>
    <x v="0"/>
    <n v="395"/>
    <s v="LV"/>
    <s v="England"/>
    <x v="9"/>
    <s v="PE343RD"/>
    <m/>
    <m/>
    <m/>
    <n v="1997"/>
  </r>
  <r>
    <s v="RWE Npower"/>
    <x v="915"/>
    <x v="2"/>
    <s v="Onshore"/>
    <x v="0"/>
    <x v="2"/>
    <x v="0"/>
    <n v="16"/>
    <s v="LV"/>
    <s v="England"/>
    <x v="4"/>
    <m/>
    <m/>
    <s v="423069.0"/>
    <s v="455946.0"/>
    <n v="2007"/>
  </r>
  <r>
    <s v="RWE Npower"/>
    <x v="916"/>
    <x v="2"/>
    <s v="Onshore"/>
    <x v="0"/>
    <x v="2"/>
    <x v="0"/>
    <n v="9"/>
    <s v="LV"/>
    <s v="England"/>
    <x v="7"/>
    <m/>
    <m/>
    <s v="456880.0"/>
    <s v="358150.0"/>
    <n v="2010"/>
  </r>
  <r>
    <s v="RWE Npower"/>
    <x v="917"/>
    <x v="3"/>
    <s v="CCGT"/>
    <x v="0"/>
    <x v="3"/>
    <x v="0"/>
    <n v="723"/>
    <s v="HV"/>
    <s v="England"/>
    <x v="9"/>
    <s v="PE196YT"/>
    <m/>
    <s v="519049.0"/>
    <s v="256838.0"/>
    <n v="1995"/>
  </r>
  <r>
    <s v="RWE Npower"/>
    <x v="918"/>
    <x v="3"/>
    <s v="Single cycle"/>
    <x v="0"/>
    <x v="8"/>
    <x v="0"/>
    <n v="17"/>
    <s v="HV"/>
    <s v="England"/>
    <x v="7"/>
    <s v="PE196YT"/>
    <m/>
    <s v="519049.0"/>
    <s v="256838.0"/>
    <n v="2006"/>
  </r>
  <r>
    <s v="RWE Npower"/>
    <x v="919"/>
    <x v="2"/>
    <s v="Onshore"/>
    <x v="0"/>
    <x v="2"/>
    <x v="0"/>
    <n v="59.8"/>
    <s v="LV"/>
    <s v="England"/>
    <x v="0"/>
    <m/>
    <m/>
    <s v="598310.0"/>
    <s v="122060.0"/>
    <n v="2008"/>
  </r>
  <r>
    <s v="RWE Npower"/>
    <x v="920"/>
    <x v="2"/>
    <s v="Onshore"/>
    <x v="0"/>
    <x v="2"/>
    <x v="0"/>
    <n v="9.6"/>
    <s v="LV"/>
    <s v="Scotland"/>
    <x v="5"/>
    <m/>
    <m/>
    <s v="311440.0"/>
    <s v="713477.0"/>
    <n v="2010"/>
  </r>
  <r>
    <s v="RWE Npower"/>
    <x v="921"/>
    <x v="2"/>
    <s v="Offshore"/>
    <x v="0"/>
    <x v="2"/>
    <x v="0"/>
    <n v="630"/>
    <s v="HV"/>
    <s v="England"/>
    <x v="0"/>
    <m/>
    <s v="TM459013"/>
    <s v="642078.0"/>
    <s v="197218.0"/>
    <n v="2013"/>
  </r>
  <r>
    <s v="RWE Npower"/>
    <x v="922"/>
    <x v="1"/>
    <s v="Natural Flow"/>
    <x v="0"/>
    <x v="1"/>
    <x v="0"/>
    <n v="14.98"/>
    <s v="LV"/>
    <s v="Wales"/>
    <x v="1"/>
    <m/>
    <m/>
    <s v="276927.54900200001"/>
    <s v="367625.06313700002"/>
    <n v="2002"/>
  </r>
  <r>
    <s v="RWE Npower"/>
    <x v="923"/>
    <x v="1"/>
    <s v="Natural Flow"/>
    <x v="0"/>
    <x v="1"/>
    <x v="0"/>
    <n v="4"/>
    <s v="LV"/>
    <s v="Scotland"/>
    <x v="5"/>
    <m/>
    <m/>
    <s v="225150.0"/>
    <s v="934050.0"/>
    <n v="2013"/>
  </r>
  <r>
    <s v="RWE Npower"/>
    <x v="924"/>
    <x v="4"/>
    <s v="Bioenergy"/>
    <x v="1"/>
    <x v="6"/>
    <x v="0"/>
    <n v="65"/>
    <s v="LV"/>
    <s v="Scotland"/>
    <x v="5"/>
    <s v="KY76GU"/>
    <m/>
    <s v="327988.0"/>
    <s v="701561.0"/>
    <n v="2014"/>
  </r>
  <r>
    <s v="RWE Npower"/>
    <x v="925"/>
    <x v="2"/>
    <s v="Onshore"/>
    <x v="0"/>
    <x v="2"/>
    <x v="0"/>
    <n v="54"/>
    <s v="LV"/>
    <s v="England"/>
    <x v="8"/>
    <m/>
    <m/>
    <s v="414765.0"/>
    <s v="622786.0"/>
    <n v="2013"/>
  </r>
  <r>
    <s v="RWE Npower"/>
    <x v="926"/>
    <x v="2"/>
    <s v="Onshore"/>
    <x v="0"/>
    <x v="2"/>
    <x v="0"/>
    <n v="32.799999999999997"/>
    <s v="HV"/>
    <s v="Wales"/>
    <x v="1"/>
    <m/>
    <m/>
    <s v="265400.0"/>
    <s v="208320.0"/>
    <n v="2019"/>
  </r>
  <r>
    <s v="RWE Npower"/>
    <x v="927"/>
    <x v="2"/>
    <s v="Offshore"/>
    <x v="0"/>
    <x v="2"/>
    <x v="0"/>
    <n v="60"/>
    <s v="LV"/>
    <s v="Wales"/>
    <x v="1"/>
    <m/>
    <s v="SJ0383892229"/>
    <s v="303823.0"/>
    <s v="392138.0"/>
    <n v="2004"/>
  </r>
  <r>
    <s v="RWE Npower"/>
    <x v="928"/>
    <x v="2"/>
    <s v="Onshore"/>
    <x v="0"/>
    <x v="2"/>
    <x v="0"/>
    <n v="36.799999999999997"/>
    <s v="HV"/>
    <s v="Scotland"/>
    <x v="5"/>
    <m/>
    <m/>
    <s v="255500.0"/>
    <s v="871500.0"/>
    <n v="2012"/>
  </r>
  <r>
    <s v="RWE Npower"/>
    <x v="929"/>
    <x v="2"/>
    <s v="Onshore"/>
    <x v="0"/>
    <x v="2"/>
    <x v="0"/>
    <n v="9.1"/>
    <s v="LV"/>
    <s v="England"/>
    <x v="4"/>
    <m/>
    <m/>
    <s v="538800.0"/>
    <s v="421200.0"/>
    <n v="2002"/>
  </r>
  <r>
    <s v="RWE Npower"/>
    <x v="930"/>
    <x v="3"/>
    <s v="CCGT"/>
    <x v="0"/>
    <x v="3"/>
    <x v="0"/>
    <n v="2199"/>
    <s v="HV"/>
    <s v="Wales"/>
    <x v="1"/>
    <s v="SA715SS"/>
    <m/>
    <s v="193370.0"/>
    <s v="200137.0"/>
    <n v="2012"/>
  </r>
  <r>
    <s v="RWE Npower"/>
    <x v="931"/>
    <x v="2"/>
    <s v="Offshore"/>
    <x v="0"/>
    <x v="2"/>
    <x v="0"/>
    <n v="400.2"/>
    <s v="HV"/>
    <s v="England"/>
    <x v="0"/>
    <m/>
    <m/>
    <s v="525000.0"/>
    <s v="95000.0"/>
    <n v="2018"/>
  </r>
  <r>
    <s v="RWE Npower"/>
    <x v="932"/>
    <x v="2"/>
    <s v="Offshore"/>
    <x v="0"/>
    <x v="2"/>
    <x v="0"/>
    <n v="90"/>
    <s v="LV"/>
    <s v="Wales"/>
    <x v="1"/>
    <m/>
    <s v="SH9024488299"/>
    <s v="290990.0"/>
    <s v="388002.0"/>
    <n v="2009"/>
  </r>
  <r>
    <s v="RWE Npower"/>
    <x v="933"/>
    <x v="1"/>
    <s v="Natural Flow"/>
    <x v="0"/>
    <x v="1"/>
    <x v="0"/>
    <n v="3"/>
    <s v="LV"/>
    <s v="Scotland"/>
    <x v="5"/>
    <m/>
    <m/>
    <s v="251359.39736199999"/>
    <s v="818186.72195299994"/>
    <n v="2008"/>
  </r>
  <r>
    <s v="RWE Npower"/>
    <x v="934"/>
    <x v="2"/>
    <s v="Offshore"/>
    <x v="0"/>
    <x v="2"/>
    <x v="0"/>
    <n v="84"/>
    <s v="HV"/>
    <s v="Scotland"/>
    <x v="5"/>
    <m/>
    <m/>
    <s v="291005.0"/>
    <s v="542348.0"/>
    <n v="2010"/>
  </r>
  <r>
    <s v="RWE Npower"/>
    <x v="935"/>
    <x v="2"/>
    <s v="Offshore"/>
    <x v="0"/>
    <x v="2"/>
    <x v="0"/>
    <n v="90"/>
    <s v="HV"/>
    <s v="Scotland"/>
    <x v="5"/>
    <m/>
    <m/>
    <s v="288785.0"/>
    <s v="540522.0"/>
    <n v="2010"/>
  </r>
  <r>
    <s v="RWE Npower"/>
    <x v="936"/>
    <x v="2"/>
    <s v="Onshore"/>
    <x v="0"/>
    <x v="2"/>
    <x v="0"/>
    <n v="24.7"/>
    <s v="LV"/>
    <s v="Scotland"/>
    <x v="5"/>
    <m/>
    <m/>
    <s v="249550.0"/>
    <s v="903550.0"/>
    <n v="2013"/>
  </r>
  <r>
    <s v="RWE Npower"/>
    <x v="937"/>
    <x v="2"/>
    <s v="Offshore"/>
    <x v="0"/>
    <x v="2"/>
    <x v="0"/>
    <n v="60"/>
    <s v="LV"/>
    <s v="England"/>
    <x v="9"/>
    <m/>
    <m/>
    <s v="656417.0"/>
    <s v="311874.0"/>
    <n v="2004"/>
  </r>
  <r>
    <s v="RWE Npower"/>
    <x v="938"/>
    <x v="1"/>
    <s v="Natural Flow"/>
    <x v="0"/>
    <x v="1"/>
    <x v="0"/>
    <n v="0.75"/>
    <s v="LV"/>
    <s v="England"/>
    <x v="8"/>
    <m/>
    <m/>
    <s v="390300.0"/>
    <s v="521200.0"/>
    <n v="2010"/>
  </r>
  <r>
    <s v="RWE Npower"/>
    <x v="939"/>
    <x v="2"/>
    <s v="Onshore"/>
    <x v="0"/>
    <x v="2"/>
    <x v="0"/>
    <n v="20"/>
    <s v="LV"/>
    <s v="England"/>
    <x v="9"/>
    <m/>
    <m/>
    <s v="544000.0"/>
    <s v="299000.0"/>
    <n v="2007"/>
  </r>
  <r>
    <s v="RWE Npower"/>
    <x v="940"/>
    <x v="3"/>
    <s v="CCGT"/>
    <x v="0"/>
    <x v="3"/>
    <x v="0"/>
    <n v="1828"/>
    <s v="HV"/>
    <s v="England"/>
    <x v="7"/>
    <s v="NG235RQ"/>
    <m/>
    <s v="475532.0"/>
    <s v="351265.0"/>
    <n v="2010"/>
  </r>
  <r>
    <s v="RWE Npower"/>
    <x v="702"/>
    <x v="2"/>
    <s v="Onshore"/>
    <x v="0"/>
    <x v="2"/>
    <x v="0"/>
    <n v="2.6"/>
    <s v="LV"/>
    <s v="England"/>
    <x v="7"/>
    <m/>
    <m/>
    <s v="549995.0"/>
    <s v="362998.0"/>
    <n v="2008"/>
  </r>
  <r>
    <s v="RWE Npower"/>
    <x v="941"/>
    <x v="2"/>
    <s v="Offshore"/>
    <x v="0"/>
    <x v="2"/>
    <x v="0"/>
    <n v="857"/>
    <s v="HV"/>
    <s v="England"/>
    <x v="8"/>
    <m/>
    <m/>
    <m/>
    <m/>
    <n v="2021"/>
  </r>
  <r>
    <s v="RWE Npower"/>
    <x v="942"/>
    <x v="2"/>
    <s v="Onshore"/>
    <x v="0"/>
    <x v="2"/>
    <x v="0"/>
    <n v="44"/>
    <s v="LV"/>
    <s v="England"/>
    <x v="4"/>
    <m/>
    <m/>
    <s v="469324.0"/>
    <s v="416182.0"/>
    <n v="2012"/>
  </r>
  <r>
    <s v="Scira Offshore Energy"/>
    <x v="943"/>
    <x v="2"/>
    <s v="Offshore"/>
    <x v="0"/>
    <x v="2"/>
    <x v="0"/>
    <n v="108"/>
    <s v="HV"/>
    <s v="England"/>
    <x v="9"/>
    <m/>
    <m/>
    <s v="575000.0"/>
    <s v="361000.0"/>
    <n v="2017"/>
  </r>
  <r>
    <s v="Scira Offshore Energy"/>
    <x v="944"/>
    <x v="2"/>
    <s v="Offshore"/>
    <x v="0"/>
    <x v="2"/>
    <x v="0"/>
    <n v="90"/>
    <s v="HV"/>
    <s v="England"/>
    <x v="9"/>
    <m/>
    <m/>
    <s v="575000.0"/>
    <s v="361000.0"/>
    <n v="2017"/>
  </r>
  <r>
    <s v="Scira Offshore Energy"/>
    <x v="945"/>
    <x v="2"/>
    <s v="Offshore"/>
    <x v="0"/>
    <x v="2"/>
    <x v="0"/>
    <n v="102"/>
    <s v="HV"/>
    <s v="England"/>
    <x v="9"/>
    <m/>
    <m/>
    <s v="575000.0"/>
    <s v="361000.0"/>
    <n v="2017"/>
  </r>
  <r>
    <s v="Scira Offshore Energy"/>
    <x v="946"/>
    <x v="2"/>
    <s v="Offshore"/>
    <x v="0"/>
    <x v="2"/>
    <x v="0"/>
    <n v="102"/>
    <s v="HV"/>
    <s v="England"/>
    <x v="9"/>
    <m/>
    <m/>
    <s v="575000.0"/>
    <s v="361000.0"/>
    <n v="2017"/>
  </r>
  <r>
    <s v="Scira Offshore Energy"/>
    <x v="947"/>
    <x v="2"/>
    <s v="Offshore"/>
    <x v="0"/>
    <x v="2"/>
    <x v="0"/>
    <n v="30"/>
    <s v="HV"/>
    <s v="Scotland"/>
    <x v="5"/>
    <m/>
    <m/>
    <s v="433500.0"/>
    <s v="846500.0"/>
    <n v="2017"/>
  </r>
  <r>
    <s v="Scira Offshore Energy"/>
    <x v="948"/>
    <x v="2"/>
    <s v="Offshore"/>
    <x v="0"/>
    <x v="2"/>
    <x v="0"/>
    <n v="158"/>
    <s v="HV"/>
    <s v="England"/>
    <x v="9"/>
    <m/>
    <m/>
    <s v="610671.0"/>
    <s v="364425.0"/>
    <n v="2012"/>
  </r>
  <r>
    <s v="Scira Offshore Energy"/>
    <x v="949"/>
    <x v="2"/>
    <s v="Offshore"/>
    <x v="0"/>
    <x v="2"/>
    <x v="0"/>
    <n v="158"/>
    <s v="HV"/>
    <s v="England"/>
    <x v="9"/>
    <m/>
    <m/>
    <s v="610671.0"/>
    <s v="364425.0"/>
    <n v="2012"/>
  </r>
  <r>
    <s v="Scottish Power"/>
    <x v="950"/>
    <x v="2"/>
    <s v="Onshore"/>
    <x v="0"/>
    <x v="2"/>
    <x v="0"/>
    <n v="120"/>
    <s v="HV"/>
    <s v="Scotland"/>
    <x v="5"/>
    <s v="KA260SJ"/>
    <m/>
    <s v="221500.0"/>
    <s v="578500.0"/>
    <n v="2010"/>
  </r>
  <r>
    <s v="Scottish Power"/>
    <x v="951"/>
    <x v="2"/>
    <s v="Onshore"/>
    <x v="0"/>
    <x v="2"/>
    <x v="0"/>
    <n v="29.7"/>
    <s v="LV"/>
    <s v="Scotland"/>
    <x v="5"/>
    <s v="PA286QY"/>
    <m/>
    <s v="173950.0"/>
    <s v="636900.0"/>
    <n v="2002"/>
  </r>
  <r>
    <s v="Scottish Power"/>
    <x v="952"/>
    <x v="2"/>
    <s v="Onshore"/>
    <x v="0"/>
    <x v="2"/>
    <x v="0"/>
    <n v="43.7"/>
    <s v="HV"/>
    <s v="Scotland"/>
    <x v="5"/>
    <s v="PA286QY"/>
    <m/>
    <s v="173950.0"/>
    <s v="636900.0"/>
    <n v="2012"/>
  </r>
  <r>
    <s v="Scottish Power"/>
    <x v="953"/>
    <x v="2"/>
    <s v="Onshore"/>
    <x v="0"/>
    <x v="2"/>
    <x v="0"/>
    <n v="49.95"/>
    <s v="HV"/>
    <s v="Scotland"/>
    <x v="5"/>
    <s v="PA286QY"/>
    <m/>
    <s v="173950"/>
    <s v="636900"/>
    <n v="2021"/>
  </r>
  <r>
    <s v="Scottish Power"/>
    <x v="954"/>
    <x v="2"/>
    <s v="Onshore"/>
    <x v="0"/>
    <x v="2"/>
    <x v="0"/>
    <n v="29.75"/>
    <s v="HV"/>
    <s v="Scotland"/>
    <x v="5"/>
    <s v="IV191LH"/>
    <m/>
    <s v="261700.0"/>
    <s v="881900.0"/>
    <n v="2005"/>
  </r>
  <r>
    <s v="Scottish Power"/>
    <x v="955"/>
    <x v="2"/>
    <s v="Onshore"/>
    <x v="0"/>
    <x v="2"/>
    <x v="0"/>
    <n v="124.2"/>
    <s v="HV"/>
    <s v="Scotland"/>
    <x v="5"/>
    <s v="ML118BW"/>
    <m/>
    <s v="290998.0"/>
    <s v="653991.0"/>
    <n v="2005"/>
  </r>
  <r>
    <s v="Scottish Power"/>
    <x v="956"/>
    <x v="2"/>
    <s v="Onshore"/>
    <x v="0"/>
    <x v="2"/>
    <x v="0"/>
    <n v="63.43"/>
    <s v="HV"/>
    <s v="Scotland"/>
    <x v="5"/>
    <s v="ML118EW"/>
    <m/>
    <s v="289500.0"/>
    <s v="653500.0"/>
    <n v="2016"/>
  </r>
  <r>
    <s v="Scottish Power"/>
    <x v="957"/>
    <x v="2"/>
    <s v="Onshore"/>
    <x v="0"/>
    <x v="2"/>
    <x v="0"/>
    <n v="16.899999999999999"/>
    <s v="LV"/>
    <s v="Northern Ireland"/>
    <x v="13"/>
    <s v="BT934AL"/>
    <m/>
    <s v="10820.0"/>
    <s v="521167.0"/>
    <n v="2006"/>
  </r>
  <r>
    <s v="Scottish Power"/>
    <x v="958"/>
    <x v="0"/>
    <s v="PV"/>
    <x v="0"/>
    <x v="0"/>
    <x v="0"/>
    <n v="10"/>
    <s v="LV"/>
    <s v="England"/>
    <x v="3"/>
    <s v="TR85JB"/>
    <m/>
    <m/>
    <m/>
    <n v="2022"/>
  </r>
  <r>
    <s v="Scottish Power"/>
    <x v="959"/>
    <x v="2"/>
    <s v="Onshore"/>
    <x v="0"/>
    <x v="2"/>
    <x v="0"/>
    <n v="20"/>
    <s v="LV"/>
    <s v="England"/>
    <x v="3"/>
    <s v="TR85JB"/>
    <m/>
    <s v="184500.0"/>
    <s v="54500.0"/>
    <n v="2013"/>
  </r>
  <r>
    <s v="Scottish Power"/>
    <x v="960"/>
    <x v="2"/>
    <s v="Onshore"/>
    <x v="0"/>
    <x v="2"/>
    <x v="0"/>
    <n v="15.03"/>
    <s v="HV"/>
    <s v="Scotland"/>
    <x v="5"/>
    <s v="PA268BJ"/>
    <m/>
    <s v="217950.0"/>
    <s v="714520.0"/>
    <n v="2009"/>
  </r>
  <r>
    <s v="Scottish Power"/>
    <x v="961"/>
    <x v="2"/>
    <s v="Onshore"/>
    <x v="0"/>
    <x v="2"/>
    <x v="0"/>
    <n v="16"/>
    <s v="LV"/>
    <s v="England"/>
    <x v="10"/>
    <s v="BB104RR"/>
    <m/>
    <s v="390207.0"/>
    <s v="428154.0"/>
    <n v="2014"/>
  </r>
  <r>
    <s v="Scottish Power"/>
    <x v="962"/>
    <x v="2"/>
    <s v="Onshore"/>
    <x v="0"/>
    <x v="2"/>
    <x v="0"/>
    <n v="16"/>
    <s v="LV"/>
    <s v="England"/>
    <x v="9"/>
    <s v="PE14OLX"/>
    <m/>
    <s v="525748.0"/>
    <s v="299048.0"/>
    <n v="2005"/>
  </r>
  <r>
    <s v="Scottish Power"/>
    <x v="963"/>
    <x v="2"/>
    <s v="Onshore"/>
    <x v="0"/>
    <x v="2"/>
    <x v="0"/>
    <n v="5"/>
    <s v="LV"/>
    <s v="Northern Ireland"/>
    <x v="13"/>
    <s v="BT449JB"/>
    <m/>
    <s v="126222.0"/>
    <s v="580523.0"/>
    <n v="1995"/>
  </r>
  <r>
    <s v="Scottish Power"/>
    <x v="964"/>
    <x v="2"/>
    <s v="Onshore"/>
    <x v="0"/>
    <x v="2"/>
    <x v="0"/>
    <n v="29.75"/>
    <s v="LV"/>
    <s v="Scotland"/>
    <x v="5"/>
    <s v="PA223AE"/>
    <m/>
    <s v="203500.0"/>
    <s v="687500.0"/>
    <n v="2004"/>
  </r>
  <r>
    <s v="Scottish Power"/>
    <x v="965"/>
    <x v="2"/>
    <s v="Onshore"/>
    <x v="0"/>
    <x v="2"/>
    <x v="0"/>
    <n v="69"/>
    <s v="HV"/>
    <s v="Scotland"/>
    <x v="5"/>
    <s v="KA197NJ"/>
    <m/>
    <s v="242500.0"/>
    <s v="603500.0"/>
    <n v="2016"/>
  </r>
  <r>
    <s v="Scottish Power"/>
    <x v="966"/>
    <x v="2"/>
    <s v="Onshore"/>
    <x v="0"/>
    <x v="2"/>
    <x v="0"/>
    <n v="17.16"/>
    <s v="LV"/>
    <s v="Scotland"/>
    <x v="5"/>
    <s v="TD26RA"/>
    <m/>
    <s v="344600.0"/>
    <s v="657500.0"/>
    <n v="2000"/>
  </r>
  <r>
    <s v="Scottish Power"/>
    <x v="967"/>
    <x v="2"/>
    <s v="Onshore"/>
    <x v="0"/>
    <x v="2"/>
    <x v="0"/>
    <n v="29.75"/>
    <s v="HV"/>
    <s v="Scotland"/>
    <x v="5"/>
    <s v="TD26RA"/>
    <m/>
    <s v="346582.0"/>
    <s v="657530.0"/>
    <n v="2009"/>
  </r>
  <r>
    <s v="Scottish Power"/>
    <x v="968"/>
    <x v="2"/>
    <s v="Offshore"/>
    <x v="0"/>
    <x v="2"/>
    <x v="0"/>
    <n v="714"/>
    <s v="HV"/>
    <s v="England"/>
    <x v="9"/>
    <m/>
    <m/>
    <m/>
    <m/>
    <n v="2019"/>
  </r>
  <r>
    <s v="Scottish Power"/>
    <x v="969"/>
    <x v="2"/>
    <s v="Onshore"/>
    <x v="0"/>
    <x v="2"/>
    <x v="0"/>
    <n v="5"/>
    <s v="LV"/>
    <s v="Northern Ireland"/>
    <x v="13"/>
    <s v="BT390TD"/>
    <m/>
    <s v="134974.0"/>
    <s v="546006.0"/>
    <n v="1995"/>
  </r>
  <r>
    <s v="Scottish Power"/>
    <x v="970"/>
    <x v="2"/>
    <s v="Onshore"/>
    <x v="0"/>
    <x v="2"/>
    <x v="0"/>
    <n v="13.8"/>
    <s v="LV"/>
    <s v="Scotland"/>
    <x v="5"/>
    <s v="DG112QG"/>
    <m/>
    <s v="315000.0"/>
    <s v="580000.0"/>
    <n v="2016"/>
  </r>
  <r>
    <s v="Scottish Power"/>
    <x v="971"/>
    <x v="2"/>
    <s v="Onshore"/>
    <x v="0"/>
    <x v="2"/>
    <x v="0"/>
    <n v="36.799999999999997"/>
    <s v="HV"/>
    <s v="Scotland"/>
    <x v="5"/>
    <s v="DG112QG"/>
    <m/>
    <s v="315000.0"/>
    <s v="580000.0"/>
    <n v="2017"/>
  </r>
  <r>
    <s v="Scottish Power"/>
    <x v="972"/>
    <x v="2"/>
    <s v="Onshore"/>
    <x v="0"/>
    <x v="2"/>
    <x v="0"/>
    <n v="22"/>
    <s v="HV"/>
    <s v="Scotland"/>
    <x v="5"/>
    <s v="KA260PG"/>
    <m/>
    <s v="208000.0"/>
    <s v="573000.0"/>
    <n v="2017"/>
  </r>
  <r>
    <s v="Scottish Power"/>
    <x v="973"/>
    <x v="2"/>
    <s v="Onshore"/>
    <x v="0"/>
    <x v="2"/>
    <x v="0"/>
    <n v="27"/>
    <s v="LV"/>
    <s v="Scotland"/>
    <x v="5"/>
    <s v="FK147YJ"/>
    <m/>
    <s v="296850.0"/>
    <s v="707550.0"/>
    <n v="2008"/>
  </r>
  <r>
    <s v="Scottish Power"/>
    <x v="974"/>
    <x v="2"/>
    <s v="Onshore"/>
    <x v="0"/>
    <x v="2"/>
    <x v="0"/>
    <n v="12"/>
    <s v="LV"/>
    <s v="Scotland"/>
    <x v="5"/>
    <s v="ML110RR"/>
    <m/>
    <s v="278980.0"/>
    <s v="630740.0"/>
    <n v="1996"/>
  </r>
  <r>
    <s v="Scottish Power"/>
    <x v="975"/>
    <x v="2"/>
    <s v="Onshore"/>
    <x v="0"/>
    <x v="2"/>
    <x v="0"/>
    <n v="26"/>
    <s v="LV"/>
    <s v="Scotland"/>
    <x v="5"/>
    <s v="ML110RR"/>
    <m/>
    <s v="278965.0"/>
    <s v="630750.0"/>
    <n v="2008"/>
  </r>
  <r>
    <s v="Scottish Power"/>
    <x v="976"/>
    <x v="2"/>
    <s v="Onshore"/>
    <x v="0"/>
    <x v="2"/>
    <x v="0"/>
    <n v="30"/>
    <s v="HV"/>
    <s v="Scotland"/>
    <x v="5"/>
    <s v="KW126UW"/>
    <m/>
    <m/>
    <m/>
    <n v="2020"/>
  </r>
  <r>
    <s v="Scottish Power"/>
    <x v="977"/>
    <x v="2"/>
    <s v="Onshore"/>
    <x v="0"/>
    <x v="2"/>
    <x v="0"/>
    <n v="13.2"/>
    <s v="LV"/>
    <s v="Scotland"/>
    <x v="5"/>
    <s v="KA184NW"/>
    <m/>
    <s v="265320.0"/>
    <s v="609703.0"/>
    <n v="2000"/>
  </r>
  <r>
    <s v="Scottish Power"/>
    <x v="978"/>
    <x v="2"/>
    <s v="Onshore"/>
    <x v="0"/>
    <x v="2"/>
    <x v="0"/>
    <n v="29.75"/>
    <s v="HV"/>
    <s v="Scotland"/>
    <x v="5"/>
    <s v="KA184NW"/>
    <m/>
    <s v="265931.0"/>
    <s v="613982.0"/>
    <n v="2016"/>
  </r>
  <r>
    <s v="Scottish Power"/>
    <x v="979"/>
    <x v="2"/>
    <s v="Onshore"/>
    <x v="0"/>
    <x v="2"/>
    <x v="0"/>
    <n v="136"/>
    <s v="HV"/>
    <s v="Scotland"/>
    <x v="5"/>
    <s v="DG111TU"/>
    <m/>
    <s v="300000.0"/>
    <s v="595000.0"/>
    <n v="2013"/>
  </r>
  <r>
    <s v="Scottish Power"/>
    <x v="980"/>
    <x v="2"/>
    <s v="Onshore"/>
    <x v="0"/>
    <x v="2"/>
    <x v="0"/>
    <n v="239"/>
    <s v="HV"/>
    <s v="Scotland"/>
    <x v="5"/>
    <s v="KA260RF"/>
    <m/>
    <s v="223000.0"/>
    <s v="578000.0"/>
    <n v="2016"/>
  </r>
  <r>
    <s v="Scottish Power"/>
    <x v="981"/>
    <x v="2"/>
    <s v="Onshore"/>
    <x v="0"/>
    <x v="2"/>
    <x v="0"/>
    <n v="26"/>
    <s v="LV"/>
    <s v="England"/>
    <x v="8"/>
    <s v="NB639AT"/>
    <m/>
    <s v="429400.0"/>
    <s v="589799.0"/>
    <n v="2012"/>
  </r>
  <r>
    <s v="Scottish Power"/>
    <x v="982"/>
    <x v="2"/>
    <s v="Onshore"/>
    <x v="0"/>
    <x v="2"/>
    <x v="0"/>
    <n v="56"/>
    <s v="HV"/>
    <s v="Scotland"/>
    <x v="5"/>
    <s v="KA260PX"/>
    <m/>
    <s v="225000.0"/>
    <s v="585000.0"/>
    <n v="2011"/>
  </r>
  <r>
    <s v="Scottish Power"/>
    <x v="983"/>
    <x v="2"/>
    <s v="Onshore"/>
    <x v="0"/>
    <x v="2"/>
    <x v="0"/>
    <n v="12"/>
    <s v="LV"/>
    <s v="Scotland"/>
    <x v="5"/>
    <s v="G776PZ"/>
    <m/>
    <s v="253158.0"/>
    <s v="656019.0"/>
    <n v="2013"/>
  </r>
  <r>
    <s v="Scottish Power"/>
    <x v="984"/>
    <x v="2"/>
    <s v="Onshore"/>
    <x v="0"/>
    <x v="2"/>
    <x v="0"/>
    <n v="30.6"/>
    <s v="LV"/>
    <s v="Wales"/>
    <x v="1"/>
    <s v="SY164BP"/>
    <m/>
    <s v="302860.0"/>
    <s v="288543.0"/>
    <n v="1993"/>
  </r>
  <r>
    <s v="Scottish Power"/>
    <x v="985"/>
    <x v="2"/>
    <s v="Onshore"/>
    <x v="0"/>
    <x v="2"/>
    <x v="0"/>
    <n v="5"/>
    <s v="LV"/>
    <s v="Northern Ireland"/>
    <x v="13"/>
    <s v="BT490QJ"/>
    <m/>
    <s v="90731.0"/>
    <s v="589745.0"/>
    <n v="1995"/>
  </r>
  <r>
    <s v="Scottish Power"/>
    <x v="986"/>
    <x v="2"/>
    <s v="Onshore"/>
    <x v="0"/>
    <x v="2"/>
    <x v="0"/>
    <n v="18.2"/>
    <s v="LV"/>
    <s v="Scotland"/>
    <x v="5"/>
    <s v="DG73UG"/>
    <m/>
    <s v="270000.0"/>
    <s v="594000.0"/>
    <n v="2007"/>
  </r>
  <r>
    <s v="Scottish Power"/>
    <x v="987"/>
    <x v="2"/>
    <s v="Onshore"/>
    <x v="0"/>
    <x v="2"/>
    <x v="0"/>
    <n v="322"/>
    <s v="HV"/>
    <s v="Scotland"/>
    <x v="5"/>
    <s v="KA36EX"/>
    <m/>
    <s v="256800.0"/>
    <s v="645435.0"/>
    <n v="2007"/>
  </r>
  <r>
    <s v="Scottish Power"/>
    <x v="988"/>
    <x v="2"/>
    <s v="Onshore"/>
    <x v="0"/>
    <x v="2"/>
    <x v="0"/>
    <n v="217.02"/>
    <s v="HV"/>
    <s v="Scotland"/>
    <x v="5"/>
    <s v="KA36EX"/>
    <m/>
    <s v="254220.0"/>
    <s v="640867.0"/>
    <n v="2012"/>
  </r>
  <r>
    <s v="Scottish Power"/>
    <x v="989"/>
    <x v="2"/>
    <s v="Onshore"/>
    <x v="0"/>
    <x v="2"/>
    <x v="0"/>
    <n v="10"/>
    <s v="LV"/>
    <s v="Northern Ireland"/>
    <x v="13"/>
    <s v="BT390TD"/>
    <m/>
    <s v="137865.0"/>
    <s v="553129.0"/>
    <n v="2008"/>
  </r>
  <r>
    <s v="Sembcorp Utilities"/>
    <x v="990"/>
    <x v="4"/>
    <s v="Bioenergy"/>
    <x v="1"/>
    <x v="6"/>
    <x v="0"/>
    <n v="33.276000000000003"/>
    <s v="HV"/>
    <s v="England"/>
    <x v="8"/>
    <s v="TS908WS"/>
    <m/>
    <s v="456536.0"/>
    <s v="520395.0"/>
    <n v="2007"/>
  </r>
  <r>
    <s v="Sembcorp Utilities"/>
    <x v="991"/>
    <x v="4"/>
    <s v="Bioenergy"/>
    <x v="0"/>
    <x v="4"/>
    <x v="0"/>
    <n v="49"/>
    <s v="HV"/>
    <s v="England"/>
    <x v="8"/>
    <m/>
    <m/>
    <s v="458191.0"/>
    <s v="520347.0"/>
    <n v="2016"/>
  </r>
  <r>
    <s v="Sembcorp Utilities"/>
    <x v="992"/>
    <x v="3"/>
    <s v="Conventional steam"/>
    <x v="1"/>
    <x v="3"/>
    <x v="2"/>
    <n v="120"/>
    <s v="HV"/>
    <s v="England"/>
    <x v="8"/>
    <s v="TS908WS"/>
    <m/>
    <s v="458275.0"/>
    <s v="517359.0"/>
    <n v="1952"/>
  </r>
  <r>
    <s v="SSE Group"/>
    <x v="993"/>
    <x v="1"/>
    <s v="Natural Flow"/>
    <x v="0"/>
    <x v="1"/>
    <x v="0"/>
    <n v="3.1"/>
    <s v="LV"/>
    <s v="Scotland"/>
    <x v="5"/>
    <m/>
    <s v="NH309620"/>
    <s v="225895.0"/>
    <s v="861615.0"/>
    <n v="1956"/>
  </r>
  <r>
    <s v="SSE Group"/>
    <x v="994"/>
    <x v="2"/>
    <s v="Onshore"/>
    <x v="0"/>
    <x v="2"/>
    <x v="0"/>
    <n v="38"/>
    <s v="LV"/>
    <s v="Scotland"/>
    <x v="5"/>
    <m/>
    <s v="NC480018"/>
    <s v="252350.0"/>
    <s v="904150.0"/>
    <n v="2010"/>
  </r>
  <r>
    <s v="SSE Group"/>
    <x v="995"/>
    <x v="1"/>
    <s v="Natural Flow"/>
    <x v="0"/>
    <x v="1"/>
    <x v="0"/>
    <n v="20"/>
    <s v="HV"/>
    <s v="Scotland"/>
    <x v="5"/>
    <m/>
    <s v="NH474437"/>
    <s v="247395.0"/>
    <s v="843655.0"/>
    <n v="1962"/>
  </r>
  <r>
    <s v="SSE Group"/>
    <x v="996"/>
    <x v="1"/>
    <s v="Natural Flow"/>
    <x v="0"/>
    <x v="1"/>
    <x v="0"/>
    <n v="6"/>
    <s v="LV"/>
    <s v="Scotland"/>
    <x v="5"/>
    <m/>
    <s v="NN231164"/>
    <s v="220655.0"/>
    <s v="714679.0"/>
    <n v="1956"/>
  </r>
  <r>
    <s v="SSE Group"/>
    <x v="997"/>
    <x v="3"/>
    <s v="Single cycle"/>
    <x v="0"/>
    <x v="8"/>
    <x v="0"/>
    <n v="10"/>
    <s v="HV"/>
    <s v="Scotland"/>
    <x v="5"/>
    <m/>
    <m/>
    <s v="142229.0"/>
    <s v="930499.0"/>
    <n v="2000"/>
  </r>
  <r>
    <s v="SSE Group"/>
    <x v="998"/>
    <x v="2"/>
    <s v="Onshore"/>
    <x v="0"/>
    <x v="2"/>
    <x v="0"/>
    <n v="28.6"/>
    <s v="LV"/>
    <s v="Scotland"/>
    <x v="5"/>
    <m/>
    <s v="NX236659"/>
    <s v="223005.0"/>
    <s v="567000.0"/>
    <n v="2005"/>
  </r>
  <r>
    <s v="SSE Group"/>
    <x v="999"/>
    <x v="1"/>
    <s v="Natural Flow"/>
    <x v="0"/>
    <x v="1"/>
    <x v="0"/>
    <n v="0.88600000000000001"/>
    <s v="LV"/>
    <s v="Scotland"/>
    <x v="5"/>
    <m/>
    <s v="NN046287"/>
    <s v="202987.0"/>
    <s v="729485.0"/>
    <n v="1956"/>
  </r>
  <r>
    <s v="SSE Group"/>
    <x v="1000"/>
    <x v="3"/>
    <s v="Single cycle"/>
    <x v="0"/>
    <x v="8"/>
    <x v="0"/>
    <n v="2.5"/>
    <s v="HV"/>
    <s v="Scotland"/>
    <x v="5"/>
    <s v="HS95YA"/>
    <m/>
    <s v="71706.0"/>
    <s v="803309.0"/>
    <n v="1986"/>
  </r>
  <r>
    <s v="SSE Group"/>
    <x v="1001"/>
    <x v="1"/>
    <s v="Natural Flow"/>
    <x v="0"/>
    <x v="1"/>
    <x v="0"/>
    <n v="0.16"/>
    <s v="LV"/>
    <s v="Scotland"/>
    <x v="5"/>
    <m/>
    <s v="NN325394"/>
    <s v="233926.125814"/>
    <s v="831784.38433300005"/>
    <n v="1951"/>
  </r>
  <r>
    <s v="SSE Group"/>
    <x v="1002"/>
    <x v="2"/>
    <s v="Offshore"/>
    <x v="0"/>
    <x v="2"/>
    <x v="0"/>
    <n v="588"/>
    <s v="HV"/>
    <s v="Scotland"/>
    <x v="5"/>
    <m/>
    <s v="ND500486"/>
    <s v="344074.0"/>
    <s v="911416.0"/>
    <n v="2018"/>
  </r>
  <r>
    <s v="SSE Group"/>
    <x v="1003"/>
    <x v="2"/>
    <s v="Onshore"/>
    <x v="0"/>
    <x v="2"/>
    <x v="0"/>
    <n v="5"/>
    <s v="LV"/>
    <s v="Northern Ireland"/>
    <x v="13"/>
    <s v="BT784EZ"/>
    <m/>
    <s v="49687.0"/>
    <s v="547922.0"/>
    <n v="1995"/>
  </r>
  <r>
    <s v="SSE Group"/>
    <x v="1004"/>
    <x v="2"/>
    <s v="Onshore"/>
    <x v="0"/>
    <x v="2"/>
    <x v="0"/>
    <n v="9"/>
    <s v="LV"/>
    <s v="Northern Ireland"/>
    <x v="13"/>
    <s v="H395815"/>
    <m/>
    <s v="51953.0"/>
    <s v="543825.0"/>
    <n v="2008"/>
  </r>
  <r>
    <s v="SSE Group"/>
    <x v="1005"/>
    <x v="2"/>
    <s v="Onshore"/>
    <x v="0"/>
    <x v="2"/>
    <x v="0"/>
    <n v="110.4"/>
    <s v="HV"/>
    <s v="Scotland"/>
    <x v="5"/>
    <m/>
    <s v="NH369203"/>
    <s v="238277.0"/>
    <s v="816488.0"/>
    <n v="2017"/>
  </r>
  <r>
    <s v="SSE Group"/>
    <x v="1006"/>
    <x v="3"/>
    <s v="Single cycle"/>
    <x v="0"/>
    <x v="8"/>
    <x v="0"/>
    <n v="6"/>
    <s v="HV"/>
    <s v="Scotland"/>
    <x v="5"/>
    <s v="PA437LL"/>
    <m/>
    <s v="132024.0"/>
    <s v="660214.0"/>
    <n v="1946"/>
  </r>
  <r>
    <s v="SSE Group"/>
    <x v="1007"/>
    <x v="3"/>
    <s v="Single cycle"/>
    <x v="0"/>
    <x v="3"/>
    <x v="0"/>
    <n v="50"/>
    <s v="HV"/>
    <s v="England"/>
    <x v="0"/>
    <s v="RG303UW"/>
    <m/>
    <s v="466926.0"/>
    <s v="166323.0"/>
    <n v="1998"/>
  </r>
  <r>
    <s v="SSE Group"/>
    <x v="1008"/>
    <x v="1"/>
    <s v="Natural Flow"/>
    <x v="0"/>
    <x v="1"/>
    <x v="0"/>
    <n v="11"/>
    <s v="LV"/>
    <s v="Scotland"/>
    <x v="5"/>
    <m/>
    <s v="NN507421"/>
    <s v="248530.0"/>
    <s v="741735.0"/>
    <n v="1959"/>
  </r>
  <r>
    <s v="SSE Group"/>
    <x v="1009"/>
    <x v="1"/>
    <s v="Natural Flow"/>
    <x v="0"/>
    <x v="1"/>
    <x v="0"/>
    <n v="10"/>
    <s v="LV"/>
    <s v="Scotland"/>
    <x v="5"/>
    <m/>
    <s v="NC396232"/>
    <s v="247325.0"/>
    <s v="901540.0"/>
    <n v="1959"/>
  </r>
  <r>
    <s v="SSE Group"/>
    <x v="1010"/>
    <x v="2"/>
    <s v="Onshore"/>
    <x v="0"/>
    <x v="2"/>
    <x v="0"/>
    <n v="3"/>
    <s v="LV"/>
    <s v="Scotland"/>
    <x v="5"/>
    <m/>
    <s v="NS612582"/>
    <s v="261220.0"/>
    <s v="658203.0"/>
    <n v="2013"/>
  </r>
  <r>
    <s v="SSE Group"/>
    <x v="1011"/>
    <x v="1"/>
    <s v="Natural Flow"/>
    <x v="0"/>
    <x v="1"/>
    <x v="0"/>
    <n v="3.5"/>
    <s v="LV"/>
    <s v="Scotland"/>
    <x v="5"/>
    <m/>
    <s v="NH224108"/>
    <s v="222745.0"/>
    <s v="810690.0"/>
    <n v="1956"/>
  </r>
  <r>
    <s v="SSE Group"/>
    <x v="1012"/>
    <x v="1"/>
    <s v="Natural Flow"/>
    <x v="0"/>
    <x v="1"/>
    <x v="0"/>
    <n v="16.5"/>
    <s v="LV"/>
    <s v="Scotland"/>
    <x v="5"/>
    <m/>
    <s v="NH224108"/>
    <s v="222745.0"/>
    <s v="810690.0"/>
    <n v="1956"/>
  </r>
  <r>
    <s v="SSE Group"/>
    <x v="1013"/>
    <x v="3"/>
    <s v="Single cycle"/>
    <x v="0"/>
    <x v="3"/>
    <x v="0"/>
    <n v="50"/>
    <s v="HV"/>
    <s v="England"/>
    <x v="3"/>
    <s v="DT49XH"/>
    <m/>
    <s v="364051.0"/>
    <s v="80933.0"/>
    <n v="1998"/>
  </r>
  <r>
    <s v="SSE Group"/>
    <x v="1014"/>
    <x v="3"/>
    <s v="Single cycle"/>
    <x v="0"/>
    <x v="3"/>
    <x v="0"/>
    <n v="10.07"/>
    <s v="HV"/>
    <s v="England"/>
    <x v="3"/>
    <s v="SN151RS"/>
    <m/>
    <s v="391412.0"/>
    <s v="173455.0"/>
    <n v="2002"/>
  </r>
  <r>
    <s v="SSE Group"/>
    <x v="1015"/>
    <x v="1"/>
    <s v="Natural Flow"/>
    <x v="0"/>
    <x v="1"/>
    <x v="0"/>
    <n v="1.32"/>
    <s v="LV"/>
    <s v="Scotland"/>
    <x v="5"/>
    <m/>
    <s v="NB059092"/>
    <s v="120328.967017"/>
    <s v="908665.53669900005"/>
    <n v="1960"/>
  </r>
  <r>
    <s v="SSE Group"/>
    <x v="1016"/>
    <x v="1"/>
    <s v="Natural Flow"/>
    <x v="0"/>
    <x v="1"/>
    <x v="0"/>
    <n v="40"/>
    <s v="LV"/>
    <s v="Scotland"/>
    <x v="5"/>
    <m/>
    <s v="NN192133"/>
    <s v="148598.006933"/>
    <s v="866496.66653699998"/>
    <n v="1955"/>
  </r>
  <r>
    <s v="SSE Group"/>
    <x v="1017"/>
    <x v="1"/>
    <s v="Natural Flow"/>
    <x v="0"/>
    <x v="1"/>
    <x v="0"/>
    <n v="0.22"/>
    <s v="LV"/>
    <s v="Scotland"/>
    <x v="5"/>
    <m/>
    <s v="NS014376"/>
    <s v="219715.0"/>
    <s v="595201.0"/>
    <n v="1949"/>
  </r>
  <r>
    <s v="SSE Group"/>
    <x v="1018"/>
    <x v="1"/>
    <s v="Natural Flow"/>
    <x v="0"/>
    <x v="1"/>
    <x v="0"/>
    <n v="0.32"/>
    <s v="LV"/>
    <s v="Scotland"/>
    <x v="5"/>
    <m/>
    <s v="NH185099"/>
    <s v="218164.204031"/>
    <s v="809842.51726600004"/>
    <n v="1956"/>
  </r>
  <r>
    <s v="SSE Group"/>
    <x v="1019"/>
    <x v="1"/>
    <s v="Natural Flow"/>
    <x v="0"/>
    <x v="1"/>
    <x v="0"/>
    <n v="61.2"/>
    <s v="HV"/>
    <s v="Scotland"/>
    <x v="5"/>
    <s v="PH165NF"/>
    <m/>
    <s v="293345.89585299999"/>
    <s v="757790.00295600004"/>
    <n v="1950"/>
  </r>
  <r>
    <s v="SSE Group"/>
    <x v="1020"/>
    <x v="1"/>
    <s v="Natural Flow"/>
    <x v="0"/>
    <x v="1"/>
    <x v="0"/>
    <n v="0.17499999999999999"/>
    <s v="LV"/>
    <s v="Scotland"/>
    <x v="5"/>
    <m/>
    <s v="NN884603"/>
    <s v="293345.89585299999"/>
    <s v="757790.00295600004"/>
    <n v="1950"/>
  </r>
  <r>
    <s v="SSE Group"/>
    <x v="1021"/>
    <x v="2"/>
    <s v="Onshore"/>
    <x v="0"/>
    <x v="2"/>
    <x v="0"/>
    <n v="195.9"/>
    <s v="LV"/>
    <s v="Scotland"/>
    <x v="5"/>
    <m/>
    <s v="NS987202"/>
    <s v="302500.0"/>
    <s v="622500.0"/>
    <n v="2011"/>
  </r>
  <r>
    <s v="SSE Group"/>
    <x v="1022"/>
    <x v="2"/>
    <s v="Onshore"/>
    <x v="0"/>
    <x v="2"/>
    <x v="0"/>
    <n v="197.7"/>
    <s v="LV"/>
    <s v="Scotland"/>
    <x v="5"/>
    <m/>
    <s v="NS985240"/>
    <s v="302500.0"/>
    <s v="627500.0"/>
    <n v="2012"/>
  </r>
  <r>
    <s v="SSE Group"/>
    <x v="1023"/>
    <x v="2"/>
    <s v="Onshore"/>
    <x v="0"/>
    <x v="2"/>
    <x v="0"/>
    <n v="128.80000000000001"/>
    <s v="LV"/>
    <s v="Scotland"/>
    <x v="5"/>
    <m/>
    <s v="NS982134"/>
    <s v="302500.0"/>
    <s v="617500.0"/>
    <n v="2011"/>
  </r>
  <r>
    <s v="SSE Group"/>
    <x v="1024"/>
    <x v="1"/>
    <s v="Natural Flow"/>
    <x v="0"/>
    <x v="1"/>
    <x v="0"/>
    <n v="2.5"/>
    <s v="LV"/>
    <s v="Scotland"/>
    <x v="5"/>
    <m/>
    <s v="NN574868"/>
    <s v="263487.841273"/>
    <s v="784203.521908"/>
    <n v="1959"/>
  </r>
  <r>
    <s v="SSE Group"/>
    <x v="1025"/>
    <x v="1"/>
    <s v="Natural Flow"/>
    <x v="0"/>
    <x v="1"/>
    <x v="0"/>
    <n v="2"/>
    <s v="HV"/>
    <s v="Scotland"/>
    <x v="5"/>
    <m/>
    <s v="NH378405"/>
    <s v="231877.310669"/>
    <s v="839888.30312599998"/>
    <n v="1962"/>
  </r>
  <r>
    <s v="SSE Group"/>
    <x v="1026"/>
    <x v="1"/>
    <s v="Natural Flow"/>
    <x v="0"/>
    <x v="1"/>
    <x v="0"/>
    <n v="17.100000000000001"/>
    <s v="HV"/>
    <s v="Scotland"/>
    <x v="5"/>
    <m/>
    <s v="NH378405"/>
    <s v="231877.310669"/>
    <s v="839888.30312599998"/>
    <n v="1962"/>
  </r>
  <r>
    <s v="SSE Group"/>
    <x v="1027"/>
    <x v="1"/>
    <s v="Natural Flow"/>
    <x v="0"/>
    <x v="1"/>
    <x v="0"/>
    <n v="4"/>
    <s v="LV"/>
    <s v="Scotland"/>
    <x v="5"/>
    <m/>
    <s v="NN740220"/>
    <s v="274035.0"/>
    <s v="721990.0"/>
    <n v="1958"/>
  </r>
  <r>
    <s v="SSE Group"/>
    <x v="1028"/>
    <x v="1"/>
    <s v="Natural Flow"/>
    <x v="0"/>
    <x v="1"/>
    <x v="0"/>
    <n v="38"/>
    <s v="HV"/>
    <s v="Scotland"/>
    <x v="5"/>
    <s v="IV47JX"/>
    <m/>
    <s v="219200.00004499999"/>
    <s v="710099.99998600001"/>
    <n v="1963"/>
  </r>
  <r>
    <s v="SSE Group"/>
    <x v="1029"/>
    <x v="5"/>
    <s v="Pumped hydro"/>
    <x v="0"/>
    <x v="5"/>
    <x v="0"/>
    <n v="1800"/>
    <s v="HV"/>
    <s v="Wales"/>
    <x v="1"/>
    <m/>
    <s v="SH594600"/>
    <s v="259400.0"/>
    <s v="360000.0"/>
    <n v="1984"/>
  </r>
  <r>
    <s v="SSE Group"/>
    <x v="1030"/>
    <x v="2"/>
    <s v="Onshore"/>
    <x v="0"/>
    <x v="2"/>
    <x v="0"/>
    <n v="36.799999999999997"/>
    <s v="LV"/>
    <s v="Scotland"/>
    <x v="5"/>
    <m/>
    <s v="NO180538"/>
    <s v="324500.0"/>
    <s v="748500.0"/>
    <n v="2008"/>
  </r>
  <r>
    <s v="SSE Group"/>
    <x v="1031"/>
    <x v="1"/>
    <s v="Natural Flow"/>
    <x v="0"/>
    <x v="1"/>
    <x v="0"/>
    <n v="0.45"/>
    <s v="LV"/>
    <s v="Scotland"/>
    <x v="5"/>
    <m/>
    <s v="NC368203"/>
    <s v="238694.128218"/>
    <s v="916750.91899200005"/>
    <n v="1959"/>
  </r>
  <r>
    <s v="SSE Group"/>
    <x v="1032"/>
    <x v="1"/>
    <s v="Natural Flow"/>
    <x v="0"/>
    <x v="1"/>
    <x v="0"/>
    <n v="0.16"/>
    <s v="LV"/>
    <s v="Scotland"/>
    <x v="5"/>
    <m/>
    <s v="NH357156"/>
    <s v="231413.082559"/>
    <s v="813651.70164300001"/>
    <n v="1953"/>
  </r>
  <r>
    <s v="SSE Group"/>
    <x v="1033"/>
    <x v="2"/>
    <s v="Onshore"/>
    <x v="0"/>
    <x v="2"/>
    <x v="0"/>
    <n v="94.05"/>
    <s v="HV"/>
    <s v="Scotland"/>
    <x v="5"/>
    <m/>
    <s v="NH609227"/>
    <s v="264000.0"/>
    <s v="820120.0"/>
    <n v="2016"/>
  </r>
  <r>
    <s v="SSE Group"/>
    <x v="1034"/>
    <x v="1"/>
    <s v="Natural Flow"/>
    <x v="0"/>
    <x v="1"/>
    <x v="0"/>
    <n v="75"/>
    <s v="HV"/>
    <s v="Scotland"/>
    <x v="5"/>
    <s v="PH165SD"/>
    <m/>
    <s v="280853.25648699998"/>
    <s v="765408.19507100002"/>
    <n v="1955"/>
  </r>
  <r>
    <s v="SSE Group"/>
    <x v="1035"/>
    <x v="2"/>
    <s v="Onshore"/>
    <x v="0"/>
    <x v="2"/>
    <x v="0"/>
    <n v="40"/>
    <s v="LV"/>
    <s v="Scotland"/>
    <x v="5"/>
    <m/>
    <s v="NH426534"/>
    <s v="242550.0"/>
    <s v="852250.0"/>
    <n v="2009"/>
  </r>
  <r>
    <s v="SSE Group"/>
    <x v="1036"/>
    <x v="1"/>
    <s v="Natural Flow"/>
    <x v="0"/>
    <x v="1"/>
    <x v="0"/>
    <n v="69"/>
    <s v="HV"/>
    <s v="Scotland"/>
    <x v="5"/>
    <m/>
    <s v="NH319296"/>
    <s v="226977.973512"/>
    <s v="827215.18281999999"/>
    <n v="1951"/>
  </r>
  <r>
    <s v="SSE Group"/>
    <x v="1037"/>
    <x v="1"/>
    <s v="Natural Flow"/>
    <x v="0"/>
    <x v="1"/>
    <x v="0"/>
    <n v="7.7009999999999996"/>
    <s v="LV"/>
    <s v="Scotland"/>
    <x v="5"/>
    <m/>
    <s v="NH319296"/>
    <s v="226977.973512"/>
    <s v="827215.18281999999"/>
    <n v="2006"/>
  </r>
  <r>
    <s v="SSE Group"/>
    <x v="1038"/>
    <x v="1"/>
    <s v="Natural Flow"/>
    <x v="0"/>
    <x v="1"/>
    <x v="0"/>
    <n v="16.5"/>
    <s v="HV"/>
    <s v="Scotland"/>
    <x v="5"/>
    <m/>
    <s v="NN585345"/>
    <s v="257077.347893"/>
    <s v="733907.81862599996"/>
    <n v="1955"/>
  </r>
  <r>
    <s v="SSE Group"/>
    <x v="1039"/>
    <x v="1"/>
    <s v="Natural Flow"/>
    <x v="0"/>
    <x v="1"/>
    <x v="0"/>
    <n v="5.2"/>
    <s v="LV"/>
    <s v="Scotland"/>
    <x v="5"/>
    <m/>
    <s v="NH497210"/>
    <s v="249845.0"/>
    <s v="820010.0"/>
    <n v="1968"/>
  </r>
  <r>
    <s v="SSE Group"/>
    <x v="1040"/>
    <x v="1"/>
    <s v="Natural Flow"/>
    <x v="0"/>
    <x v="1"/>
    <x v="0"/>
    <n v="7.9"/>
    <s v="LV"/>
    <s v="Scotland"/>
    <x v="5"/>
    <m/>
    <s v="NN464579"/>
    <s v="247261.333874"/>
    <s v="757140.631283"/>
    <n v="1953"/>
  </r>
  <r>
    <s v="SSE Group"/>
    <x v="1041"/>
    <x v="1"/>
    <s v="Natural Flow"/>
    <x v="0"/>
    <x v="1"/>
    <x v="0"/>
    <n v="0.72"/>
    <s v="LV"/>
    <s v="Scotland"/>
    <x v="5"/>
    <m/>
    <s v="NB129258"/>
    <s v="113291.038795"/>
    <s v="926162.88476399996"/>
    <n v="1960"/>
  </r>
  <r>
    <s v="SSE Group"/>
    <x v="1042"/>
    <x v="1"/>
    <s v="Natural Flow"/>
    <x v="0"/>
    <x v="1"/>
    <x v="0"/>
    <n v="100"/>
    <s v="HV"/>
    <s v="Scotland"/>
    <x v="5"/>
    <m/>
    <s v="NH406079"/>
    <s v="238719.406541"/>
    <s v="808777.04899200005"/>
    <n v="2008"/>
  </r>
  <r>
    <s v="SSE Group"/>
    <x v="1043"/>
    <x v="1"/>
    <s v="Natural Flow"/>
    <x v="0"/>
    <x v="1"/>
    <x v="0"/>
    <n v="37"/>
    <s v="HV"/>
    <s v="Scotland"/>
    <x v="5"/>
    <s v="IV36YH"/>
    <m/>
    <s v="230869.824876"/>
    <s v="812928.10700800002"/>
    <n v="1957"/>
  </r>
  <r>
    <s v="SSE Group"/>
    <x v="1044"/>
    <x v="2"/>
    <s v="Onshore"/>
    <x v="0"/>
    <x v="2"/>
    <x v="0"/>
    <n v="47.3"/>
    <s v="HV"/>
    <s v="Scotland"/>
    <x v="6"/>
    <m/>
    <m/>
    <m/>
    <m/>
    <n v="2021"/>
  </r>
  <r>
    <s v="SSE Group"/>
    <x v="1045"/>
    <x v="2"/>
    <s v="Onshore"/>
    <x v="0"/>
    <x v="2"/>
    <x v="0"/>
    <n v="70"/>
    <s v="HV"/>
    <s v="Scotland"/>
    <x v="5"/>
    <m/>
    <s v="NC826113"/>
    <s v="284500.0"/>
    <s v="909500.0"/>
    <n v="2011"/>
  </r>
  <r>
    <s v="SSE Group"/>
    <x v="1046"/>
    <x v="2"/>
    <s v="Offshore"/>
    <x v="0"/>
    <x v="2"/>
    <x v="0"/>
    <n v="504"/>
    <s v="HV"/>
    <s v="England"/>
    <x v="9"/>
    <m/>
    <s v="TM714315"/>
    <s v="670237.0"/>
    <s v="231640.0"/>
    <n v="2011"/>
  </r>
  <r>
    <s v="SSE Group"/>
    <x v="1047"/>
    <x v="2"/>
    <s v="Onshore"/>
    <x v="0"/>
    <x v="2"/>
    <x v="0"/>
    <n v="188.6"/>
    <s v="HV"/>
    <s v="Scotland"/>
    <x v="5"/>
    <m/>
    <s v="NN910427"/>
    <s v="293600.0"/>
    <s v="744600.0"/>
    <n v="2011"/>
  </r>
  <r>
    <s v="SSE Group"/>
    <x v="1048"/>
    <x v="1"/>
    <s v="Natural Flow"/>
    <x v="0"/>
    <x v="1"/>
    <x v="0"/>
    <n v="18.66"/>
    <s v="LV"/>
    <s v="Scotland"/>
    <x v="5"/>
    <m/>
    <s v="NH310624"/>
    <s v="231315.68004800001"/>
    <s v="862293.36975099996"/>
    <n v="1950"/>
  </r>
  <r>
    <s v="SSE Group"/>
    <x v="1049"/>
    <x v="2"/>
    <s v="Onshore"/>
    <x v="0"/>
    <x v="2"/>
    <x v="0"/>
    <n v="119.8"/>
    <s v="HV"/>
    <s v="Scotland"/>
    <x v="5"/>
    <m/>
    <s v="NX279982"/>
    <s v="227133.0"/>
    <s v="597446.0"/>
    <n v="2005"/>
  </r>
  <r>
    <s v="SSE Group"/>
    <x v="1050"/>
    <x v="1"/>
    <s v="Natural Flow"/>
    <x v="0"/>
    <x v="1"/>
    <x v="0"/>
    <n v="25"/>
    <s v="LV"/>
    <s v="Scotland"/>
    <x v="5"/>
    <s v="PA351HQ"/>
    <m/>
    <s v="202299.54597899999"/>
    <s v="730929.48161799996"/>
    <n v="1963"/>
  </r>
  <r>
    <s v="SSE Group"/>
    <x v="1051"/>
    <x v="1"/>
    <s v="Natural Flow"/>
    <x v="0"/>
    <x v="1"/>
    <x v="0"/>
    <n v="0.24"/>
    <s v="LV"/>
    <s v="Scotland"/>
    <x v="5"/>
    <m/>
    <s v="NH319413"/>
    <s v="238862.965222"/>
    <s v="809324.00929800002"/>
    <n v="2003"/>
  </r>
  <r>
    <s v="SSE Group"/>
    <x v="1052"/>
    <x v="1"/>
    <s v="Natural Flow"/>
    <x v="0"/>
    <x v="1"/>
    <x v="0"/>
    <n v="19.975000000000001"/>
    <s v="HV"/>
    <s v="Scotland"/>
    <x v="5"/>
    <m/>
    <s v="NH319013"/>
    <s v="231930.0"/>
    <s v="801320.0"/>
    <n v="1956"/>
  </r>
  <r>
    <s v="SSE Group"/>
    <x v="1053"/>
    <x v="3"/>
    <s v="CCGT"/>
    <x v="0"/>
    <x v="3"/>
    <x v="0"/>
    <n v="735"/>
    <s v="HV"/>
    <s v="England"/>
    <x v="7"/>
    <s v="DN173EF"/>
    <m/>
    <s v="483280.0"/>
    <s v="411671.0"/>
    <n v="1982"/>
  </r>
  <r>
    <s v="SSE Group"/>
    <x v="1054"/>
    <x v="2"/>
    <s v="Onshore"/>
    <x v="0"/>
    <x v="2"/>
    <x v="0"/>
    <n v="68"/>
    <s v="LV"/>
    <s v="England"/>
    <x v="4"/>
    <m/>
    <s v="SE829126"/>
    <s v="481890.0"/>
    <s v="413515.0"/>
    <n v="2013"/>
  </r>
  <r>
    <s v="SSE Group"/>
    <x v="1055"/>
    <x v="1"/>
    <s v="Natural Flow"/>
    <x v="0"/>
    <x v="1"/>
    <x v="0"/>
    <n v="1.25"/>
    <s v="LV"/>
    <s v="Scotland"/>
    <x v="5"/>
    <m/>
    <s v="NG829720"/>
    <s v="181231.12067100001"/>
    <s v="875180.63170899998"/>
    <n v="1951"/>
  </r>
  <r>
    <s v="SSE Group"/>
    <x v="1056"/>
    <x v="1"/>
    <s v="Natural Flow"/>
    <x v="0"/>
    <x v="1"/>
    <x v="0"/>
    <n v="8.2000000000000003E-2"/>
    <s v="LV"/>
    <s v="Scotland"/>
    <x v="5"/>
    <m/>
    <s v="NM541144"/>
    <s v="183921.68693900001"/>
    <s v="712587.00644599996"/>
    <n v="1956"/>
  </r>
  <r>
    <s v="SSE Group"/>
    <x v="1057"/>
    <x v="1"/>
    <s v="Natural Flow"/>
    <x v="0"/>
    <x v="1"/>
    <x v="0"/>
    <n v="2"/>
    <s v="LV"/>
    <s v="Scotland"/>
    <x v="5"/>
    <m/>
    <s v="NM541144"/>
    <s v="183921.68693900001"/>
    <s v="712587.00644599996"/>
    <n v="1956"/>
  </r>
  <r>
    <s v="SSE Group"/>
    <x v="1058"/>
    <x v="1"/>
    <s v="Natural Flow"/>
    <x v="0"/>
    <x v="1"/>
    <x v="0"/>
    <n v="20"/>
    <s v="HV"/>
    <s v="Scotland"/>
    <x v="5"/>
    <m/>
    <s v="NH494442"/>
    <s v="249410.0"/>
    <s v="844225.0"/>
    <n v="1962"/>
  </r>
  <r>
    <s v="SSE Group"/>
    <x v="1059"/>
    <x v="1"/>
    <s v="Natural Flow"/>
    <x v="0"/>
    <x v="1"/>
    <x v="0"/>
    <n v="3.5"/>
    <s v="LV"/>
    <s v="Scotland"/>
    <x v="5"/>
    <m/>
    <s v="NM810547"/>
    <s v="184177.03533499999"/>
    <s v="752489.46736999997"/>
    <n v="2005"/>
  </r>
  <r>
    <s v="SSE Group"/>
    <x v="1060"/>
    <x v="3"/>
    <s v="Single cycle"/>
    <x v="0"/>
    <x v="8"/>
    <x v="0"/>
    <n v="16"/>
    <s v="HV"/>
    <s v="Scotland"/>
    <x v="5"/>
    <s v="KW151AN"/>
    <m/>
    <s v="344667.0"/>
    <s v="1010985.0"/>
    <n v="1952"/>
  </r>
  <r>
    <s v="SSE Group"/>
    <x v="1061"/>
    <x v="1"/>
    <s v="Natural Flow"/>
    <x v="0"/>
    <x v="1"/>
    <x v="0"/>
    <n v="3.5"/>
    <s v="LV"/>
    <s v="Scotland"/>
    <x v="5"/>
    <m/>
    <s v="NC575070"/>
    <s v="249712.919287"/>
    <s v="916014.00856600003"/>
    <n v="1959"/>
  </r>
  <r>
    <s v="SSE Group"/>
    <x v="1062"/>
    <x v="1"/>
    <s v="Natural Flow"/>
    <x v="0"/>
    <x v="1"/>
    <x v="0"/>
    <n v="3"/>
    <s v="LV"/>
    <s v="Scotland"/>
    <x v="5"/>
    <m/>
    <s v="NN698304"/>
    <s v="276730.0"/>
    <s v="722040.0"/>
    <n v="1961"/>
  </r>
  <r>
    <s v="SSE Group"/>
    <x v="1063"/>
    <x v="3"/>
    <s v="Single cycle"/>
    <x v="0"/>
    <x v="8"/>
    <x v="0"/>
    <n v="67"/>
    <s v="LV"/>
    <s v="Scotland"/>
    <x v="5"/>
    <s v="ZE10PS"/>
    <m/>
    <s v="446456.0"/>
    <s v="1142790.0"/>
    <n v="1953"/>
  </r>
  <r>
    <s v="SSE Group"/>
    <x v="1064"/>
    <x v="1"/>
    <s v="Natural Flow"/>
    <x v="0"/>
    <x v="1"/>
    <x v="0"/>
    <n v="15"/>
    <s v="LV"/>
    <s v="Scotland"/>
    <x v="5"/>
    <m/>
    <s v="NH353160"/>
    <s v="240245.0"/>
    <s v="817495.0"/>
    <n v="1962"/>
  </r>
  <r>
    <s v="SSE Group"/>
    <x v="1065"/>
    <x v="3"/>
    <s v="Single cycle"/>
    <x v="0"/>
    <x v="8"/>
    <x v="0"/>
    <n v="11"/>
    <s v="HV"/>
    <s v="Scotland"/>
    <x v="5"/>
    <m/>
    <m/>
    <s v="83233.0"/>
    <s v="842636.0"/>
    <n v="1972"/>
  </r>
  <r>
    <s v="SSE Group"/>
    <x v="1066"/>
    <x v="1"/>
    <s v="Natural Flow"/>
    <x v="0"/>
    <x v="1"/>
    <x v="0"/>
    <n v="1.2"/>
    <s v="LV"/>
    <s v="Scotland"/>
    <x v="5"/>
    <m/>
    <s v="NC149012"/>
    <s v="213243.84406900001"/>
    <s v="901138.944043"/>
    <n v="1954"/>
  </r>
  <r>
    <s v="SSE Group"/>
    <x v="1067"/>
    <x v="1"/>
    <s v="Natural Flow"/>
    <x v="0"/>
    <x v="1"/>
    <x v="0"/>
    <n v="2.2000000000000002"/>
    <s v="LV"/>
    <s v="Scotland"/>
    <x v="5"/>
    <m/>
    <s v="NN553728"/>
    <s v="262079.87718099999"/>
    <s v="783677.43128999998"/>
    <n v="1962"/>
  </r>
  <r>
    <s v="SSE Group"/>
    <x v="1068"/>
    <x v="1"/>
    <s v="Natural Flow"/>
    <x v="0"/>
    <x v="1"/>
    <x v="0"/>
    <n v="6"/>
    <s v="LV"/>
    <s v="Scotland"/>
    <x v="5"/>
    <m/>
    <s v="NR925908"/>
    <s v="192865.0"/>
    <s v="691305.0"/>
    <n v="1961"/>
  </r>
  <r>
    <s v="SSE Group"/>
    <x v="1069"/>
    <x v="1"/>
    <s v="Natural Flow"/>
    <x v="0"/>
    <x v="1"/>
    <x v="0"/>
    <n v="46"/>
    <s v="HV"/>
    <s v="Scotland"/>
    <x v="5"/>
    <m/>
    <s v="NN545350"/>
    <s v="256968.202407"/>
    <s v="734182.06732699997"/>
    <n v="1958"/>
  </r>
  <r>
    <s v="SSE Group"/>
    <x v="1070"/>
    <x v="1"/>
    <s v="Natural Flow"/>
    <x v="0"/>
    <x v="1"/>
    <x v="0"/>
    <n v="2"/>
    <s v="LV"/>
    <s v="Scotland"/>
    <x v="5"/>
    <m/>
    <s v="NN545350"/>
    <s v="258746.51913299999"/>
    <s v="733924.38001600001"/>
    <n v="1958"/>
  </r>
  <r>
    <s v="SSE Group"/>
    <x v="1071"/>
    <x v="1"/>
    <s v="Natural Flow"/>
    <x v="0"/>
    <x v="1"/>
    <x v="0"/>
    <n v="5.3999999999999999E-2"/>
    <s v="LV"/>
    <s v="Scotland"/>
    <x v="5"/>
    <m/>
    <s v="NN545350"/>
    <s v="256968.202407"/>
    <s v="734182.06732699997"/>
    <n v="1958"/>
  </r>
  <r>
    <s v="SSE Group"/>
    <x v="1072"/>
    <x v="1"/>
    <s v="Natural Flow"/>
    <x v="0"/>
    <x v="1"/>
    <x v="0"/>
    <n v="0.55000000000000004"/>
    <s v="LV"/>
    <s v="Scotland"/>
    <x v="5"/>
    <m/>
    <s v="NH200079"/>
    <s v="228554.88977000001"/>
    <s v="813307.01867400005"/>
    <n v="1956"/>
  </r>
  <r>
    <s v="SSE Group"/>
    <x v="1073"/>
    <x v="1"/>
    <s v="Natural Flow"/>
    <x v="0"/>
    <x v="1"/>
    <x v="0"/>
    <n v="4"/>
    <s v="LV"/>
    <s v="Scotland"/>
    <x v="5"/>
    <m/>
    <s v="NN454418"/>
    <s v="245250.958315"/>
    <s v="741685.36456999998"/>
    <n v="1958"/>
  </r>
  <r>
    <s v="SSE Group"/>
    <x v="1074"/>
    <x v="1"/>
    <s v="Natural Flow"/>
    <x v="0"/>
    <x v="1"/>
    <x v="0"/>
    <n v="34"/>
    <s v="HV"/>
    <s v="Scotland"/>
    <x v="5"/>
    <s v="IV149EW"/>
    <m/>
    <s v="231809.687121"/>
    <s v="862261.33658100001"/>
    <n v="1954"/>
  </r>
  <r>
    <s v="SSE Group"/>
    <x v="1075"/>
    <x v="1"/>
    <s v="Natural Flow"/>
    <x v="0"/>
    <x v="1"/>
    <x v="0"/>
    <n v="8.5000000000000006E-2"/>
    <s v="LV"/>
    <s v="Scotland"/>
    <x v="5"/>
    <m/>
    <s v="NH389579"/>
    <s v="232652.83906500001"/>
    <s v="862232.74855599995"/>
    <n v="1954"/>
  </r>
  <r>
    <s v="SSE Group"/>
    <x v="1076"/>
    <x v="1"/>
    <s v="Natural Flow"/>
    <x v="0"/>
    <x v="1"/>
    <x v="0"/>
    <n v="2.4"/>
    <s v="LV"/>
    <s v="Scotland"/>
    <x v="5"/>
    <m/>
    <s v="NR735261"/>
    <s v="176153.721105"/>
    <s v="625756.90955900005"/>
    <n v="1952"/>
  </r>
  <r>
    <s v="SSE Group"/>
    <x v="1077"/>
    <x v="3"/>
    <s v="CCGT"/>
    <x v="0"/>
    <x v="3"/>
    <x v="0"/>
    <n v="755"/>
    <s v="HV"/>
    <s v="England"/>
    <x v="0"/>
    <s v="ME30AG"/>
    <m/>
    <s v="586916.0"/>
    <s v="174008.0"/>
    <n v="1995"/>
  </r>
  <r>
    <s v="SSE Group"/>
    <x v="1078"/>
    <x v="1"/>
    <s v="Natural Flow"/>
    <x v="0"/>
    <x v="1"/>
    <x v="0"/>
    <n v="7.5999999999999998E-2"/>
    <s v="LV"/>
    <s v="Scotland"/>
    <x v="5"/>
    <m/>
    <s v="NH375560"/>
    <s v="237124.664659"/>
    <s v="855942.36082399997"/>
    <n v="1954"/>
  </r>
  <r>
    <s v="SSE Group"/>
    <x v="1079"/>
    <x v="1"/>
    <s v="Natural Flow"/>
    <x v="0"/>
    <x v="1"/>
    <x v="0"/>
    <n v="0.35"/>
    <s v="LV"/>
    <s v="Scotland"/>
    <x v="5"/>
    <m/>
    <s v="NH183381"/>
    <s v="229571.01829800001"/>
    <s v="838608.37607100001"/>
    <n v="1963"/>
  </r>
  <r>
    <s v="SSE Group"/>
    <x v="1080"/>
    <x v="1"/>
    <s v="Natural Flow"/>
    <x v="0"/>
    <x v="1"/>
    <x v="0"/>
    <n v="0.75"/>
    <s v="LV"/>
    <s v="Scotland"/>
    <x v="5"/>
    <m/>
    <s v="NM682922"/>
    <s v="168582.025887"/>
    <s v="792663.62937500002"/>
    <n v="1950"/>
  </r>
  <r>
    <s v="SSE Group"/>
    <x v="1081"/>
    <x v="1"/>
    <s v="Natural Flow"/>
    <x v="0"/>
    <x v="1"/>
    <x v="0"/>
    <n v="18.66"/>
    <s v="HV"/>
    <s v="Scotland"/>
    <x v="5"/>
    <m/>
    <s v="NH330633"/>
    <s v="233010.426393"/>
    <s v="863187.36691300001"/>
    <n v="1957"/>
  </r>
  <r>
    <s v="SSE Group"/>
    <x v="1082"/>
    <x v="1"/>
    <s v="Natural Flow"/>
    <x v="0"/>
    <x v="1"/>
    <x v="0"/>
    <n v="1.9"/>
    <s v="LV"/>
    <s v="Scotland"/>
    <x v="5"/>
    <m/>
    <s v="NN183838"/>
    <s v="218350.0"/>
    <s v="783900.0"/>
    <n v="1962"/>
  </r>
  <r>
    <s v="SSE Group"/>
    <x v="1083"/>
    <x v="1"/>
    <s v="Natural Flow"/>
    <x v="0"/>
    <x v="1"/>
    <x v="0"/>
    <n v="2.4"/>
    <s v="LV"/>
    <s v="Scotland"/>
    <x v="5"/>
    <m/>
    <s v="NH223310"/>
    <s v="222860.0"/>
    <s v="831415.0"/>
    <n v="1955"/>
  </r>
  <r>
    <s v="SSE Group"/>
    <x v="1084"/>
    <x v="1"/>
    <s v="Natural Flow"/>
    <x v="0"/>
    <x v="1"/>
    <x v="0"/>
    <n v="15"/>
    <s v="HV"/>
    <s v="Scotland"/>
    <x v="5"/>
    <m/>
    <s v="NN016207"/>
    <s v="203606.80395999999"/>
    <s v="723291.404201"/>
    <n v="1963"/>
  </r>
  <r>
    <s v="SSE Group"/>
    <x v="1085"/>
    <x v="1"/>
    <s v="Natural Flow"/>
    <x v="0"/>
    <x v="1"/>
    <x v="0"/>
    <n v="1.3"/>
    <s v="LV"/>
    <s v="Scotland"/>
    <x v="5"/>
    <m/>
    <s v="NH852274"/>
    <s v="185143.85883700001"/>
    <s v="826708.608687"/>
    <n v="1950"/>
  </r>
  <r>
    <s v="SSE Group"/>
    <x v="1086"/>
    <x v="1"/>
    <s v="Natural Flow"/>
    <x v="0"/>
    <x v="1"/>
    <x v="0"/>
    <n v="0.25600000000000001"/>
    <s v="LV"/>
    <s v="Scotland"/>
    <x v="5"/>
    <m/>
    <s v="NH403503"/>
    <s v="245505.394088"/>
    <s v="856091.61578800005"/>
    <n v="2002"/>
  </r>
  <r>
    <s v="SSE Group"/>
    <x v="1087"/>
    <x v="1"/>
    <s v="Natural Flow"/>
    <x v="0"/>
    <x v="1"/>
    <x v="0"/>
    <n v="18"/>
    <s v="HV"/>
    <s v="Scotland"/>
    <x v="5"/>
    <m/>
    <s v="NH436546"/>
    <s v="246905.0"/>
    <s v="851695.0"/>
    <n v="1959"/>
  </r>
  <r>
    <s v="SSE Group"/>
    <x v="1088"/>
    <x v="3"/>
    <s v="CCGT"/>
    <x v="0"/>
    <x v="3"/>
    <x v="0"/>
    <n v="1180"/>
    <s v="HV"/>
    <s v="Scotland"/>
    <x v="5"/>
    <s v="AB423BZ"/>
    <m/>
    <s v="412790.0"/>
    <s v="843093.0"/>
    <n v="1980"/>
  </r>
  <r>
    <s v="SSE Group"/>
    <x v="1089"/>
    <x v="1"/>
    <s v="Natural Flow"/>
    <x v="0"/>
    <x v="1"/>
    <x v="0"/>
    <n v="5.8999999999999997E-2"/>
    <s v="LV"/>
    <s v="Scotland"/>
    <x v="5"/>
    <m/>
    <s v="NN936577"/>
    <s v="293500.038046"/>
    <s v="757752.01422899996"/>
    <n v="1950"/>
  </r>
  <r>
    <s v="SSE Group"/>
    <x v="1090"/>
    <x v="1"/>
    <s v="Natural Flow"/>
    <x v="0"/>
    <x v="1"/>
    <x v="0"/>
    <n v="15"/>
    <s v="HV"/>
    <s v="Scotland"/>
    <x v="5"/>
    <m/>
    <s v="NN936577"/>
    <s v="293515.0"/>
    <s v="757730.0"/>
    <n v="1950"/>
  </r>
  <r>
    <s v="SSE Group"/>
    <x v="1091"/>
    <x v="1"/>
    <s v="Natural Flow"/>
    <x v="0"/>
    <x v="1"/>
    <x v="0"/>
    <n v="0.32"/>
    <s v="LV"/>
    <s v="Scotland"/>
    <x v="5"/>
    <m/>
    <s v="NH071023"/>
    <s v="216881.84323299999"/>
    <s v="800852.89049599995"/>
    <n v="1955"/>
  </r>
  <r>
    <s v="SSE Group"/>
    <x v="1092"/>
    <x v="1"/>
    <s v="Natural Flow"/>
    <x v="0"/>
    <x v="1"/>
    <x v="0"/>
    <n v="18.05"/>
    <s v="LV"/>
    <s v="Scotland"/>
    <x v="5"/>
    <m/>
    <s v="NH107012"/>
    <s v="216881.8432"/>
    <s v="800852.89049999998"/>
    <n v="1955"/>
  </r>
  <r>
    <s v="SSE Group"/>
    <x v="1093"/>
    <x v="1"/>
    <s v="Natural Flow"/>
    <x v="0"/>
    <x v="1"/>
    <x v="0"/>
    <n v="45"/>
    <s v="LV"/>
    <s v="Scotland"/>
    <x v="5"/>
    <s v="PH173QP"/>
    <m/>
    <s v="265618.90567399998"/>
    <s v="758237.41850399994"/>
    <n v="1930"/>
  </r>
  <r>
    <s v="SSE Group"/>
    <x v="1094"/>
    <x v="1"/>
    <s v="Natural Flow"/>
    <x v="0"/>
    <x v="1"/>
    <x v="0"/>
    <n v="3.3"/>
    <s v="LV"/>
    <s v="Scotland"/>
    <x v="5"/>
    <m/>
    <s v="NH193789"/>
    <s v="219300.0"/>
    <s v="878900.0"/>
    <n v="2002"/>
  </r>
  <r>
    <s v="SSE Group"/>
    <x v="1095"/>
    <x v="2"/>
    <s v="Offshore"/>
    <x v="0"/>
    <x v="2"/>
    <x v="0"/>
    <n v="759"/>
    <m/>
    <s v="Scotland"/>
    <x v="5"/>
    <m/>
    <s v="NO399369"/>
    <m/>
    <m/>
    <n v="2022"/>
  </r>
  <r>
    <s v="SSE Group"/>
    <x v="1096"/>
    <x v="1"/>
    <s v="Natural Flow"/>
    <x v="0"/>
    <x v="1"/>
    <x v="0"/>
    <n v="0.1"/>
    <s v="LV"/>
    <s v="Scotland"/>
    <x v="5"/>
    <m/>
    <s v="NC582051"/>
    <s v="257261.32734300001"/>
    <s v="897258.47946900001"/>
    <n v="1958"/>
  </r>
  <r>
    <s v="SSE Group"/>
    <x v="1097"/>
    <x v="1"/>
    <s v="Natural Flow"/>
    <x v="0"/>
    <x v="1"/>
    <x v="0"/>
    <n v="18.62"/>
    <s v="LV"/>
    <s v="Scotland"/>
    <x v="5"/>
    <m/>
    <s v="NH574974"/>
    <s v="257261.32734300001"/>
    <s v="897258.47946900001"/>
    <n v="1958"/>
  </r>
  <r>
    <s v="SSE Group"/>
    <x v="1098"/>
    <x v="2"/>
    <s v="Onshore"/>
    <x v="0"/>
    <x v="2"/>
    <x v="0"/>
    <n v="73.599999999999994"/>
    <s v="HV"/>
    <s v="Northern Ireland"/>
    <x v="13"/>
    <s v="BT473RL"/>
    <m/>
    <s v="61258.0"/>
    <s v="571215.0"/>
    <n v="2011"/>
  </r>
  <r>
    <s v="SSE Group"/>
    <x v="1099"/>
    <x v="4"/>
    <s v="Bioenergy"/>
    <x v="1"/>
    <x v="6"/>
    <x v="0"/>
    <n v="20"/>
    <s v="LV"/>
    <s v="England"/>
    <x v="0"/>
    <s v="SL14TT"/>
    <m/>
    <s v="495316.0"/>
    <s v="181476.0"/>
    <n v="2014"/>
  </r>
  <r>
    <s v="SSE Group"/>
    <x v="1100"/>
    <x v="1"/>
    <s v="Natural Flow"/>
    <x v="0"/>
    <x v="1"/>
    <x v="0"/>
    <n v="152.5"/>
    <s v="HV"/>
    <s v="Scotland"/>
    <x v="5"/>
    <s v="G837DP"/>
    <m/>
    <s v="232178.80345499999"/>
    <s v="709714.41867299995"/>
    <n v="1950"/>
  </r>
  <r>
    <s v="SSE Group"/>
    <x v="1101"/>
    <x v="2"/>
    <s v="Onshore"/>
    <x v="0"/>
    <x v="2"/>
    <x v="0"/>
    <n v="10"/>
    <s v="LV"/>
    <s v="Scotland"/>
    <x v="5"/>
    <m/>
    <s v="HY606356"/>
    <s v="360531.0"/>
    <s v="1033828.0"/>
    <n v="2012"/>
  </r>
  <r>
    <s v="SSE Group"/>
    <x v="1102"/>
    <x v="1"/>
    <s v="Natural Flow"/>
    <x v="0"/>
    <x v="1"/>
    <x v="0"/>
    <n v="5"/>
    <s v="LV"/>
    <s v="Scotland"/>
    <x v="5"/>
    <m/>
    <s v="NN161201"/>
    <s v="264850.0"/>
    <s v="798415.0"/>
    <n v="1957"/>
  </r>
  <r>
    <s v="SSE Group"/>
    <x v="1103"/>
    <x v="0"/>
    <s v="PV"/>
    <x v="0"/>
    <x v="0"/>
    <x v="0"/>
    <n v="0.41992000000000002"/>
    <s v="LV"/>
    <s v="Northern Ireland"/>
    <x v="13"/>
    <m/>
    <s v="NW473302"/>
    <s v="147232.0"/>
    <s v="530243.0"/>
    <n v="2017"/>
  </r>
  <r>
    <s v="SSE Group"/>
    <x v="1104"/>
    <x v="1"/>
    <s v="Natural Flow"/>
    <x v="0"/>
    <x v="1"/>
    <x v="0"/>
    <n v="16.829999999999998"/>
    <s v="LV"/>
    <s v="Scotland"/>
    <x v="5"/>
    <m/>
    <s v="NN691246"/>
    <s v="269101.60388900002"/>
    <s v="724133.42061899998"/>
    <n v="1957"/>
  </r>
  <r>
    <s v="SSE Group"/>
    <x v="1105"/>
    <x v="3"/>
    <s v="Single cycle"/>
    <x v="0"/>
    <x v="8"/>
    <x v="0"/>
    <n v="23"/>
    <s v="HV"/>
    <s v="Scotland"/>
    <x v="5"/>
    <m/>
    <m/>
    <s v="143150.0"/>
    <s v="932158.0"/>
    <n v="1952"/>
  </r>
  <r>
    <s v="SSE Group"/>
    <x v="1106"/>
    <x v="1"/>
    <s v="Natural Flow"/>
    <x v="0"/>
    <x v="1"/>
    <x v="0"/>
    <n v="2.4"/>
    <s v="LV"/>
    <s v="Scotland"/>
    <x v="5"/>
    <m/>
    <s v="NG515527"/>
    <s v="147915.64170899999"/>
    <s v="843505.35491899995"/>
    <n v="1952"/>
  </r>
  <r>
    <s v="SSE Group"/>
    <x v="1107"/>
    <x v="2"/>
    <s v="Onshore"/>
    <x v="0"/>
    <x v="2"/>
    <x v="0"/>
    <n v="66"/>
    <s v="HV"/>
    <s v="Scotland"/>
    <x v="5"/>
    <m/>
    <s v="NC820598"/>
    <s v="281550.0"/>
    <s v="957550.0"/>
    <n v="2015"/>
  </r>
  <r>
    <s v="SSE Group"/>
    <x v="1108"/>
    <x v="1"/>
    <s v="Natural Flow"/>
    <x v="0"/>
    <x v="1"/>
    <x v="0"/>
    <n v="8"/>
    <s v="LV"/>
    <s v="Scotland"/>
    <x v="5"/>
    <m/>
    <s v="NS056840"/>
    <s v="205595.0"/>
    <s v="683990.0"/>
    <n v="1951"/>
  </r>
  <r>
    <s v="SSE Group"/>
    <x v="1109"/>
    <x v="2"/>
    <s v="Onshore"/>
    <x v="0"/>
    <x v="2"/>
    <x v="0"/>
    <n v="227.7"/>
    <s v="HV"/>
    <s v="Scotland"/>
    <x v="5"/>
    <m/>
    <s v="NH526030"/>
    <s v="247166.0"/>
    <s v="806833.0"/>
    <n v="2018"/>
  </r>
  <r>
    <s v="SSE Group"/>
    <x v="1110"/>
    <x v="1"/>
    <s v="Natural Flow"/>
    <x v="0"/>
    <x v="1"/>
    <x v="0"/>
    <n v="0.18"/>
    <s v="LV"/>
    <s v="Scotland"/>
    <x v="5"/>
    <m/>
    <s v="NN507419"/>
    <s v="250616.896446"/>
    <s v="742103.88824100001"/>
    <n v="1957"/>
  </r>
  <r>
    <s v="SSE Group"/>
    <x v="1111"/>
    <x v="2"/>
    <s v="Onshore"/>
    <x v="0"/>
    <x v="2"/>
    <x v="0"/>
    <n v="18.52"/>
    <s v="LV"/>
    <s v="Scotland"/>
    <x v="5"/>
    <m/>
    <s v="NR685282"/>
    <s v="167373.0"/>
    <s v="626330.0"/>
    <n v="2002"/>
  </r>
  <r>
    <s v="SSE Group"/>
    <x v="1112"/>
    <x v="3"/>
    <s v="Single cycle"/>
    <x v="0"/>
    <x v="8"/>
    <x v="0"/>
    <n v="9"/>
    <s v="HV"/>
    <s v="England"/>
    <x v="0"/>
    <s v="RG194PP"/>
    <m/>
    <s v="451330.0"/>
    <s v="157079.0"/>
    <n v="1994"/>
  </r>
  <r>
    <s v="SSE Group"/>
    <x v="1113"/>
    <x v="2"/>
    <s v="Onshore"/>
    <x v="0"/>
    <x v="2"/>
    <x v="0"/>
    <n v="34.5"/>
    <s v="LV"/>
    <s v="Northern Ireland"/>
    <x v="13"/>
    <m/>
    <s v="NV288423"/>
    <s v="28892.0"/>
    <s v="543668.0"/>
    <n v="2016"/>
  </r>
  <r>
    <s v="SSE Group"/>
    <x v="1114"/>
    <x v="3"/>
    <s v="Single cycle"/>
    <x v="0"/>
    <x v="8"/>
    <x v="0"/>
    <n v="2.5"/>
    <s v="HV"/>
    <s v="Scotland"/>
    <x v="5"/>
    <s v="PA776UP"/>
    <m/>
    <s v="100030.0"/>
    <s v="744120.0"/>
    <n v="1953"/>
  </r>
  <r>
    <s v="SSE Group"/>
    <x v="1115"/>
    <x v="2"/>
    <s v="Onshore"/>
    <x v="0"/>
    <x v="2"/>
    <x v="0"/>
    <n v="27.6"/>
    <s v="HV"/>
    <s v="Scotland"/>
    <x v="5"/>
    <m/>
    <s v="NT433499"/>
    <s v="345050.0"/>
    <s v="653150.0"/>
    <n v="2010"/>
  </r>
  <r>
    <s v="SSE Group"/>
    <x v="1116"/>
    <x v="1"/>
    <s v="Natural Flow"/>
    <x v="0"/>
    <x v="1"/>
    <x v="0"/>
    <n v="15"/>
    <s v="LV"/>
    <s v="Scotland"/>
    <x v="5"/>
    <m/>
    <s v="NH446545"/>
    <s v="244418.37481199999"/>
    <s v="854546.61670599994"/>
    <n v="1954"/>
  </r>
  <r>
    <s v="SSE Group"/>
    <x v="1117"/>
    <x v="1"/>
    <s v="Natural Flow"/>
    <x v="0"/>
    <x v="1"/>
    <x v="0"/>
    <n v="8.4000000000000005E-2"/>
    <s v="LV"/>
    <s v="Scotland"/>
    <x v="5"/>
    <m/>
    <s v="NM871169"/>
    <s v="183921.68693900001"/>
    <s v="712587.00644599996"/>
    <n v="1956"/>
  </r>
  <r>
    <s v="SSE Group"/>
    <x v="1118"/>
    <x v="1"/>
    <s v="Natural Flow"/>
    <x v="0"/>
    <x v="1"/>
    <x v="0"/>
    <n v="0.55000000000000004"/>
    <s v="LV"/>
    <s v="Scotland"/>
    <x v="5"/>
    <m/>
    <s v="NN725648"/>
    <s v="270988.13688900002"/>
    <s v="765725.19146"/>
    <n v="1959"/>
  </r>
  <r>
    <s v="SSE Group"/>
    <x v="1119"/>
    <x v="1"/>
    <s v="Natural Flow"/>
    <x v="0"/>
    <x v="1"/>
    <x v="0"/>
    <n v="34"/>
    <s v="LV"/>
    <s v="Scotland"/>
    <x v="5"/>
    <s v="PH165SB"/>
    <m/>
    <s v="261249.15323600001"/>
    <s v="580838.54599699995"/>
    <n v="1933"/>
  </r>
  <r>
    <s v="SSE Group"/>
    <x v="1120"/>
    <x v="1"/>
    <s v="Natural Flow"/>
    <x v="0"/>
    <x v="1"/>
    <x v="0"/>
    <n v="0.32"/>
    <s v="LV"/>
    <s v="Scotland"/>
    <x v="5"/>
    <m/>
    <s v="NH321726"/>
    <s v="234419.67884499999"/>
    <s v="875106.58660599997"/>
    <n v="1956"/>
  </r>
  <r>
    <s v="Statkraft"/>
    <x v="1121"/>
    <x v="2"/>
    <s v="Onshore"/>
    <x v="0"/>
    <x v="2"/>
    <x v="0"/>
    <n v="23"/>
    <s v="HV"/>
    <s v="Wales"/>
    <x v="1"/>
    <s v="SA327ED"/>
    <m/>
    <s v="246387.0"/>
    <s v="233404.0"/>
    <n v="2009"/>
  </r>
  <r>
    <s v="Statkraft"/>
    <x v="1122"/>
    <x v="2"/>
    <s v="Onshore"/>
    <x v="0"/>
    <x v="2"/>
    <x v="0"/>
    <n v="35"/>
    <s v="HV"/>
    <s v="Scotland"/>
    <x v="5"/>
    <s v="ML126SX"/>
    <m/>
    <s v="283500.0"/>
    <s v="625500.0"/>
    <n v="2017"/>
  </r>
  <r>
    <s v="Statkraft"/>
    <x v="1123"/>
    <x v="2"/>
    <s v="Onshore"/>
    <x v="0"/>
    <x v="2"/>
    <x v="0"/>
    <n v="53"/>
    <s v="HV"/>
    <s v="Scotland"/>
    <x v="5"/>
    <s v="KW147EP"/>
    <m/>
    <s v="302550.0"/>
    <s v="965650.0"/>
    <n v="2013"/>
  </r>
  <r>
    <s v="Statkraft"/>
    <x v="1124"/>
    <x v="2"/>
    <s v="Onshore"/>
    <x v="0"/>
    <x v="2"/>
    <x v="0"/>
    <n v="67"/>
    <s v="HV"/>
    <s v="Scotland"/>
    <x v="5"/>
    <s v="IV362QH"/>
    <m/>
    <s v="311550.0"/>
    <s v="840550.0"/>
    <n v="2014"/>
  </r>
  <r>
    <s v="Statkraft"/>
    <x v="1125"/>
    <x v="1"/>
    <s v="Natural Flow"/>
    <x v="0"/>
    <x v="1"/>
    <x v="0"/>
    <n v="13.5"/>
    <s v="LV"/>
    <s v="Wales"/>
    <x v="1"/>
    <m/>
    <m/>
    <s v="270466.35895199998"/>
    <s v="279169.77504799998"/>
    <n v="1962"/>
  </r>
  <r>
    <s v="Statkraft"/>
    <x v="1126"/>
    <x v="1"/>
    <s v="Natural Flow"/>
    <x v="0"/>
    <x v="1"/>
    <x v="0"/>
    <n v="20.5"/>
    <s v="LV"/>
    <s v="Wales"/>
    <x v="1"/>
    <m/>
    <m/>
    <s v="274692.23303100001"/>
    <s v="283465.92701300001"/>
    <n v="1962"/>
  </r>
  <r>
    <s v="Statkraft"/>
    <x v="1127"/>
    <x v="1"/>
    <s v="Natural Flow"/>
    <x v="0"/>
    <x v="1"/>
    <x v="0"/>
    <n v="20.5"/>
    <s v="LV"/>
    <s v="Wales"/>
    <x v="1"/>
    <m/>
    <m/>
    <s v="274692.23303100001"/>
    <s v="283465.92701300001"/>
    <n v="1962"/>
  </r>
  <r>
    <s v="Statkraft"/>
    <x v="1128"/>
    <x v="1"/>
    <s v="Natural Flow"/>
    <x v="0"/>
    <x v="1"/>
    <x v="0"/>
    <n v="1.25"/>
    <s v="LV"/>
    <s v="Wales"/>
    <x v="1"/>
    <m/>
    <m/>
    <s v="270704.12983400002"/>
    <s v="279283.03561399999"/>
    <n v="1961"/>
  </r>
  <r>
    <s v="Statkraft"/>
    <x v="1129"/>
    <x v="1"/>
    <s v="Natural Flow"/>
    <x v="0"/>
    <x v="1"/>
    <x v="0"/>
    <n v="7.4999999999999997E-2"/>
    <s v="LV"/>
    <s v="Wales"/>
    <x v="1"/>
    <m/>
    <m/>
    <s v="275303.156097"/>
    <s v="283745.93445200002"/>
    <n v="1963"/>
  </r>
  <r>
    <s v="Statkraft"/>
    <x v="1130"/>
    <x v="1"/>
    <s v="Natural Flow"/>
    <x v="0"/>
    <x v="1"/>
    <x v="0"/>
    <n v="0.05"/>
    <s v="LV"/>
    <s v="Wales"/>
    <x v="1"/>
    <m/>
    <m/>
    <s v="274692.23303100001"/>
    <s v="283465.92701300001"/>
    <n v="1963"/>
  </r>
  <r>
    <s v="Statkraft"/>
    <x v="1131"/>
    <x v="1"/>
    <s v="Natural Flow"/>
    <x v="0"/>
    <x v="1"/>
    <x v="0"/>
    <n v="0.1"/>
    <s v="LV"/>
    <s v="Wales"/>
    <x v="1"/>
    <m/>
    <m/>
    <s v="270704.12983400002"/>
    <s v="279283.03561399999"/>
    <n v="1985"/>
  </r>
  <r>
    <s v="Temporis Capital"/>
    <x v="1132"/>
    <x v="2"/>
    <s v="Onshore"/>
    <x v="0"/>
    <x v="2"/>
    <x v="0"/>
    <n v="6"/>
    <s v="LV"/>
    <s v="Scotland"/>
    <x v="5"/>
    <s v="KW15SG"/>
    <m/>
    <s v="329950.0"/>
    <s v="950650.0"/>
    <n v="2009"/>
  </r>
  <r>
    <s v="Temporis Capital"/>
    <x v="1133"/>
    <x v="2"/>
    <s v="Onshore"/>
    <x v="0"/>
    <x v="2"/>
    <x v="0"/>
    <n v="20"/>
    <s v="LV"/>
    <s v="England"/>
    <x v="9"/>
    <s v="SG189TA"/>
    <m/>
    <s v="521653.0"/>
    <s v="240193.0"/>
    <n v="2013"/>
  </r>
  <r>
    <s v="Temporis Capital"/>
    <x v="1134"/>
    <x v="2"/>
    <s v="Onshore"/>
    <x v="0"/>
    <x v="2"/>
    <x v="0"/>
    <n v="52.9"/>
    <s v="HV"/>
    <s v="Scotland"/>
    <x v="5"/>
    <s v="DG73DZ"/>
    <m/>
    <s v="270500.0"/>
    <s v="582500.0"/>
    <n v="2018"/>
  </r>
  <r>
    <s v="Temporis Capital"/>
    <x v="1135"/>
    <x v="2"/>
    <s v="Onshore"/>
    <x v="0"/>
    <x v="2"/>
    <x v="0"/>
    <n v="10"/>
    <s v="HV"/>
    <s v="Scotland"/>
    <x v="5"/>
    <s v="DG130NZ"/>
    <m/>
    <s v="331995.0"/>
    <s v="586055.0"/>
    <n v="2007"/>
  </r>
  <r>
    <s v="Temporis Capital"/>
    <x v="1136"/>
    <x v="2"/>
    <s v="Onshore"/>
    <x v="0"/>
    <x v="2"/>
    <x v="0"/>
    <n v="4.7"/>
    <s v="HV"/>
    <s v="Scotland"/>
    <x v="5"/>
    <s v="DG130NZ"/>
    <m/>
    <s v="333264.0"/>
    <s v="587956.0"/>
    <n v="2017"/>
  </r>
  <r>
    <s v="Temporis Capital"/>
    <x v="1137"/>
    <x v="1"/>
    <s v="Natural Flow"/>
    <x v="0"/>
    <x v="1"/>
    <x v="0"/>
    <n v="1.9950000000000001"/>
    <s v="LV"/>
    <s v="Scotland"/>
    <x v="5"/>
    <s v="G837DX"/>
    <m/>
    <s v="212176.0"/>
    <s v="775418.0"/>
    <n v="2015"/>
  </r>
  <r>
    <s v="Temporis Capital"/>
    <x v="1138"/>
    <x v="2"/>
    <s v="Onshore"/>
    <x v="0"/>
    <x v="2"/>
    <x v="0"/>
    <n v="6.15"/>
    <s v="LV"/>
    <s v="England"/>
    <x v="3"/>
    <s v="EX227AW"/>
    <m/>
    <s v="242041.0"/>
    <s v="107244.0"/>
    <n v="2017"/>
  </r>
  <r>
    <s v="Temporis Capital"/>
    <x v="1139"/>
    <x v="2"/>
    <s v="Onshore"/>
    <x v="0"/>
    <x v="2"/>
    <x v="0"/>
    <n v="6.8"/>
    <s v="LV"/>
    <s v="England"/>
    <x v="9"/>
    <s v="SG189TA"/>
    <m/>
    <s v="613137.0"/>
    <s v="274854.0"/>
    <n v="2014"/>
  </r>
  <r>
    <s v="Temporis Capital"/>
    <x v="1140"/>
    <x v="2"/>
    <s v="Onshore"/>
    <x v="0"/>
    <x v="2"/>
    <x v="0"/>
    <n v="4"/>
    <s v="LV"/>
    <s v="Scotland"/>
    <x v="5"/>
    <s v="ML67TT"/>
    <m/>
    <s v="281134.0"/>
    <s v="670403.0"/>
    <n v="2007"/>
  </r>
  <r>
    <s v="Temporis Capital"/>
    <x v="1141"/>
    <x v="2"/>
    <s v="Onshore"/>
    <x v="0"/>
    <x v="2"/>
    <x v="0"/>
    <n v="10"/>
    <s v="LV"/>
    <s v="England"/>
    <x v="9"/>
    <s v="IP198NH"/>
    <m/>
    <s v="640461.0"/>
    <s v="278558.0"/>
    <n v="2015"/>
  </r>
  <r>
    <s v="Temporis Capital"/>
    <x v="1142"/>
    <x v="2"/>
    <s v="Onshore"/>
    <x v="0"/>
    <x v="2"/>
    <x v="0"/>
    <n v="6"/>
    <s v="LV"/>
    <s v="Scotland"/>
    <x v="5"/>
    <s v="ML93PP"/>
    <m/>
    <s v="275500.0"/>
    <s v="646500.0"/>
    <n v="2009"/>
  </r>
  <r>
    <s v="Temporis Capital"/>
    <x v="1143"/>
    <x v="2"/>
    <s v="Onshore"/>
    <x v="0"/>
    <x v="2"/>
    <x v="0"/>
    <n v="12.3"/>
    <s v="LV"/>
    <s v="Scotland"/>
    <x v="5"/>
    <s v="EH558LN"/>
    <m/>
    <s v="300605.0"/>
    <s v="653760.0"/>
    <n v="2010"/>
  </r>
  <r>
    <s v="Temporis Capital"/>
    <x v="1144"/>
    <x v="2"/>
    <s v="Onshore"/>
    <x v="0"/>
    <x v="2"/>
    <x v="0"/>
    <n v="6"/>
    <s v="LV"/>
    <s v="England"/>
    <x v="7"/>
    <s v="NG243SD"/>
    <m/>
    <s v="479589.0"/>
    <s v="350765.0"/>
    <n v="2017"/>
  </r>
  <r>
    <s v="Temporis Capital"/>
    <x v="1145"/>
    <x v="1"/>
    <s v="Natural Flow"/>
    <x v="0"/>
    <x v="1"/>
    <x v="0"/>
    <n v="1.9950000000000001"/>
    <s v="LV"/>
    <s v="Scotland"/>
    <x v="5"/>
    <s v="G837DX"/>
    <m/>
    <s v="0.0"/>
    <s v="0.0"/>
    <n v="2012"/>
  </r>
  <r>
    <s v="Temporis Capital"/>
    <x v="1146"/>
    <x v="2"/>
    <s v="Onshore"/>
    <x v="0"/>
    <x v="2"/>
    <x v="0"/>
    <n v="4"/>
    <s v="LV"/>
    <s v="England"/>
    <x v="9"/>
    <s v="PE378JX"/>
    <m/>
    <s v="585114.0"/>
    <s v="306597.0"/>
    <n v="2014"/>
  </r>
  <r>
    <s v="Temporis Capital"/>
    <x v="1147"/>
    <x v="2"/>
    <s v="Onshore"/>
    <x v="0"/>
    <x v="2"/>
    <x v="0"/>
    <n v="17.8"/>
    <s v="LV"/>
    <s v="England"/>
    <x v="9"/>
    <s v="PE150TY"/>
    <m/>
    <s v="537950.0"/>
    <s v="292470.0"/>
    <n v="2007"/>
  </r>
  <r>
    <s v="Temporis Capital"/>
    <x v="1148"/>
    <x v="2"/>
    <s v="Onshore"/>
    <x v="0"/>
    <x v="2"/>
    <x v="0"/>
    <n v="14.4"/>
    <s v="LV"/>
    <s v="Scotland"/>
    <x v="5"/>
    <s v="PH118LH"/>
    <m/>
    <s v="319575.0"/>
    <s v="752228.0"/>
    <n v="2018"/>
  </r>
  <r>
    <s v="Temporis Capital"/>
    <x v="1149"/>
    <x v="1"/>
    <s v="Natural Flow"/>
    <x v="0"/>
    <x v="1"/>
    <x v="0"/>
    <n v="0.89600000000000002"/>
    <s v="LV"/>
    <s v="Scotland"/>
    <x v="5"/>
    <s v="FK208RL"/>
    <m/>
    <s v="0.0"/>
    <s v="0.0"/>
    <n v="2015"/>
  </r>
  <r>
    <s v="Temporis Capital"/>
    <x v="1150"/>
    <x v="2"/>
    <s v="Onshore"/>
    <x v="0"/>
    <x v="2"/>
    <x v="0"/>
    <n v="4"/>
    <s v="LV"/>
    <s v="England"/>
    <x v="9"/>
    <s v="PE378JX"/>
    <m/>
    <s v="609009.0"/>
    <s v="315326.0"/>
    <n v="2014"/>
  </r>
  <r>
    <s v="Temporis Capital"/>
    <x v="1151"/>
    <x v="2"/>
    <s v="Onshore"/>
    <x v="0"/>
    <x v="2"/>
    <x v="0"/>
    <n v="14.35"/>
    <s v="LV"/>
    <s v="England"/>
    <x v="9"/>
    <s v="PE140LX"/>
    <m/>
    <s v="545100.0"/>
    <s v="301570.0"/>
    <n v="2012"/>
  </r>
  <r>
    <s v="The Banks Group"/>
    <x v="1152"/>
    <x v="2"/>
    <s v="Onshore"/>
    <x v="0"/>
    <x v="2"/>
    <x v="0"/>
    <n v="12.3"/>
    <s v="LV"/>
    <s v="England"/>
    <x v="10"/>
    <s v="LA80HT"/>
    <m/>
    <m/>
    <m/>
    <n v="2013"/>
  </r>
  <r>
    <s v="The Banks Group"/>
    <x v="1153"/>
    <x v="2"/>
    <s v="Onshore"/>
    <x v="0"/>
    <x v="2"/>
    <x v="0"/>
    <n v="6.15"/>
    <s v="LV"/>
    <s v="England"/>
    <x v="4"/>
    <s v="HD92TR"/>
    <m/>
    <m/>
    <m/>
    <n v="2011"/>
  </r>
  <r>
    <s v="The Banks Group"/>
    <x v="1154"/>
    <x v="2"/>
    <s v="Onshore"/>
    <x v="0"/>
    <x v="2"/>
    <x v="0"/>
    <n v="7.5"/>
    <s v="LV"/>
    <s v="England"/>
    <x v="10"/>
    <s v="LA33ES"/>
    <m/>
    <m/>
    <m/>
    <n v="2015"/>
  </r>
  <r>
    <s v="The Banks Group"/>
    <x v="1155"/>
    <x v="2"/>
    <s v="Onshore"/>
    <x v="0"/>
    <x v="2"/>
    <x v="0"/>
    <n v="10"/>
    <s v="LV"/>
    <s v="England"/>
    <x v="4"/>
    <s v="LS253EB"/>
    <m/>
    <m/>
    <m/>
    <n v="2016"/>
  </r>
  <r>
    <s v="The Banks Group"/>
    <x v="1156"/>
    <x v="2"/>
    <s v="Onshore"/>
    <x v="0"/>
    <x v="2"/>
    <x v="0"/>
    <n v="88.4"/>
    <s v="HV"/>
    <s v="Scotland"/>
    <x v="5"/>
    <s v="ML106RE"/>
    <m/>
    <s v="268129.0"/>
    <s v="640258.0"/>
    <n v="2019"/>
  </r>
  <r>
    <s v="The Banks Group"/>
    <x v="1157"/>
    <x v="2"/>
    <s v="Onshore"/>
    <x v="0"/>
    <x v="2"/>
    <x v="0"/>
    <n v="8"/>
    <s v="LV"/>
    <s v="England"/>
    <x v="8"/>
    <s v="TS211LX"/>
    <m/>
    <m/>
    <m/>
    <n v="2017"/>
  </r>
  <r>
    <s v="The Banks Group"/>
    <x v="1158"/>
    <x v="2"/>
    <s v="Onshore"/>
    <x v="0"/>
    <x v="2"/>
    <x v="0"/>
    <n v="8.1999999999999993"/>
    <s v="LV"/>
    <s v="England"/>
    <x v="4"/>
    <s v="DN57AZ"/>
    <m/>
    <m/>
    <m/>
    <n v="2012"/>
  </r>
  <r>
    <s v="The Banks Group"/>
    <x v="1159"/>
    <x v="2"/>
    <s v="Onshore"/>
    <x v="0"/>
    <x v="2"/>
    <x v="0"/>
    <n v="51"/>
    <s v="HV"/>
    <s v="Scotland"/>
    <x v="5"/>
    <s v="ML126SZ"/>
    <m/>
    <s v="288964.0"/>
    <s v="625283.0"/>
    <n v="2018"/>
  </r>
  <r>
    <s v="The Banks Group"/>
    <x v="1160"/>
    <x v="2"/>
    <s v="Onshore"/>
    <x v="0"/>
    <x v="2"/>
    <x v="0"/>
    <n v="12"/>
    <s v="LV"/>
    <s v="England"/>
    <x v="8"/>
    <s v="DL21SN"/>
    <m/>
    <m/>
    <m/>
    <n v="2018"/>
  </r>
  <r>
    <s v="The Banks Group"/>
    <x v="1161"/>
    <x v="2"/>
    <s v="Onshore"/>
    <x v="0"/>
    <x v="2"/>
    <x v="0"/>
    <n v="20.399999999999999"/>
    <s v="LV"/>
    <s v="England"/>
    <x v="4"/>
    <s v="S669BH"/>
    <m/>
    <m/>
    <m/>
    <n v="2013"/>
  </r>
  <r>
    <s v="Toucan Energy Services"/>
    <x v="1162"/>
    <x v="0"/>
    <s v="PV"/>
    <x v="0"/>
    <x v="0"/>
    <x v="0"/>
    <n v="19.826619999999998"/>
    <s v="LV"/>
    <s v="England"/>
    <x v="7"/>
    <m/>
    <s v="DE65AG_x0009__x0009_"/>
    <s v="416833.0"/>
    <s v="331778.0"/>
    <n v="2015"/>
  </r>
  <r>
    <s v="Toucan Energy Services"/>
    <x v="1163"/>
    <x v="0"/>
    <s v="PV"/>
    <x v="0"/>
    <x v="0"/>
    <x v="0"/>
    <n v="4.9607999999999999"/>
    <s v="LV"/>
    <s v="England"/>
    <x v="0"/>
    <s v="RH194QS"/>
    <m/>
    <s v="535377.0"/>
    <s v="132854.0"/>
    <n v="2016"/>
  </r>
  <r>
    <s v="Toucan Energy Services"/>
    <x v="1164"/>
    <x v="0"/>
    <s v="PV"/>
    <x v="0"/>
    <x v="0"/>
    <x v="0"/>
    <n v="11.051"/>
    <s v="LV"/>
    <s v="England"/>
    <x v="3"/>
    <s v="SN54JB"/>
    <m/>
    <s v="407114.0"/>
    <s v="189633.0"/>
    <n v="2015"/>
  </r>
  <r>
    <s v="Toucan Energy Services"/>
    <x v="1165"/>
    <x v="0"/>
    <s v="PV"/>
    <x v="0"/>
    <x v="0"/>
    <x v="0"/>
    <n v="10.69717"/>
    <s v="LV"/>
    <s v="England"/>
    <x v="9"/>
    <s v="CO78DE"/>
    <m/>
    <s v="607018.0"/>
    <s v="222279.0"/>
    <n v="2015"/>
  </r>
  <r>
    <s v="Toucan Energy Services"/>
    <x v="1166"/>
    <x v="0"/>
    <s v="PV"/>
    <x v="0"/>
    <x v="0"/>
    <x v="0"/>
    <n v="4.9992000000000001"/>
    <s v="LV"/>
    <s v="England"/>
    <x v="9"/>
    <s v="CM08LU"/>
    <m/>
    <s v="596876.0"/>
    <s v="195875.0"/>
    <n v="2015"/>
  </r>
  <r>
    <s v="Toucan Energy Services"/>
    <x v="1167"/>
    <x v="0"/>
    <s v="PV"/>
    <x v="0"/>
    <x v="0"/>
    <x v="0"/>
    <n v="4.9985999999999997"/>
    <s v="LV"/>
    <s v="England"/>
    <x v="7"/>
    <s v="PE227BE"/>
    <m/>
    <s v="530597.0"/>
    <s v="347613.0"/>
    <n v="2015"/>
  </r>
  <r>
    <s v="Toucan Energy Services"/>
    <x v="1168"/>
    <x v="0"/>
    <s v="PV"/>
    <x v="0"/>
    <x v="0"/>
    <x v="0"/>
    <n v="5.9815800000000001"/>
    <s v="LV"/>
    <s v="Northern Ireland"/>
    <x v="13"/>
    <s v="BT222HH"/>
    <m/>
    <s v="169400.0"/>
    <s v="525454.0"/>
    <n v="2017"/>
  </r>
  <r>
    <s v="Toucan Energy Services"/>
    <x v="1169"/>
    <x v="0"/>
    <s v="PV"/>
    <x v="0"/>
    <x v="0"/>
    <x v="0"/>
    <n v="10.070320000000001"/>
    <s v="LV"/>
    <s v="Wales"/>
    <x v="1"/>
    <s v="SA715HY"/>
    <m/>
    <s v="196092.0"/>
    <s v="197842.0"/>
    <n v="2015"/>
  </r>
  <r>
    <s v="Toucan Energy Services"/>
    <x v="1170"/>
    <x v="0"/>
    <s v="PV"/>
    <x v="0"/>
    <x v="0"/>
    <x v="0"/>
    <n v="2.9987400000000002"/>
    <s v="LV"/>
    <s v="England"/>
    <x v="11"/>
    <s v="RM143NU"/>
    <m/>
    <s v="558400.0"/>
    <s v="187089.0"/>
    <n v="2016"/>
  </r>
  <r>
    <s v="Toucan Energy Services"/>
    <x v="1171"/>
    <x v="0"/>
    <s v="PV"/>
    <x v="0"/>
    <x v="0"/>
    <x v="0"/>
    <n v="2.7951000000000001"/>
    <s v="LV"/>
    <s v="England"/>
    <x v="3"/>
    <m/>
    <s v="EX144RD_x0009_"/>
    <s v="313746.0"/>
    <s v="107938.0"/>
    <n v="2015"/>
  </r>
  <r>
    <s v="Toucan Energy Services"/>
    <x v="1172"/>
    <x v="0"/>
    <s v="PV"/>
    <x v="0"/>
    <x v="0"/>
    <x v="0"/>
    <n v="3.657"/>
    <s v="LV"/>
    <s v="England"/>
    <x v="7"/>
    <s v="LE168HB"/>
    <m/>
    <s v="478672.0"/>
    <s v="284948.0"/>
    <n v="2016"/>
  </r>
  <r>
    <s v="Toucan Energy Services"/>
    <x v="1173"/>
    <x v="0"/>
    <s v="PV"/>
    <x v="0"/>
    <x v="0"/>
    <x v="0"/>
    <n v="4.9997400000000001"/>
    <s v="LV"/>
    <s v="England"/>
    <x v="0"/>
    <s v="RH149AZ"/>
    <m/>
    <s v="509003.0"/>
    <s v="130058.0"/>
    <n v="2016"/>
  </r>
  <r>
    <s v="Toucan Energy Services"/>
    <x v="1174"/>
    <x v="0"/>
    <s v="PV"/>
    <x v="0"/>
    <x v="0"/>
    <x v="0"/>
    <n v="11.56992"/>
    <s v="LV"/>
    <s v="England"/>
    <x v="0"/>
    <s v="BN443AT"/>
    <m/>
    <s v="517748.0"/>
    <s v="117195.0"/>
    <n v="2016"/>
  </r>
  <r>
    <s v="Toucan Energy Services"/>
    <x v="1175"/>
    <x v="0"/>
    <s v="PV"/>
    <x v="0"/>
    <x v="0"/>
    <x v="0"/>
    <n v="9.6227999999999998"/>
    <s v="LV"/>
    <s v="England"/>
    <x v="3"/>
    <s v="TR49EP"/>
    <m/>
    <s v="177775.0"/>
    <s v="47586.0"/>
    <n v="2015"/>
  </r>
  <r>
    <s v="Toucan Energy Services"/>
    <x v="1176"/>
    <x v="0"/>
    <s v="PV"/>
    <x v="0"/>
    <x v="0"/>
    <x v="0"/>
    <n v="21.09844"/>
    <s v="LV"/>
    <s v="England"/>
    <x v="3"/>
    <s v="BS361RR"/>
    <m/>
    <s v="363968.0"/>
    <s v="182366.0"/>
    <n v="2014"/>
  </r>
  <r>
    <s v="Toucan Energy Services"/>
    <x v="1177"/>
    <x v="0"/>
    <s v="PV"/>
    <x v="0"/>
    <x v="0"/>
    <x v="0"/>
    <n v="4.9649999999999999"/>
    <s v="LV"/>
    <s v="England"/>
    <x v="0"/>
    <s v="LU79DY"/>
    <m/>
    <s v="493192.0"/>
    <s v="217705.0"/>
    <n v="2015"/>
  </r>
  <r>
    <s v="Toucan Energy Services"/>
    <x v="1178"/>
    <x v="0"/>
    <s v="PV"/>
    <x v="0"/>
    <x v="0"/>
    <x v="0"/>
    <n v="4.9992799999999997"/>
    <s v="LV"/>
    <s v="England"/>
    <x v="0"/>
    <s v="CT155EW"/>
    <m/>
    <s v="632877.0"/>
    <s v="144096.0"/>
    <n v="2015"/>
  </r>
  <r>
    <s v="Toucan Energy Services"/>
    <x v="1179"/>
    <x v="0"/>
    <s v="PV"/>
    <x v="0"/>
    <x v="0"/>
    <x v="0"/>
    <n v="13.39536"/>
    <s v="LV"/>
    <s v="Wales"/>
    <x v="1"/>
    <m/>
    <s v="CF828FU_x0009_"/>
    <s v="312392.0"/>
    <s v="197842.0"/>
    <n v="2015"/>
  </r>
  <r>
    <s v="Toucan Energy Services"/>
    <x v="1180"/>
    <x v="0"/>
    <s v="PV"/>
    <x v="0"/>
    <x v="0"/>
    <x v="0"/>
    <n v="11.6259"/>
    <s v="LV"/>
    <s v="Wales"/>
    <x v="1"/>
    <s v="CF449RJ"/>
    <m/>
    <s v="291347.0"/>
    <s v="206062.0"/>
    <n v="2015"/>
  </r>
  <r>
    <s v="Toucan Energy Services"/>
    <x v="1181"/>
    <x v="0"/>
    <s v="PV"/>
    <x v="0"/>
    <x v="0"/>
    <x v="0"/>
    <n v="4.9873200000000004"/>
    <s v="LV"/>
    <s v="England"/>
    <x v="3"/>
    <s v="GL519RS"/>
    <m/>
    <s v="393986.0"/>
    <s v="226037.0"/>
    <n v="2017"/>
  </r>
  <r>
    <s v="Toucan Energy Services"/>
    <x v="1182"/>
    <x v="0"/>
    <s v="PV"/>
    <x v="0"/>
    <x v="0"/>
    <x v="0"/>
    <n v="7.61904"/>
    <s v="LV"/>
    <s v="England"/>
    <x v="7"/>
    <s v="S803ND"/>
    <m/>
    <s v="454513.0"/>
    <s v="373909.0"/>
    <n v="2015"/>
  </r>
  <r>
    <s v="Toucan Energy Services"/>
    <x v="1183"/>
    <x v="0"/>
    <s v="PV"/>
    <x v="0"/>
    <x v="0"/>
    <x v="0"/>
    <n v="6.2264400000000002"/>
    <s v="LV"/>
    <s v="England"/>
    <x v="0"/>
    <s v="PO334RW"/>
    <m/>
    <s v="452614.0"/>
    <s v="90511.0"/>
    <n v="2015"/>
  </r>
  <r>
    <s v="Toucan Energy Services"/>
    <x v="1184"/>
    <x v="0"/>
    <s v="PV"/>
    <x v="0"/>
    <x v="0"/>
    <x v="0"/>
    <n v="20.5"/>
    <s v="LV"/>
    <s v="Northern Ireland"/>
    <x v="13"/>
    <s v="BT282SL"/>
    <m/>
    <s v="134798.0"/>
    <s v="521384.0"/>
    <n v="2017"/>
  </r>
  <r>
    <s v="Toucan Energy Services"/>
    <x v="72"/>
    <x v="0"/>
    <s v="PV"/>
    <x v="0"/>
    <x v="0"/>
    <x v="0"/>
    <n v="13.728"/>
    <s v="LV"/>
    <s v="England"/>
    <x v="0"/>
    <s v="MK197NF"/>
    <m/>
    <s v="482105.0"/>
    <s v="247071.0"/>
    <n v="2015"/>
  </r>
  <r>
    <s v="Toucan Energy Services"/>
    <x v="1185"/>
    <x v="0"/>
    <s v="PV"/>
    <x v="0"/>
    <x v="0"/>
    <x v="0"/>
    <n v="14.82624"/>
    <s v="LV"/>
    <s v="England"/>
    <x v="0"/>
    <s v="ME39SQ"/>
    <m/>
    <s v="580664.0"/>
    <s v="175335.0"/>
    <n v="2015"/>
  </r>
  <r>
    <s v="Toucan Energy Services"/>
    <x v="1186"/>
    <x v="0"/>
    <s v="PV"/>
    <x v="0"/>
    <x v="0"/>
    <x v="0"/>
    <n v="4.9967499999999996"/>
    <s v="LV"/>
    <s v="England"/>
    <x v="7"/>
    <s v="NG335DP"/>
    <m/>
    <s v="494872.0"/>
    <s v="331696.0"/>
    <n v="2016"/>
  </r>
  <r>
    <s v="Toucan Energy Services"/>
    <x v="1187"/>
    <x v="0"/>
    <s v="PV"/>
    <x v="0"/>
    <x v="0"/>
    <x v="0"/>
    <n v="4.9155600000000002"/>
    <s v="LV"/>
    <s v="England"/>
    <x v="10"/>
    <s v="CA144JZ"/>
    <m/>
    <s v="301300.0"/>
    <s v="525369.0"/>
    <n v="2016"/>
  </r>
  <r>
    <s v="Toucan Energy Services"/>
    <x v="1188"/>
    <x v="0"/>
    <s v="PV"/>
    <x v="0"/>
    <x v="0"/>
    <x v="0"/>
    <n v="28.095359999999999"/>
    <s v="LV"/>
    <s v="England"/>
    <x v="7"/>
    <s v="DN228HD"/>
    <m/>
    <s v="467120.0"/>
    <s v="379462.0"/>
    <n v="2015"/>
  </r>
  <r>
    <s v="Toucan Energy Services"/>
    <x v="1189"/>
    <x v="0"/>
    <s v="PV"/>
    <x v="0"/>
    <x v="0"/>
    <x v="0"/>
    <n v="11.476800000000001"/>
    <s v="LV"/>
    <s v="England"/>
    <x v="0"/>
    <s v="OX252PT"/>
    <m/>
    <s v="455811.0"/>
    <s v="219330.0"/>
    <n v="2015"/>
  </r>
  <r>
    <s v="Toucan Energy Services"/>
    <x v="1190"/>
    <x v="0"/>
    <s v="PV"/>
    <x v="0"/>
    <x v="0"/>
    <x v="0"/>
    <n v="4.9873200000000004"/>
    <s v="LV"/>
    <s v="England"/>
    <x v="9"/>
    <s v="NR148GD"/>
    <m/>
    <s v="624152.0"/>
    <s v="306192.0"/>
    <n v="2016"/>
  </r>
  <r>
    <s v="Toucan Energy Services"/>
    <x v="1191"/>
    <x v="0"/>
    <s v="PV"/>
    <x v="0"/>
    <x v="0"/>
    <x v="0"/>
    <n v="2.5185599999999999"/>
    <s v="LV"/>
    <s v="England"/>
    <x v="2"/>
    <s v="WR65LS"/>
    <m/>
    <s v="380432.0"/>
    <s v="254242.0"/>
    <n v="2017"/>
  </r>
  <r>
    <s v="Toucan Energy Services"/>
    <x v="1192"/>
    <x v="0"/>
    <s v="PV"/>
    <x v="0"/>
    <x v="0"/>
    <x v="0"/>
    <n v="4.9700699999999998"/>
    <s v="LV"/>
    <s v="England"/>
    <x v="9"/>
    <s v="CM112TX"/>
    <m/>
    <s v="568931.0"/>
    <s v="193607.0"/>
    <n v="2016"/>
  </r>
  <r>
    <s v="Toucan Energy Services"/>
    <x v="1193"/>
    <x v="0"/>
    <s v="PV"/>
    <x v="0"/>
    <x v="0"/>
    <x v="0"/>
    <n v="6.7916699999999999"/>
    <s v="LV"/>
    <s v="England"/>
    <x v="0"/>
    <s v="TN262LX"/>
    <m/>
    <s v="597181.0"/>
    <s v="132855.0"/>
    <n v="2015"/>
  </r>
  <r>
    <s v="Toucan Energy Services"/>
    <x v="1194"/>
    <x v="0"/>
    <s v="PV"/>
    <x v="0"/>
    <x v="0"/>
    <x v="0"/>
    <n v="6.3801100000000002"/>
    <s v="LV"/>
    <s v="Wales"/>
    <x v="1"/>
    <s v="SA66NX"/>
    <m/>
    <s v="265957.0"/>
    <s v="200658.0"/>
    <n v="2015"/>
  </r>
  <r>
    <s v="Toucan Energy Services"/>
    <x v="1195"/>
    <x v="0"/>
    <s v="PV"/>
    <x v="0"/>
    <x v="0"/>
    <x v="0"/>
    <n v="3.2"/>
    <s v="LV"/>
    <s v="England"/>
    <x v="3"/>
    <s v="BS346QA"/>
    <m/>
    <s v="360460.0"/>
    <s v="180792.0"/>
    <n v="2016"/>
  </r>
  <r>
    <s v="Toucan Energy Services"/>
    <x v="1196"/>
    <x v="0"/>
    <s v="PV"/>
    <x v="0"/>
    <x v="0"/>
    <x v="0"/>
    <n v="4.9990800000000002"/>
    <s v="LV"/>
    <s v="England"/>
    <x v="10"/>
    <s v="BB74LL"/>
    <m/>
    <s v="382296.0"/>
    <s v="448048.0"/>
    <n v="2016"/>
  </r>
  <r>
    <s v="Toucan Energy Services"/>
    <x v="1197"/>
    <x v="0"/>
    <s v="PV"/>
    <x v="0"/>
    <x v="0"/>
    <x v="0"/>
    <n v="24.323"/>
    <s v="LV"/>
    <s v="England"/>
    <x v="9"/>
    <s v="CB63LF"/>
    <m/>
    <s v="551252.0"/>
    <s v="272416.0"/>
    <n v="2014"/>
  </r>
  <r>
    <s v="Toucan Energy Services"/>
    <x v="1198"/>
    <x v="0"/>
    <s v="PV"/>
    <x v="0"/>
    <x v="0"/>
    <x v="0"/>
    <n v="60.892589999999998"/>
    <s v="LV"/>
    <s v="England"/>
    <x v="3"/>
    <s v="SN49NS"/>
    <m/>
    <s v="413029.0"/>
    <s v="179126.0"/>
    <n v="2016"/>
  </r>
  <r>
    <s v="Toucan Energy Services"/>
    <x v="1199"/>
    <x v="0"/>
    <s v="PV"/>
    <x v="0"/>
    <x v="0"/>
    <x v="0"/>
    <n v="4.9990800000000002"/>
    <s v="LV"/>
    <s v="England"/>
    <x v="7"/>
    <s v="LE671FH"/>
    <m/>
    <s v="444576.0"/>
    <s v="310822.0"/>
    <n v="2016"/>
  </r>
  <r>
    <s v="Toucan Energy Services"/>
    <x v="1200"/>
    <x v="0"/>
    <s v="PV"/>
    <x v="0"/>
    <x v="0"/>
    <x v="0"/>
    <n v="4.9985999999999997"/>
    <s v="LV"/>
    <s v="England"/>
    <x v="3"/>
    <s v="BA149BR"/>
    <m/>
    <s v="383857.0"/>
    <s v="158625.0"/>
    <n v="2016"/>
  </r>
  <r>
    <s v="Toucan Energy Services"/>
    <x v="1201"/>
    <x v="0"/>
    <s v="PV"/>
    <x v="0"/>
    <x v="0"/>
    <x v="0"/>
    <n v="10.01052"/>
    <s v="LV"/>
    <s v="England"/>
    <x v="0"/>
    <s v="SO249RY"/>
    <m/>
    <s v="463453.0"/>
    <s v="141758.0"/>
    <n v="2015"/>
  </r>
  <r>
    <s v="Toucan Energy Services"/>
    <x v="1202"/>
    <x v="0"/>
    <s v="PV"/>
    <x v="0"/>
    <x v="0"/>
    <x v="0"/>
    <n v="4.9985999999999997"/>
    <s v="LV"/>
    <s v="England"/>
    <x v="3"/>
    <s v="GL116DE"/>
    <m/>
    <s v="371550.0"/>
    <s v="195850.0"/>
    <n v="2015"/>
  </r>
  <r>
    <s v="Toucan Energy Services"/>
    <x v="1203"/>
    <x v="0"/>
    <s v="PV"/>
    <x v="0"/>
    <x v="0"/>
    <x v="0"/>
    <n v="16.038440000000001"/>
    <s v="LV"/>
    <s v="England"/>
    <x v="7"/>
    <s v="NG229EY"/>
    <m/>
    <s v="460619.0"/>
    <s v="372696.0"/>
    <n v="2015"/>
  </r>
  <r>
    <s v="Toucan Energy Services"/>
    <x v="1204"/>
    <x v="0"/>
    <s v="PV"/>
    <x v="0"/>
    <x v="0"/>
    <x v="0"/>
    <n v="7.5685500000000001"/>
    <s v="LV"/>
    <s v="England"/>
    <x v="9"/>
    <m/>
    <s v="NR95JF_x0009__x0009_"/>
    <s v="610220.0"/>
    <s v="315069.0"/>
    <n v="2015"/>
  </r>
  <r>
    <s v="Toucan Energy Services"/>
    <x v="1205"/>
    <x v="0"/>
    <s v="PV"/>
    <x v="0"/>
    <x v="0"/>
    <x v="0"/>
    <n v="4.9862399999999996"/>
    <s v="LV"/>
    <s v="England"/>
    <x v="0"/>
    <s v="TN129LN"/>
    <m/>
    <s v="575536.0"/>
    <s v="142994.0"/>
    <n v="2017"/>
  </r>
  <r>
    <s v="Toucan Energy Services"/>
    <x v="1206"/>
    <x v="0"/>
    <s v="PV"/>
    <x v="0"/>
    <x v="0"/>
    <x v="0"/>
    <n v="4.9986600000000001"/>
    <s v="LV"/>
    <s v="England"/>
    <x v="0"/>
    <s v="BN266RU"/>
    <m/>
    <s v="554339.0"/>
    <s v="106829.0"/>
    <n v="2016"/>
  </r>
  <r>
    <s v="Toucan Energy Services"/>
    <x v="1207"/>
    <x v="0"/>
    <s v="PV"/>
    <x v="0"/>
    <x v="0"/>
    <x v="0"/>
    <n v="4.4527999999999999"/>
    <s v="LV"/>
    <s v="England"/>
    <x v="3"/>
    <s v="TR96DG"/>
    <m/>
    <s v="192864.0"/>
    <s v="66586.0"/>
    <n v="2015"/>
  </r>
  <r>
    <s v="Toucan Energy Services"/>
    <x v="1208"/>
    <x v="0"/>
    <s v="PV"/>
    <x v="0"/>
    <x v="0"/>
    <x v="0"/>
    <n v="4.9795199999999999"/>
    <s v="LV"/>
    <s v="England"/>
    <x v="2"/>
    <s v="ST145HY"/>
    <m/>
    <s v="409432.0"/>
    <s v="339052.0"/>
    <n v="2017"/>
  </r>
  <r>
    <s v="Toucan Energy Services"/>
    <x v="1209"/>
    <x v="0"/>
    <s v="PV"/>
    <x v="0"/>
    <x v="0"/>
    <x v="0"/>
    <n v="4.8796799999999996"/>
    <s v="LV"/>
    <s v="England"/>
    <x v="10"/>
    <s v="PR42WP"/>
    <m/>
    <s v="338850.0"/>
    <s v="431150.0"/>
    <n v="2017"/>
  </r>
  <r>
    <s v="UK Transition Limited"/>
    <x v="1210"/>
    <x v="3"/>
    <s v="CCGT"/>
    <x v="0"/>
    <x v="3"/>
    <x v="0"/>
    <n v="1332"/>
    <s v="HV"/>
    <s v="England"/>
    <x v="7"/>
    <s v="DN229BL"/>
    <m/>
    <s v="479368.0"/>
    <s v="384538.0"/>
    <n v="2013"/>
  </r>
  <r>
    <s v="Uniper UK"/>
    <x v="1211"/>
    <x v="3"/>
    <s v="CCGT"/>
    <x v="0"/>
    <x v="10"/>
    <x v="0"/>
    <n v="1380"/>
    <s v="HV"/>
    <s v="Wales"/>
    <x v="1"/>
    <s v="CH54BP"/>
    <m/>
    <s v="328878.0"/>
    <s v="368331.0"/>
    <n v="1996"/>
  </r>
  <r>
    <s v="Uniper UK"/>
    <x v="1212"/>
    <x v="3"/>
    <s v="CCGT"/>
    <x v="0"/>
    <x v="3"/>
    <x v="0"/>
    <n v="445"/>
    <s v="HV"/>
    <s v="England"/>
    <x v="7"/>
    <s v="DN220TF"/>
    <m/>
    <s v="470307.0"/>
    <s v="378332.0"/>
    <n v="1998"/>
  </r>
  <r>
    <s v="Uniper UK"/>
    <x v="1213"/>
    <x v="3"/>
    <s v="CCGT"/>
    <x v="0"/>
    <x v="3"/>
    <x v="0"/>
    <n v="408"/>
    <s v="HV"/>
    <s v="England"/>
    <x v="11"/>
    <s v="EN37PL"/>
    <m/>
    <s v="532446.0"/>
    <s v="190691.0"/>
    <n v="1999"/>
  </r>
  <r>
    <s v="Uniper UK"/>
    <x v="1214"/>
    <x v="3"/>
    <s v="CCGT"/>
    <x v="1"/>
    <x v="3"/>
    <x v="0"/>
    <n v="1365"/>
    <s v="HV"/>
    <s v="England"/>
    <x v="0"/>
    <s v="ME30AR"/>
    <m/>
    <s v="588672.0"/>
    <s v="172826.0"/>
    <n v="2011"/>
  </r>
  <r>
    <s v="Uniper UK"/>
    <x v="1215"/>
    <x v="3"/>
    <s v="Single cycle"/>
    <x v="0"/>
    <x v="8"/>
    <x v="0"/>
    <n v="50"/>
    <s v="HV"/>
    <s v="England"/>
    <x v="0"/>
    <s v="ME30AR"/>
    <m/>
    <s v="0.0"/>
    <s v="0.0"/>
    <n v="2011"/>
  </r>
  <r>
    <s v="Uniper UK"/>
    <x v="1216"/>
    <x v="3"/>
    <s v="Single cycle"/>
    <x v="0"/>
    <x v="3"/>
    <x v="0"/>
    <n v="600"/>
    <s v="HV"/>
    <s v="England"/>
    <x v="4"/>
    <s v="DN403LU"/>
    <m/>
    <s v="516717.0"/>
    <s v="419816.0"/>
    <n v="1992"/>
  </r>
  <r>
    <s v="Uniper UK"/>
    <x v="1217"/>
    <x v="3"/>
    <s v="Single cycle"/>
    <x v="0"/>
    <x v="8"/>
    <x v="0"/>
    <n v="34"/>
    <s v="HV"/>
    <s v="England"/>
    <x v="7"/>
    <s v="NG110EE"/>
    <m/>
    <s v="449969.0"/>
    <s v="327738.0"/>
    <n v="1967"/>
  </r>
  <r>
    <s v="Uniper UK"/>
    <x v="1218"/>
    <x v="3"/>
    <s v="Conventional steam"/>
    <x v="0"/>
    <x v="9"/>
    <x v="0"/>
    <n v="2021"/>
    <s v="HV"/>
    <s v="England"/>
    <x v="7"/>
    <s v="NG110EE"/>
    <m/>
    <s v="449969.0"/>
    <s v="327738.0"/>
    <n v="1967"/>
  </r>
  <r>
    <s v="Uniper UK"/>
    <x v="1219"/>
    <x v="3"/>
    <s v="Single cycle"/>
    <x v="0"/>
    <x v="8"/>
    <x v="0"/>
    <n v="132"/>
    <s v="HV"/>
    <s v="England"/>
    <x v="11"/>
    <s v="NW108JP"/>
    <m/>
    <s v="524680.0"/>
    <s v="195111.0"/>
    <n v="1979"/>
  </r>
  <r>
    <s v="Vattenfall"/>
    <x v="1220"/>
    <x v="2"/>
    <s v="Offshore"/>
    <x v="0"/>
    <x v="2"/>
    <x v="0"/>
    <n v="96.8"/>
    <s v="HV"/>
    <s v="Scotland"/>
    <x v="5"/>
    <m/>
    <m/>
    <s v="395748.0"/>
    <s v="814283.0"/>
    <n v="2018"/>
  </r>
  <r>
    <s v="Vattenfall"/>
    <x v="1221"/>
    <x v="2"/>
    <s v="Onshore"/>
    <x v="0"/>
    <x v="2"/>
    <x v="0"/>
    <n v="36.9"/>
    <s v="HV"/>
    <s v="Scotland"/>
    <x v="5"/>
    <m/>
    <m/>
    <s v="348214.0"/>
    <s v="839951.0"/>
    <n v="2015"/>
  </r>
  <r>
    <s v="Vattenfall"/>
    <x v="1222"/>
    <x v="2"/>
    <s v="Onshore"/>
    <x v="0"/>
    <x v="2"/>
    <x v="0"/>
    <n v="41.4"/>
    <s v="HV"/>
    <s v="Scotland"/>
    <x v="5"/>
    <m/>
    <m/>
    <s v="134353.0"/>
    <s v="850769.0"/>
    <n v="2009"/>
  </r>
  <r>
    <s v="Vattenfall"/>
    <x v="1223"/>
    <x v="2"/>
    <s v="Offshore"/>
    <x v="0"/>
    <x v="2"/>
    <x v="0"/>
    <n v="90"/>
    <s v="LV"/>
    <s v="England"/>
    <x v="0"/>
    <m/>
    <m/>
    <s v="615015.0"/>
    <s v="178055.0"/>
    <n v="2005"/>
  </r>
  <r>
    <s v="Vattenfall"/>
    <x v="1224"/>
    <x v="2"/>
    <s v="Offshore"/>
    <x v="0"/>
    <x v="2"/>
    <x v="0"/>
    <n v="49.5"/>
    <s v="LV"/>
    <s v="England"/>
    <x v="0"/>
    <m/>
    <m/>
    <s v="615377.0"/>
    <s v="175526.0"/>
    <n v="2015"/>
  </r>
  <r>
    <s v="Vattenfall"/>
    <x v="1225"/>
    <x v="2"/>
    <s v="Offshore"/>
    <x v="0"/>
    <x v="2"/>
    <x v="0"/>
    <n v="150"/>
    <s v="HV"/>
    <s v="England"/>
    <x v="10"/>
    <m/>
    <m/>
    <s v="306000.0"/>
    <s v="466842.0"/>
    <n v="2011"/>
  </r>
  <r>
    <s v="Vattenfall"/>
    <x v="1226"/>
    <x v="2"/>
    <s v="Onshore"/>
    <x v="0"/>
    <x v="2"/>
    <x v="0"/>
    <n v="228"/>
    <s v="HV"/>
    <s v="Wales"/>
    <x v="1"/>
    <m/>
    <m/>
    <s v="292879.0"/>
    <s v="199365.0"/>
    <n v="2016"/>
  </r>
  <r>
    <s v="Vattenfall"/>
    <x v="1227"/>
    <x v="2"/>
    <s v="Onshore"/>
    <x v="0"/>
    <x v="2"/>
    <x v="0"/>
    <n v="54.4"/>
    <s v="LV"/>
    <s v="England"/>
    <x v="8"/>
    <m/>
    <m/>
    <s v="395550.0"/>
    <s v="587550.0"/>
    <n v="2017"/>
  </r>
  <r>
    <s v="Vattenfall"/>
    <x v="1228"/>
    <x v="2"/>
    <s v="Onshore"/>
    <x v="0"/>
    <x v="2"/>
    <x v="0"/>
    <n v="22"/>
    <s v="LV"/>
    <s v="England"/>
    <x v="7"/>
    <m/>
    <m/>
    <s v="456804.0"/>
    <s v="279647.0"/>
    <n v="2012"/>
  </r>
  <r>
    <s v="Vattenfall"/>
    <x v="1229"/>
    <x v="2"/>
    <s v="Offshore"/>
    <x v="0"/>
    <x v="2"/>
    <x v="0"/>
    <n v="300"/>
    <s v="HV"/>
    <s v="England"/>
    <x v="0"/>
    <m/>
    <m/>
    <s v="652658.0"/>
    <s v="176367.0"/>
    <n v="2010"/>
  </r>
  <r>
    <s v="Venitent Energy Services"/>
    <x v="1230"/>
    <x v="2"/>
    <s v="Onshore"/>
    <x v="0"/>
    <x v="2"/>
    <x v="0"/>
    <n v="42.6"/>
    <s v="HV"/>
    <s v="Scotland"/>
    <x v="5"/>
    <s v="PA318BA"/>
    <m/>
    <s v="197742.0"/>
    <s v="696597.0"/>
    <n v="2016"/>
  </r>
  <r>
    <s v="Venitent Energy Services"/>
    <x v="1231"/>
    <x v="2"/>
    <s v="Onshore"/>
    <x v="0"/>
    <x v="2"/>
    <x v="0"/>
    <n v="30"/>
    <s v="LV"/>
    <s v="Scotland"/>
    <x v="5"/>
    <s v="KA227NU"/>
    <m/>
    <s v="223500.0"/>
    <s v="642500.0"/>
    <n v="2004"/>
  </r>
  <r>
    <s v="Venitent Energy Services"/>
    <x v="1232"/>
    <x v="2"/>
    <s v="Onshore"/>
    <x v="0"/>
    <x v="2"/>
    <x v="0"/>
    <n v="9.6"/>
    <s v="LV"/>
    <s v="England"/>
    <x v="3"/>
    <s v="TR84RJ"/>
    <m/>
    <s v="190360.0"/>
    <s v="67560.0"/>
    <n v="2001"/>
  </r>
  <r>
    <s v="Venitent Energy Services"/>
    <x v="1233"/>
    <x v="2"/>
    <s v="Onshore"/>
    <x v="0"/>
    <x v="2"/>
    <x v="0"/>
    <n v="8.4"/>
    <s v="LV"/>
    <s v="Scotland"/>
    <x v="5"/>
    <s v="PA351HY"/>
    <m/>
    <s v="196500.0"/>
    <s v="726000.0"/>
    <n v="1999"/>
  </r>
  <r>
    <s v="Venitent Energy Services"/>
    <x v="1234"/>
    <x v="2"/>
    <s v="Onshore"/>
    <x v="0"/>
    <x v="2"/>
    <x v="0"/>
    <n v="7.5"/>
    <s v="LV"/>
    <s v="England"/>
    <x v="4"/>
    <s v="S369PA"/>
    <m/>
    <s v="419565.0"/>
    <s v="405226.0"/>
    <n v="2013"/>
  </r>
  <r>
    <s v="Venitent Energy Services"/>
    <x v="1235"/>
    <x v="2"/>
    <s v="Onshore"/>
    <x v="0"/>
    <x v="2"/>
    <x v="0"/>
    <n v="9.9"/>
    <s v="LV"/>
    <s v="Wales"/>
    <x v="1"/>
    <s v="SY186RX"/>
    <m/>
    <s v="293500.0"/>
    <s v="275500.0"/>
    <n v="1994"/>
  </r>
  <r>
    <s v="Venitent Energy Services"/>
    <x v="1236"/>
    <x v="2"/>
    <s v="Onshore"/>
    <x v="0"/>
    <x v="2"/>
    <x v="0"/>
    <n v="33.6"/>
    <s v="LV"/>
    <s v="Wales"/>
    <x v="1"/>
    <s v="SY175JT"/>
    <m/>
    <s v="291053.0"/>
    <s v="295836.0"/>
    <n v="1996"/>
  </r>
  <r>
    <s v="Venitent Energy Services"/>
    <x v="1237"/>
    <x v="2"/>
    <s v="Onshore"/>
    <x v="0"/>
    <x v="2"/>
    <x v="0"/>
    <n v="48.3"/>
    <s v="HV"/>
    <s v="Scotland"/>
    <x v="5"/>
    <s v="KW15XR"/>
    <m/>
    <s v="312000.0"/>
    <s v="950000.0"/>
    <n v="2005"/>
  </r>
  <r>
    <s v="Venitent Energy Services"/>
    <x v="1238"/>
    <x v="2"/>
    <s v="Onshore"/>
    <x v="0"/>
    <x v="2"/>
    <x v="0"/>
    <n v="30"/>
    <s v="HV"/>
    <s v="Scotland"/>
    <x v="5"/>
    <s v="DG20YB"/>
    <m/>
    <s v="295000.0"/>
    <s v="589000.0"/>
    <n v="2008"/>
  </r>
  <r>
    <s v="Venitent Energy Services"/>
    <x v="1239"/>
    <x v="2"/>
    <s v="Onshore"/>
    <x v="0"/>
    <x v="2"/>
    <x v="0"/>
    <n v="92"/>
    <s v="HV"/>
    <s v="Scotland"/>
    <x v="5"/>
    <s v="IV137ZA"/>
    <m/>
    <s v="273500.0"/>
    <s v="829000.0"/>
    <n v="2006"/>
  </r>
  <r>
    <s v="Venitent Energy Services"/>
    <x v="1240"/>
    <x v="2"/>
    <s v="Onshore"/>
    <x v="0"/>
    <x v="2"/>
    <x v="0"/>
    <n v="32"/>
    <s v="LV"/>
    <s v="Wales"/>
    <x v="1"/>
    <s v="SA133LG"/>
    <m/>
    <s v="285500.0"/>
    <s v="205500.0"/>
    <n v="2006"/>
  </r>
  <r>
    <s v="Venitent Energy Services"/>
    <x v="1241"/>
    <x v="2"/>
    <s v="Onshore"/>
    <x v="0"/>
    <x v="2"/>
    <x v="0"/>
    <n v="66"/>
    <s v="HV"/>
    <s v="Scotland"/>
    <x v="5"/>
    <s v="ML110SJ"/>
    <m/>
    <s v="275443.0"/>
    <s v="629080.0"/>
    <n v="2017"/>
  </r>
  <r>
    <s v="Venitent Energy Services"/>
    <x v="1242"/>
    <x v="2"/>
    <s v="Onshore"/>
    <x v="0"/>
    <x v="2"/>
    <x v="0"/>
    <n v="22"/>
    <s v="LV"/>
    <s v="Scotland"/>
    <x v="5"/>
    <s v="ML126QL"/>
    <m/>
    <s v="310453.0"/>
    <s v="628117.0"/>
    <n v="2012"/>
  </r>
  <r>
    <s v="Venitent Energy Services"/>
    <x v="1243"/>
    <x v="2"/>
    <s v="Onshore"/>
    <x v="0"/>
    <x v="2"/>
    <x v="0"/>
    <n v="12.5"/>
    <s v="LV"/>
    <s v="Scotland"/>
    <x v="5"/>
    <s v="AB538LH"/>
    <m/>
    <s v="371136.0"/>
    <s v="841396.0"/>
    <n v="2013"/>
  </r>
  <r>
    <s v="Venitent Energy Services"/>
    <x v="1244"/>
    <x v="2"/>
    <s v="Onshore"/>
    <x v="0"/>
    <x v="2"/>
    <x v="0"/>
    <n v="6.9"/>
    <s v="LV"/>
    <s v="Scotland"/>
    <x v="5"/>
    <s v="AB416QR"/>
    <m/>
    <s v="393495.0"/>
    <s v="824485.0"/>
    <n v="2010"/>
  </r>
  <r>
    <s v="Venitent Energy Services"/>
    <x v="1245"/>
    <x v="2"/>
    <s v="Onshore"/>
    <x v="0"/>
    <x v="2"/>
    <x v="0"/>
    <n v="4.8"/>
    <s v="LV"/>
    <s v="England"/>
    <x v="10"/>
    <s v="LA177UN"/>
    <m/>
    <s v="326111.0"/>
    <s v="485242.0"/>
    <n v="1993"/>
  </r>
  <r>
    <s v="Venitent Energy Services"/>
    <x v="1246"/>
    <x v="2"/>
    <s v="Onshore"/>
    <x v="0"/>
    <x v="2"/>
    <x v="0"/>
    <n v="6.5"/>
    <s v="LV"/>
    <s v="England"/>
    <x v="10"/>
    <s v="LA80AP"/>
    <m/>
    <s v="358800.0"/>
    <s v="493600.0"/>
    <n v="2000"/>
  </r>
  <r>
    <s v="Venitent Energy Services"/>
    <x v="1247"/>
    <x v="2"/>
    <s v="Onshore"/>
    <x v="0"/>
    <x v="2"/>
    <x v="0"/>
    <n v="30"/>
    <s v="LV"/>
    <s v="England"/>
    <x v="4"/>
    <s v="YO258PZ"/>
    <m/>
    <s v="512263.0"/>
    <s v="458139.0"/>
    <n v="2009"/>
  </r>
  <r>
    <s v="Venitent Energy Services"/>
    <x v="1248"/>
    <x v="2"/>
    <s v="Onshore"/>
    <x v="0"/>
    <x v="2"/>
    <x v="0"/>
    <n v="20.399999999999999"/>
    <s v="LV"/>
    <s v="Wales"/>
    <x v="1"/>
    <s v="LL680TB"/>
    <m/>
    <s v="236000.0"/>
    <s v="387000.0"/>
    <n v="1997"/>
  </r>
  <r>
    <s v="Venitent Energy Services"/>
    <x v="1249"/>
    <x v="2"/>
    <s v="Onshore"/>
    <x v="0"/>
    <x v="2"/>
    <x v="0"/>
    <n v="8.1999999999999993"/>
    <s v="LV"/>
    <s v="England"/>
    <x v="7"/>
    <s v="LE175NB"/>
    <m/>
    <s v="455816.0"/>
    <s v="289705.0"/>
    <n v="2011"/>
  </r>
  <r>
    <s v="Venitent Energy Services"/>
    <x v="1250"/>
    <x v="2"/>
    <s v="Onshore"/>
    <x v="0"/>
    <x v="2"/>
    <x v="0"/>
    <n v="36.799999999999997"/>
    <s v="HV"/>
    <s v="Scotland"/>
    <x v="5"/>
    <s v="DG112QE"/>
    <m/>
    <s v="313821.0"/>
    <s v="581690.0"/>
    <n v="2008"/>
  </r>
  <r>
    <s v="Venitent Energy Services"/>
    <x v="1251"/>
    <x v="2"/>
    <s v="Onshore"/>
    <x v="0"/>
    <x v="2"/>
    <x v="0"/>
    <n v="14.45"/>
    <s v="LV"/>
    <s v="Wales"/>
    <x v="1"/>
    <s v="SY163DQ"/>
    <m/>
    <s v="303300.0"/>
    <s v="298800.0"/>
    <n v="2006"/>
  </r>
  <r>
    <s v="Venitent Energy Services"/>
    <x v="1252"/>
    <x v="2"/>
    <s v="Onshore"/>
    <x v="0"/>
    <x v="2"/>
    <x v="0"/>
    <n v="10.199999999999999"/>
    <s v="LV"/>
    <s v="Wales"/>
    <x v="1"/>
    <s v="SY245DP"/>
    <m/>
    <s v="266200.0"/>
    <s v="287200.0"/>
    <n v="1998"/>
  </r>
  <r>
    <s v="Venitent Energy Services"/>
    <x v="1253"/>
    <x v="2"/>
    <s v="Onshore"/>
    <x v="0"/>
    <x v="2"/>
    <x v="0"/>
    <n v="18.45"/>
    <s v="LV"/>
    <s v="England"/>
    <x v="8"/>
    <s v="NE615BB"/>
    <m/>
    <s v="425478.0"/>
    <s v="597629.0"/>
    <n v="2016"/>
  </r>
  <r>
    <s v="Venitent Energy Services"/>
    <x v="1254"/>
    <x v="2"/>
    <s v="Onshore"/>
    <x v="0"/>
    <x v="2"/>
    <x v="0"/>
    <n v="17"/>
    <s v="LV"/>
    <s v="Scotland"/>
    <x v="5"/>
    <s v="IV170XJ"/>
    <m/>
    <s v="255500.0"/>
    <s v="871000.0"/>
    <n v="1997"/>
  </r>
  <r>
    <s v="Venitent Energy Services"/>
    <x v="1255"/>
    <x v="2"/>
    <s v="Onshore"/>
    <x v="0"/>
    <x v="2"/>
    <x v="0"/>
    <n v="2.4"/>
    <s v="LV"/>
    <s v="Wales"/>
    <x v="1"/>
    <s v="SY233N"/>
    <m/>
    <s v="272400.0"/>
    <s v="280500.0"/>
    <n v="1997"/>
  </r>
  <r>
    <s v="Venitent Energy Services"/>
    <x v="1256"/>
    <x v="2"/>
    <s v="Onshore"/>
    <x v="0"/>
    <x v="2"/>
    <x v="0"/>
    <n v="10.25"/>
    <s v="LV"/>
    <s v="England"/>
    <x v="8"/>
    <s v="TS159JH"/>
    <m/>
    <s v="448125.0"/>
    <s v="511235.0"/>
    <n v="2012"/>
  </r>
  <r>
    <s v="Venitent Energy Services"/>
    <x v="1257"/>
    <x v="2"/>
    <s v="Onshore"/>
    <x v="0"/>
    <x v="2"/>
    <x v="0"/>
    <n v="8.1999999999999993"/>
    <s v="LV"/>
    <s v="England"/>
    <x v="8"/>
    <s v="NE615ED"/>
    <m/>
    <s v="425476.0"/>
    <s v="595602.0"/>
    <n v="2016"/>
  </r>
  <r>
    <s v="Venitent Energy Services"/>
    <x v="1258"/>
    <x v="2"/>
    <s v="Onshore"/>
    <x v="0"/>
    <x v="2"/>
    <x v="0"/>
    <n v="9"/>
    <s v="LV"/>
    <s v="Wales"/>
    <x v="1"/>
    <s v="CF398DJ"/>
    <m/>
    <s v="297000.0"/>
    <s v="186000.0"/>
    <n v="1993"/>
  </r>
  <r>
    <s v="Venitent Energy Services"/>
    <x v="1259"/>
    <x v="2"/>
    <s v="Onshore"/>
    <x v="0"/>
    <x v="2"/>
    <x v="0"/>
    <n v="7.5"/>
    <s v="LV"/>
    <s v="England"/>
    <x v="4"/>
    <s v="HU192BY"/>
    <m/>
    <s v="530221.0"/>
    <s v="430242.0"/>
    <n v="2013"/>
  </r>
  <r>
    <s v="Venitent Energy Services"/>
    <x v="1260"/>
    <x v="2"/>
    <s v="Onshore"/>
    <x v="0"/>
    <x v="2"/>
    <x v="0"/>
    <n v="2.31"/>
    <s v="LV"/>
    <s v="England"/>
    <x v="8"/>
    <s v="DL134DE"/>
    <m/>
    <s v="411500.0"/>
    <s v="541000.0"/>
    <n v="2001"/>
  </r>
  <r>
    <s v="Venitent Energy Services"/>
    <x v="1261"/>
    <x v="2"/>
    <s v="Onshore"/>
    <x v="0"/>
    <x v="2"/>
    <x v="0"/>
    <n v="5.6"/>
    <s v="LV"/>
    <s v="Wales"/>
    <x v="1"/>
    <s v="LL689RF"/>
    <m/>
    <s v="244000.0"/>
    <s v="389000.0"/>
    <n v="1996"/>
  </r>
  <r>
    <s v="Venitent Energy Services"/>
    <x v="1262"/>
    <x v="2"/>
    <s v="Onshore"/>
    <x v="0"/>
    <x v="2"/>
    <x v="0"/>
    <n v="10"/>
    <s v="LV"/>
    <s v="Scotland"/>
    <x v="5"/>
    <s v="KY50HJ"/>
    <m/>
    <s v="319640.0"/>
    <s v="695487.0"/>
    <n v="2013"/>
  </r>
  <r>
    <s v="Venitent Energy Services"/>
    <x v="1263"/>
    <x v="2"/>
    <s v="Onshore"/>
    <x v="0"/>
    <x v="2"/>
    <x v="0"/>
    <n v="15"/>
    <s v="LV"/>
    <s v="England"/>
    <x v="8"/>
    <s v="NE658RW"/>
    <m/>
    <s v="413034.0"/>
    <s v="597920.0"/>
    <n v="2013"/>
  </r>
  <r>
    <s v="Veolia"/>
    <x v="1264"/>
    <x v="4"/>
    <s v="Bioenergy"/>
    <x v="1"/>
    <x v="4"/>
    <x v="0"/>
    <n v="35"/>
    <s v="LV"/>
    <s v="England"/>
    <x v="11"/>
    <m/>
    <m/>
    <s v="535605.0"/>
    <s v="178129.0"/>
    <n v="1994"/>
  </r>
  <r>
    <s v="Viridor Waste Management"/>
    <x v="1265"/>
    <x v="4"/>
    <s v="Bioenergy"/>
    <x v="0"/>
    <x v="4"/>
    <x v="0"/>
    <n v="91"/>
    <s v="LV"/>
    <s v="England"/>
    <x v="10"/>
    <m/>
    <m/>
    <s v="349985.0"/>
    <s v="381240.0"/>
    <n v="2014"/>
  </r>
  <r>
    <s v="Vitol"/>
    <x v="1266"/>
    <x v="3"/>
    <s v="CCGT"/>
    <x v="0"/>
    <x v="3"/>
    <x v="0"/>
    <n v="60"/>
    <s v="LV"/>
    <s v="England"/>
    <x v="11"/>
    <s v="BB25HX"/>
    <m/>
    <s v="364659.0"/>
    <s v="424755.0"/>
    <n v="2002"/>
  </r>
  <r>
    <s v="Vitol"/>
    <x v="1267"/>
    <x v="3"/>
    <s v="CCGT"/>
    <x v="0"/>
    <x v="3"/>
    <x v="0"/>
    <n v="805"/>
    <s v="HV"/>
    <s v="England"/>
    <x v="0"/>
    <s v="ME39TX"/>
    <m/>
    <s v="581973.0"/>
    <s v="173211.0"/>
    <n v="2000"/>
  </r>
  <r>
    <s v="Vitol"/>
    <x v="1268"/>
    <x v="3"/>
    <s v="CCGT"/>
    <x v="0"/>
    <x v="3"/>
    <x v="0"/>
    <n v="715"/>
    <s v="HV"/>
    <s v="England"/>
    <x v="9"/>
    <s v="EN110RF"/>
    <m/>
    <s v="538365.0"/>
    <s v="209811.0"/>
    <n v="1993"/>
  </r>
  <r>
    <s v="Vitol"/>
    <x v="1269"/>
    <x v="3"/>
    <s v="CCGT"/>
    <x v="0"/>
    <x v="3"/>
    <x v="0"/>
    <n v="420"/>
    <s v="LV"/>
    <s v="England"/>
    <x v="0"/>
    <s v="BN411WF"/>
    <m/>
    <s v="521488.0"/>
    <s v="105110.0"/>
    <n v="2000"/>
  </r>
  <r>
    <s v="Vitol"/>
    <x v="1270"/>
    <x v="3"/>
    <s v="CCGT"/>
    <x v="1"/>
    <x v="3"/>
    <x v="0"/>
    <n v="1268"/>
    <s v="HV"/>
    <s v="England"/>
    <x v="4"/>
    <s v="DN403DZ"/>
    <m/>
    <s v="518189.0"/>
    <s v="412390.0"/>
    <n v="2004"/>
  </r>
  <r>
    <s v="Wise Energy Limited"/>
    <x v="1271"/>
    <x v="0"/>
    <s v="PV"/>
    <x v="0"/>
    <x v="0"/>
    <x v="0"/>
    <n v="6.0788000000000002"/>
    <s v="LV"/>
    <s v="England"/>
    <x v="3"/>
    <m/>
    <m/>
    <s v="386848.0"/>
    <s v="152850.0"/>
    <n v="2014"/>
  </r>
  <r>
    <s v="Wise Energy Limited"/>
    <x v="1272"/>
    <x v="0"/>
    <s v="PV"/>
    <x v="0"/>
    <x v="0"/>
    <x v="0"/>
    <n v="12.669"/>
    <s v="LV"/>
    <s v="England"/>
    <x v="3"/>
    <m/>
    <m/>
    <s v="300442.0"/>
    <s v="97423.0"/>
    <n v="2014"/>
  </r>
  <r>
    <s v="Wise Energy Limited"/>
    <x v="1273"/>
    <x v="0"/>
    <s v="PV"/>
    <x v="0"/>
    <x v="0"/>
    <x v="0"/>
    <n v="4.9969999999999999"/>
    <s v="LV"/>
    <s v="England"/>
    <x v="3"/>
    <m/>
    <m/>
    <s v="357797.0"/>
    <s v="121851.0"/>
    <n v="2012"/>
  </r>
  <r>
    <s v="Wise Energy Limited"/>
    <x v="1274"/>
    <x v="0"/>
    <s v="PV"/>
    <x v="0"/>
    <x v="0"/>
    <x v="0"/>
    <n v="4.9969999999999999"/>
    <s v="LV"/>
    <s v="England"/>
    <x v="3"/>
    <m/>
    <m/>
    <s v="377476.0"/>
    <s v="88548.0"/>
    <n v="2012"/>
  </r>
  <r>
    <s v="Wise Energy Limited"/>
    <x v="1275"/>
    <x v="0"/>
    <s v="PV"/>
    <x v="0"/>
    <x v="0"/>
    <x v="0"/>
    <n v="15.3"/>
    <s v="LV"/>
    <s v="England"/>
    <x v="9"/>
    <m/>
    <m/>
    <s v="610859.0"/>
    <s v="251069.0"/>
    <n v="2014"/>
  </r>
  <r>
    <s v="Wise Energy Limited"/>
    <x v="1276"/>
    <x v="0"/>
    <s v="PV"/>
    <x v="0"/>
    <x v="0"/>
    <x v="0"/>
    <n v="4.6452"/>
    <s v="LV"/>
    <s v="England"/>
    <x v="3"/>
    <m/>
    <m/>
    <s v="251121.0"/>
    <s v="122799.0"/>
    <n v="2013"/>
  </r>
  <r>
    <s v="Wise Energy Limited"/>
    <x v="1277"/>
    <x v="0"/>
    <s v="PV"/>
    <x v="0"/>
    <x v="0"/>
    <x v="0"/>
    <n v="5.7329999999999997"/>
    <s v="LV"/>
    <s v="England"/>
    <x v="0"/>
    <m/>
    <m/>
    <s v="454062.0"/>
    <s v="113445.0"/>
    <n v="2013"/>
  </r>
  <r>
    <s v="Wise Energy Limited"/>
    <x v="1278"/>
    <x v="0"/>
    <s v="PV"/>
    <x v="0"/>
    <x v="0"/>
    <x v="0"/>
    <n v="7.5701999999999998"/>
    <s v="LV"/>
    <s v="England"/>
    <x v="3"/>
    <m/>
    <m/>
    <s v="344449.0"/>
    <s v="137081.0"/>
    <n v="2014"/>
  </r>
  <r>
    <s v="Wise Energy Limited"/>
    <x v="1279"/>
    <x v="0"/>
    <s v="PV"/>
    <x v="0"/>
    <x v="0"/>
    <x v="0"/>
    <n v="4.8384"/>
    <s v="LV"/>
    <s v="England"/>
    <x v="3"/>
    <m/>
    <m/>
    <s v="334144.0"/>
    <s v="98155.0"/>
    <n v="2012"/>
  </r>
  <r>
    <s v="WPO UK Services"/>
    <x v="1280"/>
    <x v="2"/>
    <s v="Onshore"/>
    <x v="0"/>
    <x v="2"/>
    <x v="0"/>
    <n v="39.9"/>
    <s v="HV"/>
    <s v="Scotland"/>
    <x v="5"/>
    <m/>
    <s v="NX2662767127"/>
    <s v="226000.0"/>
    <s v="568000.0"/>
    <n v="2017"/>
  </r>
  <r>
    <s v="WPO UK Services"/>
    <x v="1281"/>
    <x v="2"/>
    <s v="Onshore"/>
    <x v="0"/>
    <x v="2"/>
    <x v="0"/>
    <n v="18"/>
    <s v="HV"/>
    <s v="Northern Ireland"/>
    <x v="13"/>
    <m/>
    <s v="NW2793786653"/>
    <s v="126801.0"/>
    <s v="584314.0"/>
    <n v="2016"/>
  </r>
  <r>
    <s v="WPO UK Services"/>
    <x v="1282"/>
    <x v="2"/>
    <s v="Onshore"/>
    <x v="0"/>
    <x v="2"/>
    <x v="0"/>
    <n v="11.5"/>
    <s v="HV"/>
    <s v="Scotland"/>
    <x v="5"/>
    <m/>
    <s v="NS5802548945"/>
    <s v="257717.0"/>
    <s v="648148.0"/>
    <n v="2014"/>
  </r>
  <r>
    <s v="WPO UK Services"/>
    <x v="1283"/>
    <x v="0"/>
    <s v="PV"/>
    <x v="0"/>
    <x v="0"/>
    <x v="0"/>
    <n v="4.91"/>
    <s v="LV"/>
    <s v="England"/>
    <x v="7"/>
    <m/>
    <s v="SK7184120877"/>
    <m/>
    <m/>
    <n v="2016"/>
  </r>
  <r>
    <s v="WPO UK Services"/>
    <x v="1284"/>
    <x v="0"/>
    <s v="PV"/>
    <x v="0"/>
    <x v="0"/>
    <x v="0"/>
    <n v="4.9800000000000004"/>
    <s v="LV"/>
    <s v="England"/>
    <x v="7"/>
    <m/>
    <s v="SK7184120877"/>
    <m/>
    <m/>
    <n v="2016"/>
  </r>
  <r>
    <s v="WPO UK Services"/>
    <x v="341"/>
    <x v="0"/>
    <s v="PV"/>
    <x v="0"/>
    <x v="0"/>
    <x v="0"/>
    <n v="4.7991000000000001"/>
    <s v="LV"/>
    <s v="England"/>
    <x v="7"/>
    <m/>
    <s v="SK3432917585"/>
    <s v="434525.0"/>
    <s v="317774.0"/>
    <n v="2016"/>
  </r>
  <r>
    <s v="WPO UK Services"/>
    <x v="6"/>
    <x v="0"/>
    <s v="PV"/>
    <x v="0"/>
    <x v="0"/>
    <x v="0"/>
    <n v="4.9992799999999997"/>
    <s v="LV"/>
    <s v="England"/>
    <x v="3"/>
    <m/>
    <s v="SX3264958430"/>
    <n v="233036"/>
    <n v="58842"/>
    <n v="2015"/>
  </r>
  <r>
    <s v="WPO UK Services"/>
    <x v="1285"/>
    <x v="2"/>
    <s v="Onshore"/>
    <x v="0"/>
    <x v="2"/>
    <x v="0"/>
    <n v="6"/>
    <s v="HV"/>
    <s v="Scotland"/>
    <x v="5"/>
    <m/>
    <s v="NC7286961774"/>
    <n v="272326"/>
    <n v="962920"/>
    <n v="2013"/>
  </r>
  <r>
    <s v="WPO UK Services"/>
    <x v="1286"/>
    <x v="0"/>
    <s v="PV"/>
    <x v="0"/>
    <x v="0"/>
    <x v="0"/>
    <n v="1.903"/>
    <s v="LV"/>
    <s v="England"/>
    <x v="3"/>
    <m/>
    <s v="SO7520502233"/>
    <m/>
    <m/>
    <n v="2016"/>
  </r>
  <r>
    <s v="WPO UK Services"/>
    <x v="772"/>
    <x v="2"/>
    <s v="Onshore"/>
    <x v="0"/>
    <x v="2"/>
    <x v="0"/>
    <n v="20"/>
    <m/>
    <s v="England"/>
    <x v="7"/>
    <m/>
    <s v="SP 91204 74882"/>
    <m/>
    <m/>
    <n v="2006"/>
  </r>
  <r>
    <s v="WPO UK Services"/>
    <x v="1287"/>
    <x v="0"/>
    <s v="PV"/>
    <x v="0"/>
    <x v="0"/>
    <x v="0"/>
    <n v="4.9340000000000002"/>
    <s v="LV"/>
    <s v="Wales"/>
    <x v="1"/>
    <m/>
    <s v="SS8105383495"/>
    <m/>
    <m/>
    <n v="2017"/>
  </r>
  <r>
    <s v="WPO UK Services"/>
    <x v="1288"/>
    <x v="0"/>
    <s v="PV"/>
    <x v="0"/>
    <x v="0"/>
    <x v="0"/>
    <n v="4.9770000000000003"/>
    <s v="LV"/>
    <s v="England"/>
    <x v="9"/>
    <m/>
    <s v="TL2072157273"/>
    <m/>
    <m/>
    <n v="2016"/>
  </r>
  <r>
    <s v="WPO UK Services"/>
    <x v="1289"/>
    <x v="0"/>
    <s v="PV"/>
    <x v="0"/>
    <x v="0"/>
    <x v="0"/>
    <n v="4.9800000000000004"/>
    <s v="LV"/>
    <s v="England"/>
    <x v="9"/>
    <m/>
    <s v="TL0371454289"/>
    <m/>
    <m/>
    <n v="2015"/>
  </r>
  <r>
    <s v="WPO UK Services"/>
    <x v="1290"/>
    <x v="0"/>
    <s v="PV"/>
    <x v="0"/>
    <x v="0"/>
    <x v="0"/>
    <n v="13.97"/>
    <s v="LV"/>
    <s v="England"/>
    <x v="10"/>
    <m/>
    <s v="SJ6003644925"/>
    <m/>
    <m/>
    <n v="2015"/>
  </r>
  <r>
    <s v="WPO UK Services"/>
    <x v="1291"/>
    <x v="0"/>
    <s v="PV"/>
    <x v="0"/>
    <x v="0"/>
    <x v="0"/>
    <n v="4.55"/>
    <s v="LV"/>
    <s v="Wales"/>
    <x v="1"/>
    <m/>
    <s v="ST2032097981"/>
    <m/>
    <m/>
    <n v="2016"/>
  </r>
  <r>
    <s v="WPO UK Services"/>
    <x v="1292"/>
    <x v="2"/>
    <s v="Onshore"/>
    <x v="0"/>
    <x v="2"/>
    <x v="0"/>
    <n v="12.25"/>
    <s v="LV"/>
    <s v="Scotland"/>
    <x v="5"/>
    <m/>
    <s v="NJ5635836050"/>
    <m/>
    <m/>
    <n v="2007"/>
  </r>
  <r>
    <s v="WPO UK Services"/>
    <x v="1139"/>
    <x v="2"/>
    <s v="Onshore"/>
    <x v="0"/>
    <x v="2"/>
    <x v="0"/>
    <n v="5"/>
    <s v="HV"/>
    <s v="England"/>
    <x v="9"/>
    <m/>
    <s v="TM1308575398"/>
    <n v="613107"/>
    <n v="275558"/>
    <n v="2013"/>
  </r>
  <r>
    <s v="WPO UK Services"/>
    <x v="1293"/>
    <x v="0"/>
    <s v="PV"/>
    <x v="0"/>
    <x v="0"/>
    <x v="0"/>
    <n v="11.7"/>
    <s v="LV"/>
    <s v="England"/>
    <x v="7"/>
    <m/>
    <s v="SK8642581821"/>
    <m/>
    <m/>
    <n v="2016"/>
  </r>
  <r>
    <s v="WPO UK Services"/>
    <x v="1294"/>
    <x v="2"/>
    <s v="Onshore"/>
    <x v="0"/>
    <x v="2"/>
    <x v="0"/>
    <n v="1.5"/>
    <s v="HV"/>
    <s v="Scotland"/>
    <x v="5"/>
    <m/>
    <s v="NT1017885549"/>
    <n v="310010"/>
    <n v="685787"/>
    <n v="2012"/>
  </r>
  <r>
    <s v="WPO UK Services"/>
    <x v="1295"/>
    <x v="2"/>
    <s v="Onshore"/>
    <x v="0"/>
    <x v="2"/>
    <x v="0"/>
    <n v="15"/>
    <m/>
    <s v="Northern Ireland"/>
    <x v="13"/>
    <m/>
    <s v="NW 15696 78785"/>
    <m/>
    <m/>
    <n v="2009"/>
  </r>
  <r>
    <s v="WPO UK Services"/>
    <x v="1296"/>
    <x v="0"/>
    <s v="PV"/>
    <x v="0"/>
    <x v="0"/>
    <x v="0"/>
    <n v="14"/>
    <s v="LV"/>
    <s v="England"/>
    <x v="7"/>
    <m/>
    <s v="TF3932618855"/>
    <n v="545055"/>
    <n v="318754"/>
    <n v="2013"/>
  </r>
  <r>
    <s v="WPO UK Services"/>
    <x v="1297"/>
    <x v="2"/>
    <s v="Onshore"/>
    <x v="0"/>
    <x v="2"/>
    <x v="0"/>
    <n v="1.5"/>
    <s v="HV"/>
    <s v="England"/>
    <x v="9"/>
    <m/>
    <s v="TL3551493287"/>
    <n v="535656"/>
    <n v="293166"/>
    <n v="2014"/>
  </r>
  <r>
    <s v="WPO UK Services"/>
    <x v="1298"/>
    <x v="2"/>
    <s v="Onshore"/>
    <x v="0"/>
    <x v="2"/>
    <x v="0"/>
    <n v="3.4"/>
    <s v="HV"/>
    <s v="England"/>
    <x v="10"/>
    <m/>
    <s v="SD1393279392"/>
    <n v="313300"/>
    <n v="479100"/>
    <n v="2005"/>
  </r>
  <r>
    <s v="WPO UK Services"/>
    <x v="1299"/>
    <x v="0"/>
    <s v="PV"/>
    <x v="0"/>
    <x v="0"/>
    <x v="0"/>
    <n v="4.9800000000000004"/>
    <s v="LV"/>
    <s v="England"/>
    <x v="3"/>
    <m/>
    <s v="SX0496075550"/>
    <m/>
    <m/>
    <n v="2016"/>
  </r>
  <r>
    <s v="WPO UK Services"/>
    <x v="1300"/>
    <x v="0"/>
    <s v="PV"/>
    <x v="0"/>
    <x v="0"/>
    <x v="0"/>
    <n v="3.51"/>
    <s v="LV"/>
    <s v="England"/>
    <x v="7"/>
    <m/>
    <s v="TF2760238140"/>
    <m/>
    <m/>
    <n v="2016"/>
  </r>
  <r>
    <s v="WPO UK Services"/>
    <x v="1301"/>
    <x v="0"/>
    <s v="PV"/>
    <x v="0"/>
    <x v="0"/>
    <x v="0"/>
    <n v="4.54"/>
    <s v="LV"/>
    <s v="England"/>
    <x v="0"/>
    <m/>
    <s v="SU2792344625"/>
    <m/>
    <m/>
    <n v="2016"/>
  </r>
  <r>
    <s v="WPO UK Services"/>
    <x v="1302"/>
    <x v="2"/>
    <s v="Onshore"/>
    <x v="0"/>
    <x v="2"/>
    <x v="0"/>
    <n v="7.5"/>
    <s v="LV"/>
    <s v="Scotland"/>
    <x v="5"/>
    <m/>
    <s v="NC6098003860"/>
    <n v="261293"/>
    <n v="903916"/>
    <n v="2012"/>
  </r>
  <r>
    <s v="WPO UK Services"/>
    <x v="1303"/>
    <x v="0"/>
    <s v="PV"/>
    <x v="0"/>
    <x v="0"/>
    <x v="0"/>
    <n v="3.4489999999999998"/>
    <s v="LV"/>
    <s v="England"/>
    <x v="2"/>
    <m/>
    <s v="SP2837497084"/>
    <m/>
    <m/>
    <n v="2017"/>
  </r>
  <r>
    <s v="WPO UK Services"/>
    <x v="1304"/>
    <x v="2"/>
    <s v="Onshore"/>
    <x v="0"/>
    <x v="2"/>
    <x v="0"/>
    <n v="14"/>
    <m/>
    <s v="England"/>
    <x v="7"/>
    <m/>
    <s v="SP 90513 49351"/>
    <m/>
    <m/>
    <n v="2010"/>
  </r>
  <r>
    <s v="WPO UK Services"/>
    <x v="1305"/>
    <x v="0"/>
    <s v="PV"/>
    <x v="0"/>
    <x v="0"/>
    <x v="0"/>
    <n v="3.73"/>
    <s v="LV"/>
    <s v="England"/>
    <x v="2"/>
    <m/>
    <s v="SJ4168023332"/>
    <m/>
    <m/>
    <n v="2017"/>
  </r>
  <r>
    <s v="WPO UK Services"/>
    <x v="1306"/>
    <x v="0"/>
    <s v="PV"/>
    <x v="0"/>
    <x v="0"/>
    <x v="0"/>
    <n v="4.9755000000000003"/>
    <s v="LV"/>
    <s v="England"/>
    <x v="7"/>
    <m/>
    <s v="SK4312408016"/>
    <m/>
    <m/>
    <n v="2017"/>
  </r>
  <r>
    <s v="WPO UK Services"/>
    <x v="1307"/>
    <x v="0"/>
    <s v="PV"/>
    <x v="0"/>
    <x v="0"/>
    <x v="0"/>
    <n v="11.638"/>
    <s v="LV"/>
    <s v="England"/>
    <x v="3"/>
    <m/>
    <s v="SX5607658771"/>
    <m/>
    <m/>
    <n v="2015"/>
  </r>
  <r>
    <s v="WPO UK Services"/>
    <x v="1308"/>
    <x v="2"/>
    <s v="Onshore"/>
    <x v="0"/>
    <x v="2"/>
    <x v="0"/>
    <n v="15"/>
    <m/>
    <s v="Northern Ireland"/>
    <x v="13"/>
    <m/>
    <s v="NV 17675 09223"/>
    <m/>
    <m/>
    <n v="2017"/>
  </r>
  <r>
    <s v="WPO UK Services"/>
    <x v="1309"/>
    <x v="2"/>
    <s v="Onshore"/>
    <x v="0"/>
    <x v="2"/>
    <x v="0"/>
    <n v="14"/>
    <m/>
    <s v="Scotland"/>
    <x v="5"/>
    <m/>
    <s v="NT 00099 59791"/>
    <m/>
    <m/>
    <n v="2010"/>
  </r>
  <r>
    <s v="WPO UK Services"/>
    <x v="1310"/>
    <x v="2"/>
    <s v="Onshore"/>
    <x v="0"/>
    <x v="2"/>
    <x v="0"/>
    <n v="10"/>
    <s v="HV"/>
    <s v="England"/>
    <x v="10"/>
    <m/>
    <s v="SJ3303294659"/>
    <n v="333356"/>
    <n v="395230"/>
    <n v="2008"/>
  </r>
  <r>
    <s v="WPO UK Services"/>
    <x v="1311"/>
    <x v="2"/>
    <s v="Onshore"/>
    <x v="0"/>
    <x v="2"/>
    <x v="0"/>
    <n v="26.65"/>
    <m/>
    <s v="Scotland"/>
    <x v="5"/>
    <m/>
    <s v="NT 76067 64408"/>
    <m/>
    <m/>
    <n v="2017"/>
  </r>
  <r>
    <s v="WPO UK Services"/>
    <x v="1312"/>
    <x v="0"/>
    <s v="PV"/>
    <x v="0"/>
    <x v="0"/>
    <x v="0"/>
    <n v="2.56"/>
    <s v="LV"/>
    <s v="Wales"/>
    <x v="1"/>
    <m/>
    <s v="SN1001400495"/>
    <m/>
    <m/>
    <n v="2015"/>
  </r>
  <r>
    <s v="WPO UK Services"/>
    <x v="1313"/>
    <x v="0"/>
    <s v="PV"/>
    <x v="0"/>
    <x v="0"/>
    <x v="0"/>
    <n v="4.9800000000000004"/>
    <s v="LV"/>
    <s v="Wales"/>
    <x v="1"/>
    <m/>
    <s v="SS9126567595"/>
    <m/>
    <m/>
    <n v="2016"/>
  </r>
  <r>
    <s v="WPO UK Services"/>
    <x v="1314"/>
    <x v="2"/>
    <s v="Onshore"/>
    <x v="0"/>
    <x v="2"/>
    <x v="0"/>
    <n v="54"/>
    <m/>
    <s v="Northern Ireland"/>
    <x v="13"/>
    <m/>
    <s v="SA 37620 86730"/>
    <m/>
    <m/>
    <n v="2008"/>
  </r>
  <r>
    <s v="WPO UK Services"/>
    <x v="1315"/>
    <x v="0"/>
    <s v="PV"/>
    <x v="0"/>
    <x v="0"/>
    <x v="0"/>
    <n v="2.56"/>
    <s v="LV"/>
    <s v="England"/>
    <x v="7"/>
    <m/>
    <s v="SK1320934074"/>
    <m/>
    <m/>
    <n v="2015"/>
  </r>
  <r>
    <s v="WPO UK Services"/>
    <x v="1316"/>
    <x v="2"/>
    <s v="Onshore"/>
    <x v="0"/>
    <x v="2"/>
    <x v="0"/>
    <n v="28.7"/>
    <m/>
    <s v="England"/>
    <x v="7"/>
    <m/>
    <s v="SE 79584 35504"/>
    <m/>
    <m/>
    <n v="2016"/>
  </r>
  <r>
    <s v="WPO UK Services"/>
    <x v="1317"/>
    <x v="2"/>
    <s v="Onshore"/>
    <x v="0"/>
    <x v="2"/>
    <x v="0"/>
    <n v="5.95"/>
    <m/>
    <s v="England"/>
    <x v="10"/>
    <m/>
    <s v="NY 03390 26409"/>
    <m/>
    <m/>
    <n v="2009"/>
  </r>
  <r>
    <s v="XceCo"/>
    <x v="1318"/>
    <x v="2"/>
    <s v="Offshore"/>
    <x v="0"/>
    <x v="2"/>
    <x v="0"/>
    <n v="97.2"/>
    <s v="HV"/>
    <s v="England"/>
    <x v="7"/>
    <m/>
    <s v="TF536655"/>
    <n v="563561"/>
    <n v="368447"/>
    <n v="2008"/>
  </r>
  <r>
    <s v="XceCo"/>
    <x v="1319"/>
    <x v="2"/>
    <s v="Offshore"/>
    <x v="0"/>
    <x v="2"/>
    <x v="0"/>
    <n v="97.2"/>
    <s v="HV"/>
    <s v="England"/>
    <x v="7"/>
    <m/>
    <s v="TF536655"/>
    <n v="564095"/>
    <n v="362638"/>
    <n v="2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90D483-4F0E-460C-BC86-016BA6C66F7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F12" firstHeaderRow="0" firstDataRow="1" firstDataCol="1" rowPageCount="2" colPageCount="1"/>
  <pivotFields count="16">
    <pivotField showAll="0"/>
    <pivotField showAll="0">
      <items count="1321">
        <item x="338"/>
        <item x="0"/>
        <item x="593"/>
        <item x="1220"/>
        <item x="1"/>
        <item x="1132"/>
        <item x="993"/>
        <item x="994"/>
        <item x="1230"/>
        <item x="478"/>
        <item x="995"/>
        <item x="339"/>
        <item x="169"/>
        <item x="1280"/>
        <item x="2"/>
        <item x="996"/>
        <item x="1121"/>
        <item x="760"/>
        <item x="761"/>
        <item x="1281"/>
        <item x="202"/>
        <item x="856"/>
        <item x="1122"/>
        <item x="3"/>
        <item x="1282"/>
        <item x="594"/>
        <item x="1231"/>
        <item x="950"/>
        <item x="1152"/>
        <item x="340"/>
        <item x="997"/>
        <item x="998"/>
        <item x="1283"/>
        <item x="1284"/>
        <item x="595"/>
        <item x="341"/>
        <item x="4"/>
        <item x="5"/>
        <item x="311"/>
        <item x="756"/>
        <item x="342"/>
        <item x="1162"/>
        <item x="312"/>
        <item x="857"/>
        <item x="762"/>
        <item x="596"/>
        <item x="597"/>
        <item x="999"/>
        <item x="858"/>
        <item x="163"/>
        <item x="1123"/>
        <item x="6"/>
        <item x="1163"/>
        <item x="203"/>
        <item x="204"/>
        <item x="343"/>
        <item x="763"/>
        <item x="275"/>
        <item x="227"/>
        <item x="598"/>
        <item x="7"/>
        <item x="1000"/>
        <item x="724"/>
        <item x="153"/>
        <item x="8"/>
        <item x="9"/>
        <item x="764"/>
        <item x="1001"/>
        <item x="1232"/>
        <item x="1002"/>
        <item x="228"/>
        <item x="479"/>
        <item x="344"/>
        <item x="10"/>
        <item x="345"/>
        <item x="951"/>
        <item x="952"/>
        <item x="953"/>
        <item x="1233"/>
        <item x="954"/>
        <item x="765"/>
        <item x="346"/>
        <item x="313"/>
        <item x="480"/>
        <item x="347"/>
        <item x="1164"/>
        <item x="599"/>
        <item x="481"/>
        <item x="482"/>
        <item x="1124"/>
        <item x="11"/>
        <item x="348"/>
        <item x="1003"/>
        <item x="1004"/>
        <item x="1285"/>
        <item x="1005"/>
        <item x="349"/>
        <item x="229"/>
        <item x="1133"/>
        <item x="12"/>
        <item x="859"/>
        <item x="350"/>
        <item x="766"/>
        <item x="13"/>
        <item x="351"/>
        <item x="483"/>
        <item x="600"/>
        <item x="601"/>
        <item x="352"/>
        <item x="602"/>
        <item x="767"/>
        <item x="955"/>
        <item x="956"/>
        <item x="860"/>
        <item x="1266"/>
        <item x="200"/>
        <item x="1134"/>
        <item x="14"/>
        <item x="1234"/>
        <item x="15"/>
        <item x="276"/>
        <item x="768"/>
        <item x="484"/>
        <item x="1271"/>
        <item x="16"/>
        <item x="17"/>
        <item x="1165"/>
        <item x="230"/>
        <item x="353"/>
        <item x="485"/>
        <item x="354"/>
        <item x="355"/>
        <item x="486"/>
        <item x="740"/>
        <item x="231"/>
        <item x="18"/>
        <item x="19"/>
        <item x="861"/>
        <item x="862"/>
        <item x="1006"/>
        <item x="1286"/>
        <item x="314"/>
        <item x="769"/>
        <item x="166"/>
        <item x="603"/>
        <item x="863"/>
        <item x="356"/>
        <item x="864"/>
        <item x="770"/>
        <item x="357"/>
        <item x="604"/>
        <item x="865"/>
        <item x="358"/>
        <item x="487"/>
        <item x="605"/>
        <item x="20"/>
        <item x="205"/>
        <item x="21"/>
        <item x="154"/>
        <item x="359"/>
        <item x="329"/>
        <item x="330"/>
        <item x="488"/>
        <item x="22"/>
        <item x="23"/>
        <item x="24"/>
        <item x="232"/>
        <item x="25"/>
        <item x="360"/>
        <item x="1235"/>
        <item x="606"/>
        <item x="489"/>
        <item x="225"/>
        <item x="26"/>
        <item x="27"/>
        <item x="28"/>
        <item x="725"/>
        <item x="726"/>
        <item x="1272"/>
        <item x="866"/>
        <item x="1007"/>
        <item x="267"/>
        <item x="233"/>
        <item x="234"/>
        <item x="1166"/>
        <item x="235"/>
        <item x="490"/>
        <item x="771"/>
        <item x="607"/>
        <item x="491"/>
        <item x="772"/>
        <item x="773"/>
        <item x="492"/>
        <item x="361"/>
        <item x="867"/>
        <item x="868"/>
        <item x="608"/>
        <item x="1287"/>
        <item x="277"/>
        <item x="1288"/>
        <item x="957"/>
        <item x="315"/>
        <item x="869"/>
        <item x="302"/>
        <item x="303"/>
        <item x="1167"/>
        <item x="278"/>
        <item x="362"/>
        <item x="206"/>
        <item x="363"/>
        <item x="958"/>
        <item x="959"/>
        <item x="609"/>
        <item x="364"/>
        <item x="365"/>
        <item x="366"/>
        <item x="1236"/>
        <item x="870"/>
        <item x="298"/>
        <item x="1168"/>
        <item x="774"/>
        <item x="741"/>
        <item x="279"/>
        <item x="367"/>
        <item x="1008"/>
        <item x="1009"/>
        <item x="493"/>
        <item x="775"/>
        <item x="776"/>
        <item x="610"/>
        <item x="1010"/>
        <item x="1237"/>
        <item x="611"/>
        <item x="1011"/>
        <item x="1012"/>
        <item x="236"/>
        <item x="757"/>
        <item x="29"/>
        <item x="777"/>
        <item x="1169"/>
        <item x="30"/>
        <item x="494"/>
        <item x="612"/>
        <item x="613"/>
        <item x="871"/>
        <item x="1013"/>
        <item x="1273"/>
        <item x="192"/>
        <item x="1014"/>
        <item x="614"/>
        <item x="495"/>
        <item x="615"/>
        <item x="1015"/>
        <item x="368"/>
        <item x="496"/>
        <item x="369"/>
        <item x="872"/>
        <item x="1016"/>
        <item x="960"/>
        <item x="1017"/>
        <item x="616"/>
        <item x="1289"/>
        <item x="1221"/>
        <item x="370"/>
        <item x="31"/>
        <item x="497"/>
        <item x="873"/>
        <item x="617"/>
        <item x="1018"/>
        <item x="1019"/>
        <item x="1020"/>
        <item x="1021"/>
        <item x="1022"/>
        <item x="1023"/>
        <item x="961"/>
        <item x="371"/>
        <item x="498"/>
        <item x="962"/>
        <item x="32"/>
        <item x="1290"/>
        <item x="372"/>
        <item x="1211"/>
        <item x="299"/>
        <item x="300"/>
        <item x="373"/>
        <item x="155"/>
        <item x="301"/>
        <item x="963"/>
        <item x="618"/>
        <item x="374"/>
        <item x="237"/>
        <item x="473"/>
        <item x="33"/>
        <item x="1212"/>
        <item x="375"/>
        <item x="778"/>
        <item x="874"/>
        <item x="1135"/>
        <item x="1136"/>
        <item x="1170"/>
        <item x="619"/>
        <item x="620"/>
        <item x="621"/>
        <item x="376"/>
        <item x="280"/>
        <item x="170"/>
        <item x="875"/>
        <item x="499"/>
        <item x="500"/>
        <item x="1274"/>
        <item x="34"/>
        <item x="964"/>
        <item x="323"/>
        <item x="501"/>
        <item x="1291"/>
        <item x="502"/>
        <item x="331"/>
        <item x="332"/>
        <item x="333"/>
        <item x="1024"/>
        <item x="1025"/>
        <item x="1026"/>
        <item x="35"/>
        <item x="876"/>
        <item x="503"/>
        <item x="207"/>
        <item x="171"/>
        <item x="622"/>
        <item x="208"/>
        <item x="226"/>
        <item x="1027"/>
        <item x="36"/>
        <item x="1238"/>
        <item x="1267"/>
        <item x="37"/>
        <item x="1028"/>
        <item x="623"/>
        <item x="624"/>
        <item x="238"/>
        <item x="779"/>
        <item x="780"/>
        <item x="781"/>
        <item x="1137"/>
        <item x="965"/>
        <item x="38"/>
        <item x="877"/>
        <item x="878"/>
        <item x="879"/>
        <item x="1029"/>
        <item x="239"/>
        <item x="880"/>
        <item x="377"/>
        <item x="378"/>
        <item x="39"/>
        <item x="625"/>
        <item x="742"/>
        <item x="379"/>
        <item x="1030"/>
        <item x="743"/>
        <item x="1031"/>
        <item x="943"/>
        <item x="944"/>
        <item x="945"/>
        <item x="946"/>
        <item x="881"/>
        <item x="1292"/>
        <item x="966"/>
        <item x="967"/>
        <item x="209"/>
        <item x="1032"/>
        <item x="782"/>
        <item x="1171"/>
        <item x="1033"/>
        <item x="172"/>
        <item x="504"/>
        <item x="1138"/>
        <item x="783"/>
        <item x="968"/>
        <item x="626"/>
        <item x="380"/>
        <item x="316"/>
        <item x="784"/>
        <item x="744"/>
        <item x="40"/>
        <item x="41"/>
        <item x="210"/>
        <item x="173"/>
        <item x="505"/>
        <item x="42"/>
        <item x="381"/>
        <item x="1172"/>
        <item x="211"/>
        <item x="1222"/>
        <item x="382"/>
        <item x="785"/>
        <item x="174"/>
        <item x="627"/>
        <item x="969"/>
        <item x="1213"/>
        <item x="291"/>
        <item x="292"/>
        <item x="293"/>
        <item x="294"/>
        <item x="295"/>
        <item x="296"/>
        <item x="284"/>
        <item x="285"/>
        <item x="286"/>
        <item x="287"/>
        <item x="288"/>
        <item x="506"/>
        <item x="628"/>
        <item x="1034"/>
        <item x="383"/>
        <item x="384"/>
        <item x="970"/>
        <item x="971"/>
        <item x="507"/>
        <item x="1139"/>
        <item x="43"/>
        <item x="1035"/>
        <item x="240"/>
        <item x="508"/>
        <item x="175"/>
        <item x="241"/>
        <item x="385"/>
        <item x="1293"/>
        <item x="509"/>
        <item x="1239"/>
        <item x="1036"/>
        <item x="1037"/>
        <item x="510"/>
        <item x="44"/>
        <item x="749"/>
        <item x="212"/>
        <item x="213"/>
        <item x="786"/>
        <item x="386"/>
        <item x="199"/>
        <item x="511"/>
        <item x="1240"/>
        <item x="512"/>
        <item x="1038"/>
        <item x="513"/>
        <item x="514"/>
        <item x="1173"/>
        <item x="281"/>
        <item x="387"/>
        <item x="190"/>
        <item x="191"/>
        <item x="1294"/>
        <item x="1174"/>
        <item x="787"/>
        <item x="788"/>
        <item x="789"/>
        <item x="790"/>
        <item x="1039"/>
        <item x="324"/>
        <item x="515"/>
        <item x="791"/>
        <item x="792"/>
        <item x="325"/>
        <item x="629"/>
        <item x="1241"/>
        <item x="882"/>
        <item x="214"/>
        <item x="176"/>
        <item x="883"/>
        <item x="793"/>
        <item x="884"/>
        <item x="885"/>
        <item x="1295"/>
        <item x="1175"/>
        <item x="388"/>
        <item x="1040"/>
        <item x="45"/>
        <item x="389"/>
        <item x="516"/>
        <item x="1041"/>
        <item x="242"/>
        <item x="243"/>
        <item x="390"/>
        <item x="886"/>
        <item x="887"/>
        <item x="972"/>
        <item x="794"/>
        <item x="1042"/>
        <item x="1242"/>
        <item x="745"/>
        <item x="1043"/>
        <item x="795"/>
        <item x="888"/>
        <item x="889"/>
        <item x="796"/>
        <item x="797"/>
        <item x="517"/>
        <item x="1044"/>
        <item x="1045"/>
        <item x="1243"/>
        <item x="1214"/>
        <item x="1215"/>
        <item x="1296"/>
        <item x="1176"/>
        <item x="798"/>
        <item x="799"/>
        <item x="391"/>
        <item x="46"/>
        <item x="47"/>
        <item x="890"/>
        <item x="891"/>
        <item x="518"/>
        <item x="244"/>
        <item x="1177"/>
        <item x="892"/>
        <item x="1046"/>
        <item x="973"/>
        <item x="519"/>
        <item x="215"/>
        <item x="245"/>
        <item x="48"/>
        <item x="1140"/>
        <item x="1297"/>
        <item x="1047"/>
        <item x="49"/>
        <item x="893"/>
        <item x="894"/>
        <item x="1048"/>
        <item x="630"/>
        <item x="727"/>
        <item x="728"/>
        <item x="729"/>
        <item x="1178"/>
        <item x="50"/>
        <item x="895"/>
        <item x="216"/>
        <item x="520"/>
        <item x="51"/>
        <item x="1049"/>
        <item x="974"/>
        <item x="975"/>
        <item x="52"/>
        <item x="800"/>
        <item x="53"/>
        <item x="1141"/>
        <item x="801"/>
        <item x="802"/>
        <item x="976"/>
        <item x="54"/>
        <item x="896"/>
        <item x="897"/>
        <item x="898"/>
        <item x="977"/>
        <item x="978"/>
        <item x="899"/>
        <item x="979"/>
        <item x="177"/>
        <item x="246"/>
        <item x="900"/>
        <item x="901"/>
        <item x="631"/>
        <item x="1298"/>
        <item x="521"/>
        <item x="632"/>
        <item x="1153"/>
        <item x="902"/>
        <item x="522"/>
        <item x="1179"/>
        <item x="1180"/>
        <item x="392"/>
        <item x="55"/>
        <item x="633"/>
        <item x="247"/>
        <item x="248"/>
        <item x="1154"/>
        <item x="56"/>
        <item x="803"/>
        <item x="804"/>
        <item x="903"/>
        <item x="249"/>
        <item x="250"/>
        <item x="304"/>
        <item x="57"/>
        <item x="523"/>
        <item x="805"/>
        <item x="806"/>
        <item x="904"/>
        <item x="905"/>
        <item x="58"/>
        <item x="634"/>
        <item x="156"/>
        <item x="635"/>
        <item x="636"/>
        <item x="524"/>
        <item x="637"/>
        <item x="525"/>
        <item x="526"/>
        <item x="1244"/>
        <item x="807"/>
        <item x="638"/>
        <item x="906"/>
        <item x="907"/>
        <item x="639"/>
        <item x="1181"/>
        <item x="59"/>
        <item x="393"/>
        <item x="1155"/>
        <item x="1275"/>
        <item x="394"/>
        <item x="60"/>
        <item x="527"/>
        <item x="730"/>
        <item x="731"/>
        <item x="61"/>
        <item x="528"/>
        <item x="529"/>
        <item x="640"/>
        <item x="908"/>
        <item x="1182"/>
        <item x="395"/>
        <item x="62"/>
        <item x="63"/>
        <item x="396"/>
        <item x="397"/>
        <item x="64"/>
        <item x="909"/>
        <item x="947"/>
        <item x="530"/>
        <item x="273"/>
        <item x="1318"/>
        <item x="1050"/>
        <item x="910"/>
        <item x="1051"/>
        <item x="1052"/>
        <item x="911"/>
        <item x="1183"/>
        <item x="398"/>
        <item x="808"/>
        <item x="65"/>
        <item x="1053"/>
        <item x="1054"/>
        <item x="809"/>
        <item x="1299"/>
        <item x="193"/>
        <item x="746"/>
        <item x="66"/>
        <item x="1223"/>
        <item x="1224"/>
        <item x="1055"/>
        <item x="157"/>
        <item x="912"/>
        <item x="317"/>
        <item x="399"/>
        <item x="980"/>
        <item x="1216"/>
        <item x="1056"/>
        <item x="1057"/>
        <item x="1058"/>
        <item x="913"/>
        <item x="67"/>
        <item x="1059"/>
        <item x="914"/>
        <item x="318"/>
        <item x="400"/>
        <item x="401"/>
        <item x="1245"/>
        <item x="251"/>
        <item x="1060"/>
        <item x="1300"/>
        <item x="915"/>
        <item x="1276"/>
        <item x="531"/>
        <item x="1156"/>
        <item x="402"/>
        <item x="1301"/>
        <item x="1302"/>
        <item x="1061"/>
        <item x="1246"/>
        <item x="1157"/>
        <item x="403"/>
        <item x="252"/>
        <item x="68"/>
        <item x="532"/>
        <item x="533"/>
        <item x="404"/>
        <item x="641"/>
        <item x="534"/>
        <item x="1062"/>
        <item x="69"/>
        <item x="810"/>
        <item x="811"/>
        <item x="642"/>
        <item x="1063"/>
        <item x="643"/>
        <item x="405"/>
        <item x="70"/>
        <item x="732"/>
        <item x="916"/>
        <item x="71"/>
        <item x="1184"/>
        <item x="1247"/>
        <item x="917"/>
        <item x="918"/>
        <item x="919"/>
        <item x="644"/>
        <item x="535"/>
        <item x="812"/>
        <item x="645"/>
        <item x="646"/>
        <item x="72"/>
        <item x="1064"/>
        <item x="406"/>
        <item x="253"/>
        <item x="1248"/>
        <item x="813"/>
        <item x="1065"/>
        <item x="1066"/>
        <item x="1067"/>
        <item x="1068"/>
        <item x="1069"/>
        <item x="1070"/>
        <item x="1071"/>
        <item x="647"/>
        <item x="920"/>
        <item x="1142"/>
        <item x="268"/>
        <item x="73"/>
        <item x="921"/>
        <item x="590"/>
        <item x="158"/>
        <item x="407"/>
        <item x="254"/>
        <item x="814"/>
        <item x="815"/>
        <item x="648"/>
        <item x="74"/>
        <item x="922"/>
        <item x="1249"/>
        <item x="408"/>
        <item x="1072"/>
        <item x="1073"/>
        <item x="75"/>
        <item x="1074"/>
        <item x="1075"/>
        <item x="159"/>
        <item x="1076"/>
        <item x="217"/>
        <item x="981"/>
        <item x="297"/>
        <item x="1319"/>
        <item x="218"/>
        <item x="162"/>
        <item x="409"/>
        <item x="536"/>
        <item x="750"/>
        <item x="751"/>
        <item x="752"/>
        <item x="1303"/>
        <item x="537"/>
        <item x="923"/>
        <item x="1185"/>
        <item x="76"/>
        <item x="410"/>
        <item x="649"/>
        <item x="538"/>
        <item x="650"/>
        <item x="411"/>
        <item x="591"/>
        <item x="412"/>
        <item x="982"/>
        <item x="924"/>
        <item x="651"/>
        <item x="1158"/>
        <item x="539"/>
        <item x="816"/>
        <item x="652"/>
        <item x="540"/>
        <item x="1077"/>
        <item x="1078"/>
        <item x="817"/>
        <item x="653"/>
        <item x="654"/>
        <item x="818"/>
        <item x="77"/>
        <item x="413"/>
        <item x="78"/>
        <item x="334"/>
        <item x="178"/>
        <item x="541"/>
        <item x="1159"/>
        <item x="925"/>
        <item x="983"/>
        <item x="194"/>
        <item x="79"/>
        <item x="80"/>
        <item x="1186"/>
        <item x="655"/>
        <item x="542"/>
        <item x="319"/>
        <item x="1304"/>
        <item x="819"/>
        <item x="1250"/>
        <item x="1079"/>
        <item x="81"/>
        <item x="414"/>
        <item x="326"/>
        <item x="327"/>
        <item x="656"/>
        <item x="82"/>
        <item x="1305"/>
        <item x="1187"/>
        <item x="1160"/>
        <item x="543"/>
        <item x="544"/>
        <item x="657"/>
        <item x="1080"/>
        <item x="592"/>
        <item x="545"/>
        <item x="1188"/>
        <item x="83"/>
        <item x="1081"/>
        <item x="179"/>
        <item x="415"/>
        <item x="658"/>
        <item x="269"/>
        <item x="1082"/>
        <item x="1143"/>
        <item x="820"/>
        <item x="1083"/>
        <item x="821"/>
        <item x="753"/>
        <item x="1251"/>
        <item x="1252"/>
        <item x="822"/>
        <item x="926"/>
        <item x="1306"/>
        <item x="84"/>
        <item x="1084"/>
        <item x="85"/>
        <item x="659"/>
        <item x="546"/>
        <item x="823"/>
        <item x="86"/>
        <item x="416"/>
        <item x="824"/>
        <item x="417"/>
        <item x="660"/>
        <item x="1189"/>
        <item x="1144"/>
        <item x="87"/>
        <item x="1307"/>
        <item x="88"/>
        <item x="1190"/>
        <item x="825"/>
        <item x="547"/>
        <item x="548"/>
        <item x="549"/>
        <item x="550"/>
        <item x="551"/>
        <item x="661"/>
        <item x="552"/>
        <item x="553"/>
        <item x="927"/>
        <item x="662"/>
        <item x="418"/>
        <item x="1253"/>
        <item x="554"/>
        <item x="663"/>
        <item x="664"/>
        <item x="1085"/>
        <item x="1254"/>
        <item x="928"/>
        <item x="320"/>
        <item x="89"/>
        <item x="90"/>
        <item x="270"/>
        <item x="91"/>
        <item x="1308"/>
        <item x="826"/>
        <item x="1225"/>
        <item x="1086"/>
        <item x="1087"/>
        <item x="1145"/>
        <item x="1191"/>
        <item x="665"/>
        <item x="929"/>
        <item x="1192"/>
        <item x="289"/>
        <item x="92"/>
        <item x="195"/>
        <item x="93"/>
        <item x="94"/>
        <item x="984"/>
        <item x="666"/>
        <item x="95"/>
        <item x="754"/>
        <item x="755"/>
        <item x="419"/>
        <item x="420"/>
        <item x="305"/>
        <item x="667"/>
        <item x="96"/>
        <item x="555"/>
        <item x="255"/>
        <item x="668"/>
        <item x="669"/>
        <item x="827"/>
        <item x="828"/>
        <item x="1309"/>
        <item x="335"/>
        <item x="256"/>
        <item x="930"/>
        <item x="829"/>
        <item x="556"/>
        <item x="758"/>
        <item x="1226"/>
        <item x="830"/>
        <item x="831"/>
        <item x="306"/>
        <item x="670"/>
        <item x="196"/>
        <item x="1161"/>
        <item x="97"/>
        <item x="671"/>
        <item x="672"/>
        <item x="854"/>
        <item x="1088"/>
        <item x="673"/>
        <item x="1146"/>
        <item x="98"/>
        <item x="557"/>
        <item x="674"/>
        <item x="675"/>
        <item x="1089"/>
        <item x="1090"/>
        <item x="676"/>
        <item x="1193"/>
        <item x="99"/>
        <item x="1310"/>
        <item x="677"/>
        <item x="558"/>
        <item x="100"/>
        <item x="101"/>
        <item x="180"/>
        <item x="421"/>
        <item x="559"/>
        <item x="560"/>
        <item x="561"/>
        <item x="102"/>
        <item x="562"/>
        <item x="103"/>
        <item x="104"/>
        <item x="307"/>
        <item x="678"/>
        <item x="563"/>
        <item x="219"/>
        <item x="1311"/>
        <item x="1091"/>
        <item x="1092"/>
        <item x="733"/>
        <item x="105"/>
        <item x="106"/>
        <item x="422"/>
        <item x="1277"/>
        <item x="107"/>
        <item x="931"/>
        <item x="832"/>
        <item x="833"/>
        <item x="423"/>
        <item x="1093"/>
        <item x="1147"/>
        <item x="1217"/>
        <item x="1218"/>
        <item x="679"/>
        <item x="1227"/>
        <item x="680"/>
        <item x="181"/>
        <item x="257"/>
        <item x="258"/>
        <item x="424"/>
        <item x="564"/>
        <item x="681"/>
        <item x="1255"/>
        <item x="1125"/>
        <item x="1126"/>
        <item x="1127"/>
        <item x="1128"/>
        <item x="1129"/>
        <item x="1130"/>
        <item x="1131"/>
        <item x="425"/>
        <item x="426"/>
        <item x="259"/>
        <item x="1194"/>
        <item x="932"/>
        <item x="985"/>
        <item x="1094"/>
        <item x="933"/>
        <item x="855"/>
        <item x="260"/>
        <item x="1312"/>
        <item x="934"/>
        <item x="935"/>
        <item x="474"/>
        <item x="834"/>
        <item x="427"/>
        <item x="1195"/>
        <item x="835"/>
        <item x="428"/>
        <item x="1313"/>
        <item x="936"/>
        <item x="836"/>
        <item x="336"/>
        <item x="337"/>
        <item x="429"/>
        <item x="290"/>
        <item x="430"/>
        <item x="431"/>
        <item x="220"/>
        <item x="565"/>
        <item x="682"/>
        <item x="1265"/>
        <item x="261"/>
        <item x="683"/>
        <item x="1268"/>
        <item x="108"/>
        <item x="684"/>
        <item x="566"/>
        <item x="109"/>
        <item x="110"/>
        <item x="274"/>
        <item x="837"/>
        <item x="567"/>
        <item x="432"/>
        <item x="111"/>
        <item x="112"/>
        <item x="433"/>
        <item x="568"/>
        <item x="569"/>
        <item x="282"/>
        <item x="434"/>
        <item x="164"/>
        <item x="435"/>
        <item x="937"/>
        <item x="189"/>
        <item x="1095"/>
        <item x="1256"/>
        <item x="685"/>
        <item x="436"/>
        <item x="182"/>
        <item x="1264"/>
        <item x="437"/>
        <item x="938"/>
        <item x="438"/>
        <item x="167"/>
        <item x="570"/>
        <item x="113"/>
        <item x="183"/>
        <item x="571"/>
        <item x="114"/>
        <item x="115"/>
        <item x="116"/>
        <item x="572"/>
        <item x="948"/>
        <item x="949"/>
        <item x="1096"/>
        <item x="1097"/>
        <item x="686"/>
        <item x="221"/>
        <item x="1269"/>
        <item x="687"/>
        <item x="328"/>
        <item x="1196"/>
        <item x="688"/>
        <item x="1257"/>
        <item x="689"/>
        <item x="439"/>
        <item x="262"/>
        <item x="117"/>
        <item x="440"/>
        <item x="690"/>
        <item x="118"/>
        <item x="441"/>
        <item x="442"/>
        <item x="1098"/>
        <item x="1314"/>
        <item x="1099"/>
        <item x="1100"/>
        <item x="443"/>
        <item x="444"/>
        <item x="445"/>
        <item x="446"/>
        <item x="447"/>
        <item x="283"/>
        <item x="119"/>
        <item x="838"/>
        <item x="1315"/>
        <item x="222"/>
        <item x="691"/>
        <item x="573"/>
        <item x="477"/>
        <item x="839"/>
        <item x="692"/>
        <item x="120"/>
        <item x="475"/>
        <item x="476"/>
        <item x="321"/>
        <item x="840"/>
        <item x="841"/>
        <item x="842"/>
        <item x="121"/>
        <item x="693"/>
        <item x="122"/>
        <item x="448"/>
        <item x="1101"/>
        <item x="1102"/>
        <item x="1103"/>
        <item x="843"/>
        <item x="1104"/>
        <item x="574"/>
        <item x="449"/>
        <item x="160"/>
        <item x="939"/>
        <item x="694"/>
        <item x="940"/>
        <item x="201"/>
        <item x="123"/>
        <item x="450"/>
        <item x="747"/>
        <item x="695"/>
        <item x="1105"/>
        <item x="1106"/>
        <item x="1197"/>
        <item x="575"/>
        <item x="1107"/>
        <item x="696"/>
        <item x="451"/>
        <item x="697"/>
        <item x="124"/>
        <item x="1108"/>
        <item x="1109"/>
        <item x="1110"/>
        <item x="452"/>
        <item x="125"/>
        <item x="453"/>
        <item x="576"/>
        <item x="577"/>
        <item x="126"/>
        <item x="168"/>
        <item x="698"/>
        <item x="223"/>
        <item x="127"/>
        <item x="1198"/>
        <item x="1228"/>
        <item x="699"/>
        <item x="1258"/>
        <item x="844"/>
        <item x="1111"/>
        <item x="454"/>
        <item x="700"/>
        <item x="1219"/>
        <item x="1259"/>
        <item x="263"/>
        <item x="128"/>
        <item x="1229"/>
        <item x="1112"/>
        <item x="129"/>
        <item x="701"/>
        <item x="702"/>
        <item x="703"/>
        <item x="130"/>
        <item x="131"/>
        <item x="132"/>
        <item x="133"/>
        <item x="704"/>
        <item x="455"/>
        <item x="1113"/>
        <item x="705"/>
        <item x="165"/>
        <item x="1114"/>
        <item x="1115"/>
        <item x="456"/>
        <item x="748"/>
        <item x="706"/>
        <item x="134"/>
        <item x="845"/>
        <item x="264"/>
        <item x="1116"/>
        <item x="1260"/>
        <item x="1199"/>
        <item x="1117"/>
        <item x="707"/>
        <item x="578"/>
        <item x="457"/>
        <item x="708"/>
        <item x="579"/>
        <item x="709"/>
        <item x="580"/>
        <item x="135"/>
        <item x="265"/>
        <item x="1118"/>
        <item x="941"/>
        <item x="136"/>
        <item x="1200"/>
        <item x="1261"/>
        <item x="271"/>
        <item x="1148"/>
        <item x="1119"/>
        <item x="137"/>
        <item x="846"/>
        <item x="710"/>
        <item x="458"/>
        <item x="942"/>
        <item x="459"/>
        <item x="1316"/>
        <item x="272"/>
        <item x="847"/>
        <item x="848"/>
        <item x="581"/>
        <item x="1149"/>
        <item x="1201"/>
        <item x="711"/>
        <item x="460"/>
        <item x="1202"/>
        <item x="1120"/>
        <item x="461"/>
        <item x="1270"/>
        <item x="266"/>
        <item x="712"/>
        <item x="138"/>
        <item x="734"/>
        <item x="735"/>
        <item x="736"/>
        <item x="737"/>
        <item x="582"/>
        <item x="197"/>
        <item x="139"/>
        <item x="140"/>
        <item x="713"/>
        <item x="184"/>
        <item x="141"/>
        <item x="849"/>
        <item x="714"/>
        <item x="715"/>
        <item x="1203"/>
        <item x="142"/>
        <item x="583"/>
        <item x="322"/>
        <item x="1210"/>
        <item x="462"/>
        <item x="308"/>
        <item x="309"/>
        <item x="584"/>
        <item x="143"/>
        <item x="716"/>
        <item x="738"/>
        <item x="463"/>
        <item x="717"/>
        <item x="739"/>
        <item x="1262"/>
        <item x="185"/>
        <item x="1150"/>
        <item x="1204"/>
        <item x="464"/>
        <item x="585"/>
        <item x="718"/>
        <item x="986"/>
        <item x="586"/>
        <item x="719"/>
        <item x="144"/>
        <item x="145"/>
        <item x="1151"/>
        <item x="987"/>
        <item x="988"/>
        <item x="186"/>
        <item x="1278"/>
        <item x="850"/>
        <item x="587"/>
        <item x="465"/>
        <item x="466"/>
        <item x="1205"/>
        <item x="720"/>
        <item x="1206"/>
        <item x="588"/>
        <item x="721"/>
        <item x="759"/>
        <item x="146"/>
        <item x="722"/>
        <item x="467"/>
        <item x="468"/>
        <item x="990"/>
        <item x="991"/>
        <item x="992"/>
        <item x="469"/>
        <item x="1263"/>
        <item x="1207"/>
        <item x="1317"/>
        <item x="198"/>
        <item x="147"/>
        <item x="851"/>
        <item x="989"/>
        <item x="1208"/>
        <item x="310"/>
        <item x="723"/>
        <item x="148"/>
        <item x="852"/>
        <item x="224"/>
        <item x="470"/>
        <item x="471"/>
        <item x="1209"/>
        <item x="149"/>
        <item x="589"/>
        <item x="853"/>
        <item x="1279"/>
        <item x="150"/>
        <item x="151"/>
        <item x="187"/>
        <item x="152"/>
        <item x="472"/>
        <item x="161"/>
        <item x="188"/>
        <item t="default"/>
      </items>
    </pivotField>
    <pivotField showAll="0">
      <items count="8">
        <item x="4"/>
        <item x="3"/>
        <item x="1"/>
        <item x="6"/>
        <item x="5"/>
        <item x="0"/>
        <item x="2"/>
        <item t="default"/>
      </items>
    </pivotField>
    <pivotField showAll="0"/>
    <pivotField axis="axisPage" showAll="0">
      <items count="3">
        <item x="0"/>
        <item x="1"/>
        <item t="default"/>
      </items>
    </pivotField>
    <pivotField axis="axisRow" multipleItemSelectionAllowed="1" showAll="0">
      <items count="12">
        <item x="6"/>
        <item x="9"/>
        <item x="8"/>
        <item h="1" x="1"/>
        <item h="1" x="4"/>
        <item x="3"/>
        <item h="1" x="7"/>
        <item h="1" x="5"/>
        <item h="1" x="0"/>
        <item h="1" x="10"/>
        <item h="1" x="2"/>
        <item t="default"/>
      </items>
    </pivotField>
    <pivotField axis="axisPage" showAll="0">
      <items count="4">
        <item x="1"/>
        <item x="2"/>
        <item x="0"/>
        <item t="default"/>
      </items>
    </pivotField>
    <pivotField dataField="1" showAll="0"/>
    <pivotField showAll="0"/>
    <pivotField showAll="0"/>
    <pivotField showAll="0">
      <items count="16">
        <item x="12"/>
        <item x="14"/>
        <item x="7"/>
        <item x="9"/>
        <item x="11"/>
        <item x="8"/>
        <item x="10"/>
        <item x="13"/>
        <item x="5"/>
        <item x="0"/>
        <item x="3"/>
        <item x="1"/>
        <item x="2"/>
        <item x="4"/>
        <item x="6"/>
        <item t="default"/>
      </items>
    </pivotField>
    <pivotField showAll="0"/>
    <pivotField showAll="0"/>
    <pivotField showAll="0"/>
    <pivotField showAll="0"/>
    <pivotField showAll="0"/>
  </pivotFields>
  <rowFields count="1">
    <field x="5"/>
  </rowFields>
  <rowItems count="5">
    <i>
      <x/>
    </i>
    <i>
      <x v="1"/>
    </i>
    <i>
      <x v="2"/>
    </i>
    <i>
      <x v="5"/>
    </i>
    <i t="grand">
      <x/>
    </i>
  </rowItems>
  <colFields count="1">
    <field x="-2"/>
  </colFields>
  <colItems count="4">
    <i>
      <x/>
    </i>
    <i i="1">
      <x v="1"/>
    </i>
    <i i="2">
      <x v="2"/>
    </i>
    <i i="3">
      <x v="3"/>
    </i>
  </colItems>
  <pageFields count="2">
    <pageField fld="6" hier="-1"/>
    <pageField fld="4" hier="-1"/>
  </pageFields>
  <dataFields count="4">
    <dataField name="Average of InstalledCapacity (MW)" fld="7" subtotal="average" baseField="5" baseItem="0"/>
    <dataField name="Count of InstalledCapacity (MW)" fld="7" subtotal="countNums" baseField="5" baseItem="0"/>
    <dataField name="StdDev of InstalledCapacity (MW)" fld="7" subtotal="stdDev" baseField="5" baseItem="0"/>
    <dataField name="Sum of InstalledCapacity (MW)"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5D2B07-3694-488E-B9D9-4938FBCD4174}" name="Table_5.11_list_of_major_power_producers_power_stations" displayName="Table_5.11_list_of_major_power_producers_power_stations" ref="A7:P1340" totalsRowShown="0" headerRowDxfId="2" headerRowBorderDxfId="1" tableBorderDxfId="0">
  <autoFilter ref="A7:P1340" xr:uid="{7A5D2B07-3694-488E-B9D9-4938FBCD4174}"/>
  <tableColumns count="16">
    <tableColumn id="1" xr3:uid="{FA0677BC-22BD-4C6B-81BA-675E36D9FA12}" name="Company Name"/>
    <tableColumn id="2" xr3:uid="{DA5A106E-92C2-44EC-9AF1-641532ED5BFB}" name="Site Name"/>
    <tableColumn id="3" xr3:uid="{C1E5BC73-142F-4196-87FC-E3C5F3EFE3E6}" name="Technology"/>
    <tableColumn id="4" xr3:uid="{03561EBE-E809-4B61-8310-1A7E329D0E5B}" name="Type"/>
    <tableColumn id="5" xr3:uid="{B1B95316-D010-4F13-B820-16CE50259BCB}" name="CHP"/>
    <tableColumn id="6" xr3:uid="{02840285-0698-434E-B9BE-8709A35867AE}" name="Primary Fuel"/>
    <tableColumn id="7" xr3:uid="{21E459F1-54EB-402E-B496-85FC2873C77C}" name="Secondary Fuel"/>
    <tableColumn id="8" xr3:uid="{A6450B66-05E6-454A-80BC-9236FFDEC7F1}" name="InstalledCapacity (MW)"/>
    <tableColumn id="9" xr3:uid="{3B204EA2-65FF-400F-B2A5-1FF0DB84A2BB}" name="Grid Connection Type"/>
    <tableColumn id="10" xr3:uid="{804C3D7A-ABF1-4819-B7C9-FEAED88BA6D1}" name="Country"/>
    <tableColumn id="11" xr3:uid="{733B1E09-DA22-44B1-805F-A0A65ECA57FF}" name="Region"/>
    <tableColumn id="12" xr3:uid="{7845392C-A1BD-4FE0-8EB2-5E9C726EE34C}" name="Postcode"/>
    <tableColumn id="13" xr3:uid="{BA446AA8-314D-4779-AF67-80A9571C7A42}" name="OS Reference"/>
    <tableColumn id="14" xr3:uid="{1F24779C-E79F-4055-8F18-6554E8ADC09A}" name="X-Coordinate"/>
    <tableColumn id="15" xr3:uid="{0C49D623-2ADC-4F0B-8BFD-438746235319}" name="Y-Coordinate"/>
    <tableColumn id="16" xr3:uid="{265E91AC-B1A2-47F7-80BC-F1C2D9907965}" name="Year Commissione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eea.europa.eu/publications/emep-eea-guidebook-2019/part-b-sectoral-guidance-chapters/1-energy/1-a-combustion/1-a-1-energy-industries/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5B756-43E0-462C-9550-5F7318315B4C}">
  <dimension ref="B2:T136"/>
  <sheetViews>
    <sheetView showGridLines="0" tabSelected="1" topLeftCell="A4" zoomScale="70" zoomScaleNormal="70" workbookViewId="0">
      <selection activeCell="B11" sqref="B11:I61"/>
    </sheetView>
  </sheetViews>
  <sheetFormatPr defaultRowHeight="14.4" x14ac:dyDescent="0.3"/>
  <cols>
    <col min="2" max="2" width="34.44140625" customWidth="1"/>
    <col min="3" max="3" width="31.33203125" customWidth="1"/>
    <col min="4" max="4" width="16.88671875" customWidth="1"/>
    <col min="5" max="5" width="19.33203125" customWidth="1"/>
    <col min="6" max="6" width="13.33203125" bestFit="1" customWidth="1"/>
    <col min="7" max="7" width="14.33203125" customWidth="1"/>
    <col min="8" max="8" width="16.33203125" customWidth="1"/>
    <col min="9" max="9" width="16.88671875" customWidth="1"/>
  </cols>
  <sheetData>
    <row r="2" spans="2:10" ht="18" x14ac:dyDescent="0.35">
      <c r="B2" s="1" t="s">
        <v>0</v>
      </c>
      <c r="C2" s="1"/>
    </row>
    <row r="3" spans="2:10" x14ac:dyDescent="0.3">
      <c r="B3" t="s">
        <v>1</v>
      </c>
    </row>
    <row r="4" spans="2:10" x14ac:dyDescent="0.3">
      <c r="B4" t="s">
        <v>2</v>
      </c>
    </row>
    <row r="5" spans="2:10" x14ac:dyDescent="0.3">
      <c r="B5" t="s">
        <v>3</v>
      </c>
    </row>
    <row r="6" spans="2:10" x14ac:dyDescent="0.3">
      <c r="B6" t="s">
        <v>4</v>
      </c>
    </row>
    <row r="7" spans="2:10" x14ac:dyDescent="0.3">
      <c r="B7" t="s">
        <v>5</v>
      </c>
    </row>
    <row r="10" spans="2:10" x14ac:dyDescent="0.3">
      <c r="B10" s="62" t="s">
        <v>6</v>
      </c>
      <c r="C10" s="62"/>
      <c r="D10" s="62"/>
      <c r="E10" s="62"/>
      <c r="F10" s="62"/>
      <c r="G10" s="62"/>
      <c r="H10" s="62"/>
      <c r="I10" s="62"/>
      <c r="J10" s="62"/>
    </row>
    <row r="11" spans="2:10" x14ac:dyDescent="0.3">
      <c r="B11" s="63" t="s">
        <v>7</v>
      </c>
      <c r="C11" s="2" t="s">
        <v>8</v>
      </c>
      <c r="D11" s="65" t="s">
        <v>9</v>
      </c>
      <c r="E11" s="67" t="s">
        <v>10</v>
      </c>
      <c r="F11" s="69" t="s">
        <v>11</v>
      </c>
      <c r="G11" s="69" t="s">
        <v>12</v>
      </c>
      <c r="H11" s="65" t="s">
        <v>13</v>
      </c>
      <c r="I11" s="65" t="s">
        <v>14</v>
      </c>
      <c r="J11" s="71" t="s">
        <v>15</v>
      </c>
    </row>
    <row r="12" spans="2:10" x14ac:dyDescent="0.3">
      <c r="B12" s="64"/>
      <c r="C12" s="3"/>
      <c r="D12" s="66"/>
      <c r="E12" s="68"/>
      <c r="F12" s="70"/>
      <c r="G12" s="70"/>
      <c r="H12" s="66"/>
      <c r="I12" s="66"/>
      <c r="J12" s="72"/>
    </row>
    <row r="13" spans="2:10" x14ac:dyDescent="0.3">
      <c r="B13" s="4" t="s">
        <v>16</v>
      </c>
      <c r="D13" s="5">
        <v>50</v>
      </c>
      <c r="E13">
        <v>100</v>
      </c>
      <c r="F13" s="5">
        <v>300</v>
      </c>
      <c r="G13" s="6" t="s">
        <v>17</v>
      </c>
      <c r="H13" s="7">
        <v>41281</v>
      </c>
      <c r="I13" s="6"/>
      <c r="J13" s="8"/>
    </row>
    <row r="14" spans="2:10" x14ac:dyDescent="0.3">
      <c r="B14" s="4" t="s">
        <v>18</v>
      </c>
      <c r="D14" s="5">
        <v>50</v>
      </c>
      <c r="E14">
        <v>100</v>
      </c>
      <c r="F14" s="5">
        <v>450</v>
      </c>
      <c r="G14" s="6" t="s">
        <v>17</v>
      </c>
      <c r="H14" s="7">
        <v>41281</v>
      </c>
      <c r="I14" s="6"/>
      <c r="J14" s="8"/>
    </row>
    <row r="15" spans="2:10" x14ac:dyDescent="0.3">
      <c r="B15" s="4" t="s">
        <v>19</v>
      </c>
      <c r="D15" s="5">
        <v>50</v>
      </c>
      <c r="E15">
        <v>100</v>
      </c>
      <c r="F15" s="5">
        <v>300</v>
      </c>
      <c r="G15" s="6" t="s">
        <v>17</v>
      </c>
      <c r="H15" s="7">
        <v>41281</v>
      </c>
      <c r="I15" s="6"/>
      <c r="J15" s="8"/>
    </row>
    <row r="16" spans="2:10" x14ac:dyDescent="0.3">
      <c r="B16" s="4" t="s">
        <v>20</v>
      </c>
      <c r="D16" s="5">
        <v>50</v>
      </c>
      <c r="E16">
        <v>100</v>
      </c>
      <c r="F16" s="5">
        <v>300</v>
      </c>
      <c r="G16" s="6" t="s">
        <v>17</v>
      </c>
      <c r="H16" s="7">
        <v>41281</v>
      </c>
      <c r="I16" s="6"/>
      <c r="J16" s="8"/>
    </row>
    <row r="17" spans="2:10" x14ac:dyDescent="0.3">
      <c r="B17" s="4" t="s">
        <v>21</v>
      </c>
      <c r="D17" s="5">
        <v>50</v>
      </c>
      <c r="E17">
        <v>100</v>
      </c>
      <c r="F17" s="5">
        <v>450</v>
      </c>
      <c r="G17" s="6" t="s">
        <v>17</v>
      </c>
      <c r="H17" s="7">
        <v>41281</v>
      </c>
      <c r="I17" s="6"/>
      <c r="J17" s="8"/>
    </row>
    <row r="18" spans="2:10" x14ac:dyDescent="0.3">
      <c r="B18" s="4" t="s">
        <v>16</v>
      </c>
      <c r="D18" s="5">
        <v>100</v>
      </c>
      <c r="E18">
        <v>300</v>
      </c>
      <c r="F18" s="5">
        <v>200</v>
      </c>
      <c r="G18" s="6" t="s">
        <v>17</v>
      </c>
      <c r="H18" s="7">
        <v>41281</v>
      </c>
      <c r="I18" s="6"/>
      <c r="J18" s="8"/>
    </row>
    <row r="19" spans="2:10" x14ac:dyDescent="0.3">
      <c r="B19" s="4" t="s">
        <v>19</v>
      </c>
      <c r="D19" s="5">
        <v>100</v>
      </c>
      <c r="E19">
        <v>300</v>
      </c>
      <c r="F19" s="5">
        <v>250</v>
      </c>
      <c r="G19" s="6" t="s">
        <v>17</v>
      </c>
      <c r="H19" s="7">
        <v>41281</v>
      </c>
      <c r="I19" s="6"/>
      <c r="J19" s="8"/>
    </row>
    <row r="20" spans="2:10" x14ac:dyDescent="0.3">
      <c r="B20" s="4" t="s">
        <v>20</v>
      </c>
      <c r="D20" s="5">
        <v>100</v>
      </c>
      <c r="E20">
        <v>300</v>
      </c>
      <c r="F20" s="5">
        <v>250</v>
      </c>
      <c r="G20" s="6" t="s">
        <v>17</v>
      </c>
      <c r="H20" s="7">
        <v>41281</v>
      </c>
      <c r="I20" s="6"/>
      <c r="J20" s="8"/>
    </row>
    <row r="21" spans="2:10" x14ac:dyDescent="0.3">
      <c r="B21" s="4" t="s">
        <v>21</v>
      </c>
      <c r="D21" s="5">
        <v>100</v>
      </c>
      <c r="E21">
        <v>300</v>
      </c>
      <c r="F21" s="5">
        <v>200</v>
      </c>
      <c r="G21" s="6" t="s">
        <v>17</v>
      </c>
      <c r="H21" s="7">
        <v>41281</v>
      </c>
      <c r="I21" s="6"/>
      <c r="J21" s="8"/>
    </row>
    <row r="22" spans="2:10" x14ac:dyDescent="0.3">
      <c r="B22" s="4" t="s">
        <v>22</v>
      </c>
      <c r="D22" s="5">
        <v>100</v>
      </c>
      <c r="E22">
        <v>500</v>
      </c>
      <c r="F22" s="5">
        <v>450</v>
      </c>
      <c r="G22" s="6" t="s">
        <v>17</v>
      </c>
      <c r="H22" s="7">
        <v>37587</v>
      </c>
      <c r="I22" s="6"/>
      <c r="J22" s="8" t="s">
        <v>23</v>
      </c>
    </row>
    <row r="23" spans="2:10" x14ac:dyDescent="0.3">
      <c r="B23" s="4" t="s">
        <v>16</v>
      </c>
      <c r="D23" s="5">
        <v>300</v>
      </c>
      <c r="F23" s="5">
        <v>200</v>
      </c>
      <c r="G23" s="6" t="s">
        <v>17</v>
      </c>
      <c r="H23" s="7">
        <v>41281</v>
      </c>
      <c r="I23" s="6"/>
      <c r="J23" s="8"/>
    </row>
    <row r="24" spans="2:10" x14ac:dyDescent="0.3">
      <c r="B24" s="4" t="s">
        <v>19</v>
      </c>
      <c r="D24" s="5">
        <v>300</v>
      </c>
      <c r="F24" s="5">
        <v>200</v>
      </c>
      <c r="G24" s="6" t="s">
        <v>17</v>
      </c>
      <c r="H24" s="7">
        <v>41281</v>
      </c>
      <c r="I24" s="6"/>
      <c r="J24" s="8"/>
    </row>
    <row r="25" spans="2:10" x14ac:dyDescent="0.3">
      <c r="B25" s="4" t="s">
        <v>20</v>
      </c>
      <c r="D25" s="5">
        <v>300</v>
      </c>
      <c r="F25" s="5">
        <v>200</v>
      </c>
      <c r="G25" s="6" t="s">
        <v>17</v>
      </c>
      <c r="H25" s="7">
        <v>41281</v>
      </c>
      <c r="I25" s="6"/>
      <c r="J25" s="8"/>
    </row>
    <row r="26" spans="2:10" x14ac:dyDescent="0.3">
      <c r="B26" s="4" t="s">
        <v>21</v>
      </c>
      <c r="D26" s="5">
        <v>300</v>
      </c>
      <c r="F26" s="5">
        <v>150</v>
      </c>
      <c r="G26" s="6" t="s">
        <v>17</v>
      </c>
      <c r="H26" s="7">
        <v>41281</v>
      </c>
      <c r="I26" s="6"/>
      <c r="J26" s="8"/>
    </row>
    <row r="27" spans="2:10" x14ac:dyDescent="0.3">
      <c r="B27" s="4" t="s">
        <v>24</v>
      </c>
      <c r="D27" s="5">
        <v>1</v>
      </c>
      <c r="E27">
        <v>500</v>
      </c>
      <c r="F27" s="5">
        <v>450</v>
      </c>
      <c r="G27" s="6" t="s">
        <v>17</v>
      </c>
      <c r="H27" s="7">
        <v>37587</v>
      </c>
      <c r="J27" s="8" t="s">
        <v>25</v>
      </c>
    </row>
    <row r="28" spans="2:10" x14ac:dyDescent="0.3">
      <c r="B28" s="4" t="s">
        <v>26</v>
      </c>
      <c r="D28" s="5">
        <v>1</v>
      </c>
      <c r="E28">
        <v>500</v>
      </c>
      <c r="F28" s="5">
        <v>450</v>
      </c>
      <c r="G28" s="6" t="s">
        <v>17</v>
      </c>
      <c r="H28" s="7">
        <v>37587</v>
      </c>
      <c r="J28" s="8" t="s">
        <v>27</v>
      </c>
    </row>
    <row r="29" spans="2:10" x14ac:dyDescent="0.3">
      <c r="B29" s="4" t="s">
        <v>28</v>
      </c>
      <c r="D29" s="5">
        <v>500</v>
      </c>
      <c r="F29" s="5">
        <v>450</v>
      </c>
      <c r="G29" s="6" t="s">
        <v>17</v>
      </c>
      <c r="H29" s="7">
        <v>31959</v>
      </c>
      <c r="I29" s="6"/>
      <c r="J29" s="8" t="s">
        <v>27</v>
      </c>
    </row>
    <row r="30" spans="2:10" x14ac:dyDescent="0.3">
      <c r="B30" s="4" t="s">
        <v>21</v>
      </c>
      <c r="D30" s="5">
        <v>500</v>
      </c>
      <c r="F30" s="5">
        <v>400</v>
      </c>
      <c r="G30" s="6" t="s">
        <v>17</v>
      </c>
      <c r="H30" s="7">
        <v>37587</v>
      </c>
      <c r="I30" s="6"/>
      <c r="J30" s="8" t="s">
        <v>27</v>
      </c>
    </row>
    <row r="31" spans="2:10" x14ac:dyDescent="0.3">
      <c r="B31" s="4" t="s">
        <v>29</v>
      </c>
      <c r="C31" t="s">
        <v>30</v>
      </c>
      <c r="D31" s="5">
        <v>50</v>
      </c>
      <c r="F31" s="5">
        <v>100</v>
      </c>
      <c r="G31" s="6" t="s">
        <v>17</v>
      </c>
      <c r="H31" s="7">
        <v>41281</v>
      </c>
      <c r="I31" s="6"/>
      <c r="J31" s="8"/>
    </row>
    <row r="32" spans="2:10" x14ac:dyDescent="0.3">
      <c r="B32" s="4" t="s">
        <v>29</v>
      </c>
      <c r="C32" t="s">
        <v>31</v>
      </c>
      <c r="D32" s="5">
        <v>50</v>
      </c>
      <c r="F32" s="5">
        <v>200</v>
      </c>
      <c r="G32" s="6" t="s">
        <v>17</v>
      </c>
      <c r="H32" s="7">
        <v>41281</v>
      </c>
      <c r="I32" s="6"/>
      <c r="J32" s="8"/>
    </row>
    <row r="33" spans="2:20" x14ac:dyDescent="0.3">
      <c r="B33" s="4" t="s">
        <v>29</v>
      </c>
      <c r="C33" t="s">
        <v>31</v>
      </c>
      <c r="D33" s="5">
        <v>50</v>
      </c>
      <c r="E33">
        <v>500</v>
      </c>
      <c r="F33" s="5">
        <v>300</v>
      </c>
      <c r="G33" s="6" t="s">
        <v>17</v>
      </c>
      <c r="H33" s="7">
        <v>37587</v>
      </c>
      <c r="I33" s="6"/>
      <c r="J33" s="8"/>
    </row>
    <row r="34" spans="2:20" x14ac:dyDescent="0.3">
      <c r="B34" s="4" t="s">
        <v>29</v>
      </c>
      <c r="C34" t="s">
        <v>32</v>
      </c>
      <c r="D34" s="5">
        <v>50</v>
      </c>
      <c r="F34" s="5">
        <v>200</v>
      </c>
      <c r="G34" s="6" t="s">
        <v>17</v>
      </c>
      <c r="H34" s="7">
        <v>41281</v>
      </c>
      <c r="I34" s="6"/>
      <c r="J34" s="8"/>
    </row>
    <row r="35" spans="2:20" x14ac:dyDescent="0.3">
      <c r="B35" s="4" t="s">
        <v>29</v>
      </c>
      <c r="C35" t="s">
        <v>32</v>
      </c>
      <c r="D35" s="5">
        <v>50</v>
      </c>
      <c r="E35">
        <v>500</v>
      </c>
      <c r="F35" s="5">
        <v>300</v>
      </c>
      <c r="G35" s="6" t="s">
        <v>17</v>
      </c>
      <c r="H35" s="7">
        <v>37587</v>
      </c>
      <c r="I35" s="6"/>
      <c r="J35" s="8"/>
    </row>
    <row r="36" spans="2:20" x14ac:dyDescent="0.3">
      <c r="B36" s="4" t="s">
        <v>29</v>
      </c>
      <c r="C36" t="s">
        <v>33</v>
      </c>
      <c r="D36" s="5">
        <v>50</v>
      </c>
      <c r="F36" s="5">
        <v>50</v>
      </c>
      <c r="G36" s="6" t="s">
        <v>17</v>
      </c>
      <c r="H36" s="7">
        <v>41281</v>
      </c>
      <c r="I36" s="6"/>
      <c r="J36" s="8" t="s">
        <v>34</v>
      </c>
    </row>
    <row r="37" spans="2:20" x14ac:dyDescent="0.3">
      <c r="B37" s="4" t="s">
        <v>29</v>
      </c>
      <c r="C37" t="s">
        <v>33</v>
      </c>
      <c r="D37" s="5">
        <v>50</v>
      </c>
      <c r="F37" s="5">
        <v>75</v>
      </c>
      <c r="G37" s="6" t="s">
        <v>17</v>
      </c>
      <c r="H37" s="7">
        <v>41281</v>
      </c>
      <c r="I37" s="6"/>
      <c r="J37" s="8" t="s">
        <v>35</v>
      </c>
    </row>
    <row r="38" spans="2:20" x14ac:dyDescent="0.3">
      <c r="B38" s="4" t="s">
        <v>29</v>
      </c>
      <c r="C38" t="s">
        <v>33</v>
      </c>
      <c r="D38" s="5">
        <v>50</v>
      </c>
      <c r="F38" s="5">
        <v>75</v>
      </c>
      <c r="G38" s="6" t="s">
        <v>17</v>
      </c>
      <c r="H38" s="7">
        <v>41281</v>
      </c>
      <c r="I38" s="6"/>
      <c r="J38" s="8" t="s">
        <v>36</v>
      </c>
    </row>
    <row r="39" spans="2:20" x14ac:dyDescent="0.3">
      <c r="B39" s="4" t="s">
        <v>29</v>
      </c>
      <c r="C39" t="s">
        <v>33</v>
      </c>
      <c r="D39" s="5">
        <v>50</v>
      </c>
      <c r="F39" s="5">
        <v>75</v>
      </c>
      <c r="G39" s="6" t="s">
        <v>17</v>
      </c>
      <c r="H39" s="7">
        <v>41281</v>
      </c>
      <c r="I39" s="6"/>
      <c r="J39" s="8" t="s">
        <v>37</v>
      </c>
    </row>
    <row r="40" spans="2:20" x14ac:dyDescent="0.3">
      <c r="B40" s="4" t="s">
        <v>29</v>
      </c>
      <c r="C40" t="s">
        <v>33</v>
      </c>
      <c r="D40" s="5">
        <v>50</v>
      </c>
      <c r="F40" s="5">
        <v>150</v>
      </c>
      <c r="G40" s="6" t="s">
        <v>17</v>
      </c>
      <c r="H40" s="7">
        <v>41281</v>
      </c>
      <c r="I40" s="6"/>
      <c r="J40" s="8" t="s">
        <v>27</v>
      </c>
    </row>
    <row r="41" spans="2:20" x14ac:dyDescent="0.3">
      <c r="B41" s="4" t="s">
        <v>29</v>
      </c>
      <c r="C41" t="s">
        <v>38</v>
      </c>
      <c r="D41" s="5">
        <v>50</v>
      </c>
      <c r="F41" s="5">
        <v>120</v>
      </c>
      <c r="G41" s="6" t="s">
        <v>17</v>
      </c>
      <c r="H41" s="7">
        <v>41281</v>
      </c>
      <c r="I41" s="6"/>
      <c r="J41" s="8" t="s">
        <v>34</v>
      </c>
    </row>
    <row r="42" spans="2:20" x14ac:dyDescent="0.3">
      <c r="B42" s="4" t="s">
        <v>29</v>
      </c>
      <c r="C42" t="s">
        <v>38</v>
      </c>
      <c r="D42" s="5">
        <v>50</v>
      </c>
      <c r="F42" s="5">
        <v>200</v>
      </c>
      <c r="G42" s="6" t="s">
        <v>17</v>
      </c>
      <c r="H42" s="7">
        <v>37587</v>
      </c>
      <c r="I42" s="6"/>
      <c r="J42" s="8" t="s">
        <v>27</v>
      </c>
    </row>
    <row r="43" spans="2:20" x14ac:dyDescent="0.3">
      <c r="B43" s="9" t="s">
        <v>29</v>
      </c>
      <c r="C43" s="10" t="s">
        <v>39</v>
      </c>
      <c r="D43" s="11">
        <v>50</v>
      </c>
      <c r="E43" s="10"/>
      <c r="F43" s="11">
        <v>100</v>
      </c>
      <c r="G43" s="12" t="s">
        <v>17</v>
      </c>
      <c r="H43" s="13">
        <v>41281</v>
      </c>
      <c r="I43" s="12"/>
      <c r="J43" s="14"/>
      <c r="K43" s="10"/>
      <c r="L43" s="10"/>
      <c r="M43" s="10"/>
      <c r="N43" s="10"/>
      <c r="O43" s="10"/>
      <c r="P43" s="10"/>
      <c r="Q43" s="10"/>
      <c r="R43" s="10"/>
      <c r="S43" s="10"/>
      <c r="T43" s="10"/>
    </row>
    <row r="44" spans="2:20" x14ac:dyDescent="0.3">
      <c r="B44" s="4" t="s">
        <v>16</v>
      </c>
      <c r="D44" s="5">
        <v>50</v>
      </c>
      <c r="E44">
        <v>100</v>
      </c>
      <c r="F44" s="5">
        <v>300</v>
      </c>
      <c r="G44" s="6" t="s">
        <v>40</v>
      </c>
      <c r="H44" s="6"/>
      <c r="I44" s="7">
        <v>41282</v>
      </c>
      <c r="J44" s="8"/>
    </row>
    <row r="45" spans="2:20" x14ac:dyDescent="0.3">
      <c r="B45" s="4" t="s">
        <v>18</v>
      </c>
      <c r="D45" s="5">
        <v>50</v>
      </c>
      <c r="E45">
        <v>100</v>
      </c>
      <c r="F45" s="5">
        <v>400</v>
      </c>
      <c r="G45" s="6" t="s">
        <v>40</v>
      </c>
      <c r="H45" s="6"/>
      <c r="I45" s="7">
        <v>41282</v>
      </c>
      <c r="J45" s="8"/>
    </row>
    <row r="46" spans="2:20" x14ac:dyDescent="0.3">
      <c r="B46" s="4" t="s">
        <v>19</v>
      </c>
      <c r="D46" s="5">
        <v>50</v>
      </c>
      <c r="E46">
        <v>100</v>
      </c>
      <c r="F46" s="5">
        <v>250</v>
      </c>
      <c r="G46" s="6" t="s">
        <v>40</v>
      </c>
      <c r="H46" s="6"/>
      <c r="I46" s="7">
        <v>41282</v>
      </c>
      <c r="J46" s="8"/>
    </row>
    <row r="47" spans="2:20" x14ac:dyDescent="0.3">
      <c r="B47" s="4" t="s">
        <v>20</v>
      </c>
      <c r="D47" s="5">
        <v>50</v>
      </c>
      <c r="E47">
        <v>100</v>
      </c>
      <c r="F47" s="5">
        <v>250</v>
      </c>
      <c r="G47" s="6" t="s">
        <v>40</v>
      </c>
      <c r="H47" s="6"/>
      <c r="I47" s="7">
        <v>41282</v>
      </c>
      <c r="J47" s="8"/>
    </row>
    <row r="48" spans="2:20" x14ac:dyDescent="0.3">
      <c r="B48" s="4" t="s">
        <v>21</v>
      </c>
      <c r="D48" s="5">
        <v>50</v>
      </c>
      <c r="E48">
        <v>100</v>
      </c>
      <c r="F48" s="5">
        <v>300</v>
      </c>
      <c r="G48" s="6" t="s">
        <v>40</v>
      </c>
      <c r="H48" s="6"/>
      <c r="I48" s="7">
        <v>41282</v>
      </c>
      <c r="J48" s="8"/>
    </row>
    <row r="49" spans="2:10" x14ac:dyDescent="0.3">
      <c r="B49" s="4" t="s">
        <v>16</v>
      </c>
      <c r="D49" s="5">
        <v>100</v>
      </c>
      <c r="E49">
        <v>300</v>
      </c>
      <c r="F49" s="5">
        <v>200</v>
      </c>
      <c r="G49" s="6" t="s">
        <v>40</v>
      </c>
      <c r="H49" s="6"/>
      <c r="I49" s="7">
        <v>41282</v>
      </c>
      <c r="J49" s="8"/>
    </row>
    <row r="50" spans="2:10" x14ac:dyDescent="0.3">
      <c r="B50" s="4" t="s">
        <v>19</v>
      </c>
      <c r="D50" s="5">
        <v>100</v>
      </c>
      <c r="E50">
        <v>300</v>
      </c>
      <c r="F50" s="5">
        <v>200</v>
      </c>
      <c r="G50" s="6" t="s">
        <v>40</v>
      </c>
      <c r="H50" s="6"/>
      <c r="I50" s="7">
        <v>41282</v>
      </c>
      <c r="J50" s="8"/>
    </row>
    <row r="51" spans="2:10" x14ac:dyDescent="0.3">
      <c r="B51" s="4" t="s">
        <v>20</v>
      </c>
      <c r="D51" s="5">
        <v>100</v>
      </c>
      <c r="E51">
        <v>300</v>
      </c>
      <c r="F51" s="5">
        <v>200</v>
      </c>
      <c r="G51" s="6" t="s">
        <v>40</v>
      </c>
      <c r="H51" s="6"/>
      <c r="I51" s="7">
        <v>41282</v>
      </c>
      <c r="J51" s="8"/>
    </row>
    <row r="52" spans="2:10" x14ac:dyDescent="0.3">
      <c r="B52" s="4" t="s">
        <v>21</v>
      </c>
      <c r="D52" s="5">
        <v>100</v>
      </c>
      <c r="E52">
        <v>300</v>
      </c>
      <c r="F52" s="5">
        <v>150</v>
      </c>
      <c r="G52" s="6" t="s">
        <v>40</v>
      </c>
      <c r="H52" s="6"/>
      <c r="I52" s="7">
        <v>41282</v>
      </c>
      <c r="J52" s="8"/>
    </row>
    <row r="53" spans="2:10" x14ac:dyDescent="0.3">
      <c r="B53" s="4" t="s">
        <v>16</v>
      </c>
      <c r="D53" s="5">
        <v>300</v>
      </c>
      <c r="F53" s="5">
        <v>150</v>
      </c>
      <c r="G53" s="6" t="s">
        <v>40</v>
      </c>
      <c r="H53" s="6"/>
      <c r="I53" s="7">
        <v>41282</v>
      </c>
      <c r="J53" s="8"/>
    </row>
    <row r="54" spans="2:10" x14ac:dyDescent="0.3">
      <c r="B54" s="4" t="s">
        <v>18</v>
      </c>
      <c r="D54" s="5">
        <v>300</v>
      </c>
      <c r="F54" s="5">
        <v>200</v>
      </c>
      <c r="G54" s="6" t="s">
        <v>40</v>
      </c>
      <c r="H54" s="6"/>
      <c r="I54" s="7">
        <v>41282</v>
      </c>
      <c r="J54" s="8"/>
    </row>
    <row r="55" spans="2:10" x14ac:dyDescent="0.3">
      <c r="B55" s="4" t="s">
        <v>19</v>
      </c>
      <c r="D55" s="5">
        <v>300</v>
      </c>
      <c r="F55" s="5">
        <v>150</v>
      </c>
      <c r="G55" s="6" t="s">
        <v>40</v>
      </c>
      <c r="H55" s="6"/>
      <c r="I55" s="7">
        <v>41282</v>
      </c>
      <c r="J55" s="8"/>
    </row>
    <row r="56" spans="2:10" x14ac:dyDescent="0.3">
      <c r="B56" s="4" t="s">
        <v>20</v>
      </c>
      <c r="D56" s="5">
        <v>300</v>
      </c>
      <c r="F56" s="5">
        <v>150</v>
      </c>
      <c r="G56" s="6" t="s">
        <v>40</v>
      </c>
      <c r="H56" s="6"/>
      <c r="I56" s="7">
        <v>41282</v>
      </c>
      <c r="J56" s="8"/>
    </row>
    <row r="57" spans="2:10" x14ac:dyDescent="0.3">
      <c r="B57" s="4" t="s">
        <v>21</v>
      </c>
      <c r="D57" s="5">
        <v>300</v>
      </c>
      <c r="F57" s="5">
        <v>100</v>
      </c>
      <c r="G57" s="6" t="s">
        <v>40</v>
      </c>
      <c r="H57" s="6"/>
      <c r="I57" s="7">
        <v>41282</v>
      </c>
      <c r="J57" s="8"/>
    </row>
    <row r="58" spans="2:10" x14ac:dyDescent="0.3">
      <c r="B58" s="4" t="s">
        <v>41</v>
      </c>
      <c r="C58" t="s">
        <v>42</v>
      </c>
      <c r="D58" s="5">
        <v>50</v>
      </c>
      <c r="F58" s="5">
        <v>50</v>
      </c>
      <c r="G58" s="6" t="s">
        <v>40</v>
      </c>
      <c r="H58" s="6"/>
      <c r="I58" s="7">
        <v>41282</v>
      </c>
      <c r="J58" s="8"/>
    </row>
    <row r="59" spans="2:10" x14ac:dyDescent="0.3">
      <c r="B59" s="4" t="s">
        <v>29</v>
      </c>
      <c r="C59" t="s">
        <v>43</v>
      </c>
      <c r="D59" s="5">
        <v>50</v>
      </c>
      <c r="F59" s="5">
        <v>100</v>
      </c>
      <c r="G59" s="6" t="s">
        <v>40</v>
      </c>
      <c r="H59" s="6"/>
      <c r="I59" s="7">
        <v>41282</v>
      </c>
      <c r="J59" s="8" t="s">
        <v>44</v>
      </c>
    </row>
    <row r="60" spans="2:10" x14ac:dyDescent="0.3">
      <c r="B60" s="4" t="s">
        <v>29</v>
      </c>
      <c r="C60" t="s">
        <v>45</v>
      </c>
      <c r="D60" s="5">
        <v>50</v>
      </c>
      <c r="F60" s="5">
        <v>50</v>
      </c>
      <c r="G60" s="6" t="s">
        <v>40</v>
      </c>
      <c r="H60" s="6"/>
      <c r="I60" s="7">
        <v>41282</v>
      </c>
      <c r="J60" s="8" t="s">
        <v>44</v>
      </c>
    </row>
    <row r="61" spans="2:10" x14ac:dyDescent="0.3">
      <c r="B61" s="4" t="s">
        <v>29</v>
      </c>
      <c r="C61" t="s">
        <v>46</v>
      </c>
      <c r="D61" s="5">
        <v>50</v>
      </c>
      <c r="F61" s="5">
        <v>75</v>
      </c>
      <c r="G61" s="6" t="s">
        <v>40</v>
      </c>
      <c r="H61" s="6"/>
      <c r="I61" s="7">
        <v>41282</v>
      </c>
      <c r="J61" s="8"/>
    </row>
    <row r="62" spans="2:10" x14ac:dyDescent="0.3">
      <c r="G62" s="6"/>
      <c r="H62" s="6"/>
      <c r="I62" s="6"/>
    </row>
    <row r="63" spans="2:10" x14ac:dyDescent="0.3">
      <c r="G63" s="6"/>
      <c r="H63" s="6"/>
      <c r="I63" s="6"/>
    </row>
    <row r="64" spans="2:10" x14ac:dyDescent="0.3">
      <c r="G64" s="6"/>
      <c r="H64" s="6"/>
      <c r="I64" s="6"/>
    </row>
    <row r="65" spans="7:9" x14ac:dyDescent="0.3">
      <c r="G65" s="6"/>
      <c r="H65" s="6"/>
      <c r="I65" s="6"/>
    </row>
    <row r="66" spans="7:9" x14ac:dyDescent="0.3">
      <c r="G66" s="6"/>
      <c r="H66" s="6"/>
      <c r="I66" s="6"/>
    </row>
    <row r="67" spans="7:9" x14ac:dyDescent="0.3">
      <c r="G67" s="6"/>
      <c r="H67" s="6"/>
      <c r="I67" s="6"/>
    </row>
    <row r="68" spans="7:9" x14ac:dyDescent="0.3">
      <c r="G68" s="6"/>
      <c r="H68" s="6"/>
      <c r="I68" s="6"/>
    </row>
    <row r="69" spans="7:9" x14ac:dyDescent="0.3">
      <c r="G69" s="6"/>
      <c r="H69" s="6"/>
      <c r="I69" s="6"/>
    </row>
    <row r="70" spans="7:9" x14ac:dyDescent="0.3">
      <c r="G70" s="6"/>
      <c r="H70" s="6"/>
      <c r="I70" s="6"/>
    </row>
    <row r="71" spans="7:9" x14ac:dyDescent="0.3">
      <c r="G71" s="6"/>
      <c r="H71" s="6"/>
      <c r="I71" s="6"/>
    </row>
    <row r="72" spans="7:9" x14ac:dyDescent="0.3">
      <c r="G72" s="6"/>
      <c r="H72" s="6"/>
      <c r="I72" s="6"/>
    </row>
    <row r="73" spans="7:9" x14ac:dyDescent="0.3">
      <c r="G73" s="6"/>
      <c r="H73" s="6"/>
      <c r="I73" s="6"/>
    </row>
    <row r="74" spans="7:9" x14ac:dyDescent="0.3">
      <c r="G74" s="6"/>
      <c r="H74" s="6"/>
      <c r="I74" s="6"/>
    </row>
    <row r="75" spans="7:9" x14ac:dyDescent="0.3">
      <c r="G75" s="6"/>
      <c r="H75" s="6"/>
      <c r="I75" s="6"/>
    </row>
    <row r="76" spans="7:9" x14ac:dyDescent="0.3">
      <c r="G76" s="6"/>
      <c r="H76" s="6"/>
      <c r="I76" s="6"/>
    </row>
    <row r="77" spans="7:9" x14ac:dyDescent="0.3">
      <c r="G77" s="6"/>
      <c r="H77" s="6"/>
      <c r="I77" s="6"/>
    </row>
    <row r="78" spans="7:9" x14ac:dyDescent="0.3">
      <c r="G78" s="6"/>
      <c r="H78" s="6"/>
      <c r="I78" s="6"/>
    </row>
    <row r="79" spans="7:9" x14ac:dyDescent="0.3">
      <c r="G79" s="6"/>
      <c r="H79" s="6"/>
      <c r="I79" s="6"/>
    </row>
    <row r="80" spans="7:9" x14ac:dyDescent="0.3">
      <c r="G80" s="6"/>
      <c r="H80" s="6"/>
      <c r="I80" s="6"/>
    </row>
    <row r="81" spans="7:9" x14ac:dyDescent="0.3">
      <c r="G81" s="6"/>
      <c r="H81" s="6"/>
      <c r="I81" s="6"/>
    </row>
    <row r="82" spans="7:9" x14ac:dyDescent="0.3">
      <c r="G82" s="6"/>
      <c r="H82" s="6"/>
      <c r="I82" s="6"/>
    </row>
    <row r="83" spans="7:9" x14ac:dyDescent="0.3">
      <c r="G83" s="6"/>
      <c r="H83" s="6"/>
      <c r="I83" s="6"/>
    </row>
    <row r="84" spans="7:9" x14ac:dyDescent="0.3">
      <c r="G84" s="6"/>
      <c r="H84" s="6"/>
      <c r="I84" s="6"/>
    </row>
    <row r="85" spans="7:9" x14ac:dyDescent="0.3">
      <c r="G85" s="6"/>
      <c r="H85" s="6"/>
      <c r="I85" s="6"/>
    </row>
    <row r="86" spans="7:9" x14ac:dyDescent="0.3">
      <c r="G86" s="6"/>
      <c r="H86" s="6"/>
      <c r="I86" s="6"/>
    </row>
    <row r="87" spans="7:9" x14ac:dyDescent="0.3">
      <c r="G87" s="6"/>
      <c r="H87" s="6"/>
      <c r="I87" s="6"/>
    </row>
    <row r="88" spans="7:9" x14ac:dyDescent="0.3">
      <c r="G88" s="6"/>
      <c r="H88" s="6"/>
      <c r="I88" s="6"/>
    </row>
    <row r="89" spans="7:9" x14ac:dyDescent="0.3">
      <c r="G89" s="6"/>
      <c r="H89" s="6"/>
      <c r="I89" s="6"/>
    </row>
    <row r="90" spans="7:9" x14ac:dyDescent="0.3">
      <c r="G90" s="6"/>
      <c r="H90" s="6"/>
      <c r="I90" s="6"/>
    </row>
    <row r="91" spans="7:9" x14ac:dyDescent="0.3">
      <c r="G91" s="6"/>
      <c r="H91" s="6"/>
      <c r="I91" s="6"/>
    </row>
    <row r="92" spans="7:9" x14ac:dyDescent="0.3">
      <c r="G92" s="6"/>
      <c r="H92" s="6"/>
      <c r="I92" s="6"/>
    </row>
    <row r="93" spans="7:9" x14ac:dyDescent="0.3">
      <c r="G93" s="6"/>
      <c r="H93" s="6"/>
      <c r="I93" s="6"/>
    </row>
    <row r="94" spans="7:9" x14ac:dyDescent="0.3">
      <c r="G94" s="6"/>
      <c r="H94" s="6"/>
      <c r="I94" s="6"/>
    </row>
    <row r="95" spans="7:9" x14ac:dyDescent="0.3">
      <c r="G95" s="6"/>
      <c r="H95" s="6"/>
      <c r="I95" s="6"/>
    </row>
    <row r="96" spans="7:9" x14ac:dyDescent="0.3">
      <c r="G96" s="6"/>
      <c r="H96" s="6"/>
      <c r="I96" s="6"/>
    </row>
    <row r="97" spans="7:9" x14ac:dyDescent="0.3">
      <c r="G97" s="6"/>
      <c r="H97" s="6"/>
      <c r="I97" s="6"/>
    </row>
    <row r="98" spans="7:9" x14ac:dyDescent="0.3">
      <c r="G98" s="6"/>
      <c r="H98" s="6"/>
      <c r="I98" s="6"/>
    </row>
    <row r="99" spans="7:9" x14ac:dyDescent="0.3">
      <c r="G99" s="6"/>
      <c r="H99" s="6"/>
      <c r="I99" s="6"/>
    </row>
    <row r="100" spans="7:9" x14ac:dyDescent="0.3">
      <c r="G100" s="6"/>
      <c r="H100" s="6"/>
      <c r="I100" s="6"/>
    </row>
    <row r="101" spans="7:9" x14ac:dyDescent="0.3">
      <c r="G101" s="6"/>
      <c r="H101" s="6"/>
      <c r="I101" s="6"/>
    </row>
    <row r="102" spans="7:9" x14ac:dyDescent="0.3">
      <c r="G102" s="6"/>
      <c r="H102" s="6"/>
      <c r="I102" s="6"/>
    </row>
    <row r="103" spans="7:9" x14ac:dyDescent="0.3">
      <c r="G103" s="6"/>
      <c r="H103" s="6"/>
      <c r="I103" s="6"/>
    </row>
    <row r="104" spans="7:9" x14ac:dyDescent="0.3">
      <c r="G104" s="6"/>
      <c r="H104" s="6"/>
      <c r="I104" s="6"/>
    </row>
    <row r="105" spans="7:9" x14ac:dyDescent="0.3">
      <c r="G105" s="6"/>
      <c r="H105" s="6"/>
      <c r="I105" s="6"/>
    </row>
    <row r="106" spans="7:9" x14ac:dyDescent="0.3">
      <c r="G106" s="6"/>
      <c r="H106" s="6"/>
      <c r="I106" s="6"/>
    </row>
    <row r="107" spans="7:9" x14ac:dyDescent="0.3">
      <c r="G107" s="6"/>
      <c r="H107" s="6"/>
      <c r="I107" s="6"/>
    </row>
    <row r="108" spans="7:9" x14ac:dyDescent="0.3">
      <c r="G108" s="6"/>
      <c r="H108" s="6"/>
      <c r="I108" s="6"/>
    </row>
    <row r="109" spans="7:9" x14ac:dyDescent="0.3">
      <c r="G109" s="6"/>
      <c r="H109" s="6"/>
      <c r="I109" s="6"/>
    </row>
    <row r="110" spans="7:9" x14ac:dyDescent="0.3">
      <c r="G110" s="6"/>
      <c r="H110" s="6"/>
      <c r="I110" s="6"/>
    </row>
    <row r="111" spans="7:9" x14ac:dyDescent="0.3">
      <c r="G111" s="6"/>
      <c r="H111" s="6"/>
      <c r="I111" s="6"/>
    </row>
    <row r="112" spans="7:9" x14ac:dyDescent="0.3">
      <c r="G112" s="6"/>
      <c r="H112" s="6"/>
      <c r="I112" s="6"/>
    </row>
    <row r="113" spans="7:9" x14ac:dyDescent="0.3">
      <c r="G113" s="6"/>
      <c r="H113" s="6"/>
      <c r="I113" s="6"/>
    </row>
    <row r="114" spans="7:9" x14ac:dyDescent="0.3">
      <c r="G114" s="6"/>
      <c r="H114" s="6"/>
      <c r="I114" s="6"/>
    </row>
    <row r="115" spans="7:9" x14ac:dyDescent="0.3">
      <c r="G115" s="6"/>
      <c r="H115" s="6"/>
      <c r="I115" s="6"/>
    </row>
    <row r="116" spans="7:9" x14ac:dyDescent="0.3">
      <c r="G116" s="6"/>
      <c r="H116" s="6"/>
      <c r="I116" s="6"/>
    </row>
    <row r="117" spans="7:9" x14ac:dyDescent="0.3">
      <c r="G117" s="6"/>
      <c r="H117" s="6"/>
      <c r="I117" s="6"/>
    </row>
    <row r="118" spans="7:9" x14ac:dyDescent="0.3">
      <c r="G118" s="6"/>
      <c r="H118" s="6"/>
      <c r="I118" s="6"/>
    </row>
    <row r="119" spans="7:9" x14ac:dyDescent="0.3">
      <c r="G119" s="6"/>
      <c r="H119" s="6"/>
      <c r="I119" s="6"/>
    </row>
    <row r="120" spans="7:9" x14ac:dyDescent="0.3">
      <c r="G120" s="6"/>
      <c r="H120" s="6"/>
      <c r="I120" s="6"/>
    </row>
    <row r="121" spans="7:9" x14ac:dyDescent="0.3">
      <c r="G121" s="6"/>
      <c r="H121" s="6"/>
      <c r="I121" s="6"/>
    </row>
    <row r="122" spans="7:9" x14ac:dyDescent="0.3">
      <c r="G122" s="6"/>
      <c r="H122" s="6"/>
      <c r="I122" s="6"/>
    </row>
    <row r="123" spans="7:9" x14ac:dyDescent="0.3">
      <c r="G123" s="6"/>
      <c r="H123" s="6"/>
      <c r="I123" s="6"/>
    </row>
    <row r="124" spans="7:9" x14ac:dyDescent="0.3">
      <c r="G124" s="6"/>
      <c r="H124" s="6"/>
      <c r="I124" s="6"/>
    </row>
    <row r="125" spans="7:9" x14ac:dyDescent="0.3">
      <c r="G125" s="6"/>
      <c r="H125" s="6"/>
      <c r="I125" s="6"/>
    </row>
    <row r="126" spans="7:9" x14ac:dyDescent="0.3">
      <c r="G126" s="6"/>
      <c r="H126" s="6"/>
      <c r="I126" s="6"/>
    </row>
    <row r="127" spans="7:9" x14ac:dyDescent="0.3">
      <c r="G127" s="6"/>
      <c r="H127" s="6"/>
      <c r="I127" s="6"/>
    </row>
    <row r="128" spans="7:9" x14ac:dyDescent="0.3">
      <c r="G128" s="6"/>
      <c r="H128" s="6"/>
      <c r="I128" s="6"/>
    </row>
    <row r="129" spans="7:9" x14ac:dyDescent="0.3">
      <c r="G129" s="6"/>
      <c r="H129" s="6"/>
      <c r="I129" s="6"/>
    </row>
    <row r="130" spans="7:9" x14ac:dyDescent="0.3">
      <c r="G130" s="6"/>
      <c r="H130" s="6"/>
      <c r="I130" s="6"/>
    </row>
    <row r="131" spans="7:9" x14ac:dyDescent="0.3">
      <c r="G131" s="6"/>
      <c r="H131" s="6"/>
      <c r="I131" s="6"/>
    </row>
    <row r="132" spans="7:9" x14ac:dyDescent="0.3">
      <c r="G132" s="6"/>
      <c r="H132" s="6"/>
      <c r="I132" s="6"/>
    </row>
    <row r="133" spans="7:9" x14ac:dyDescent="0.3">
      <c r="G133" s="6"/>
      <c r="H133" s="6"/>
      <c r="I133" s="6"/>
    </row>
    <row r="134" spans="7:9" x14ac:dyDescent="0.3">
      <c r="G134" s="6"/>
      <c r="H134" s="6"/>
      <c r="I134" s="6"/>
    </row>
    <row r="135" spans="7:9" x14ac:dyDescent="0.3">
      <c r="G135" s="6"/>
      <c r="H135" s="6"/>
      <c r="I135" s="6"/>
    </row>
    <row r="136" spans="7:9" x14ac:dyDescent="0.3">
      <c r="G136" s="6"/>
      <c r="H136" s="6"/>
      <c r="I136" s="6"/>
    </row>
  </sheetData>
  <mergeCells count="9">
    <mergeCell ref="B10:J10"/>
    <mergeCell ref="B11:B12"/>
    <mergeCell ref="D11:D12"/>
    <mergeCell ref="E11:E12"/>
    <mergeCell ref="F11:F12"/>
    <mergeCell ref="G11:G12"/>
    <mergeCell ref="H11:H12"/>
    <mergeCell ref="I11:I12"/>
    <mergeCell ref="J11:J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B44C1-C1B7-497B-811D-113F76A1E73F}">
  <dimension ref="B3:U53"/>
  <sheetViews>
    <sheetView zoomScale="90" zoomScaleNormal="90" workbookViewId="0">
      <selection activeCell="G15" sqref="G15"/>
    </sheetView>
  </sheetViews>
  <sheetFormatPr defaultRowHeight="14.4" x14ac:dyDescent="0.3"/>
  <cols>
    <col min="2" max="2" width="36" bestFit="1" customWidth="1"/>
    <col min="7" max="7" width="13.88671875" bestFit="1" customWidth="1"/>
    <col min="8" max="9" width="13.88671875" customWidth="1"/>
    <col min="10" max="10" width="12.21875" bestFit="1" customWidth="1"/>
    <col min="11" max="11" width="13.5546875" bestFit="1" customWidth="1"/>
    <col min="12" max="12" width="13.33203125" bestFit="1" customWidth="1"/>
  </cols>
  <sheetData>
    <row r="3" spans="2:21" ht="28.8" x14ac:dyDescent="0.3">
      <c r="B3" s="63" t="s">
        <v>7</v>
      </c>
      <c r="C3" s="2" t="s">
        <v>8</v>
      </c>
      <c r="D3" s="65" t="s">
        <v>9</v>
      </c>
      <c r="E3" s="67" t="s">
        <v>10</v>
      </c>
      <c r="F3" s="58" t="s">
        <v>4720</v>
      </c>
      <c r="G3" s="69" t="s">
        <v>11</v>
      </c>
      <c r="H3" s="69" t="s">
        <v>4718</v>
      </c>
      <c r="I3" s="60"/>
      <c r="J3" s="69" t="s">
        <v>12</v>
      </c>
      <c r="K3" s="65" t="s">
        <v>13</v>
      </c>
      <c r="L3" s="65" t="s">
        <v>14</v>
      </c>
      <c r="T3" t="s">
        <v>4715</v>
      </c>
    </row>
    <row r="4" spans="2:21" ht="28.8" x14ac:dyDescent="0.3">
      <c r="B4" s="64"/>
      <c r="C4" s="3"/>
      <c r="D4" s="66"/>
      <c r="E4" s="68"/>
      <c r="F4" s="59"/>
      <c r="G4" s="70"/>
      <c r="H4" s="70"/>
      <c r="I4" s="3" t="s">
        <v>4719</v>
      </c>
      <c r="J4" s="70"/>
      <c r="K4" s="66"/>
      <c r="L4" s="66"/>
      <c r="T4" t="s">
        <v>64</v>
      </c>
      <c r="U4">
        <v>767</v>
      </c>
    </row>
    <row r="5" spans="2:21" x14ac:dyDescent="0.3">
      <c r="B5" s="4" t="s">
        <v>16</v>
      </c>
      <c r="D5" s="5">
        <v>50</v>
      </c>
      <c r="E5">
        <v>100</v>
      </c>
      <c r="F5" s="5">
        <f>AVERAGE(D5:E5)</f>
        <v>75</v>
      </c>
      <c r="G5" s="5">
        <v>300</v>
      </c>
      <c r="H5" s="5">
        <f>G5/U$4</f>
        <v>0.39113428943937417</v>
      </c>
      <c r="I5" s="5">
        <f>H5/0.6</f>
        <v>0.65189048239895697</v>
      </c>
      <c r="J5" s="6" t="s">
        <v>17</v>
      </c>
      <c r="K5" s="7">
        <v>41281</v>
      </c>
      <c r="L5" s="6"/>
      <c r="T5" t="s">
        <v>29</v>
      </c>
      <c r="U5">
        <v>980</v>
      </c>
    </row>
    <row r="6" spans="2:21" x14ac:dyDescent="0.3">
      <c r="B6" s="4" t="s">
        <v>18</v>
      </c>
      <c r="D6" s="5">
        <v>50</v>
      </c>
      <c r="E6">
        <v>100</v>
      </c>
      <c r="F6" s="5">
        <f t="shared" ref="F6:F53" si="0">AVERAGE(D6:E6)</f>
        <v>75</v>
      </c>
      <c r="G6" s="5">
        <v>450</v>
      </c>
      <c r="H6" s="5">
        <f>G6/U$4</f>
        <v>0.58670143415906129</v>
      </c>
      <c r="I6" s="5">
        <f t="shared" ref="I6:I53" si="1">H6/0.6</f>
        <v>0.97783572359843551</v>
      </c>
      <c r="J6" s="6" t="s">
        <v>17</v>
      </c>
      <c r="K6" s="7">
        <v>41281</v>
      </c>
      <c r="L6" s="6"/>
      <c r="T6" t="s">
        <v>1068</v>
      </c>
      <c r="U6">
        <v>983</v>
      </c>
    </row>
    <row r="7" spans="2:21" x14ac:dyDescent="0.3">
      <c r="B7" s="4" t="s">
        <v>19</v>
      </c>
      <c r="D7" s="5">
        <v>50</v>
      </c>
      <c r="E7">
        <v>100</v>
      </c>
      <c r="F7" s="5">
        <f t="shared" si="0"/>
        <v>75</v>
      </c>
      <c r="G7" s="5">
        <v>300</v>
      </c>
      <c r="H7" s="5">
        <f>G7/U$7</f>
        <v>0.41666666666666669</v>
      </c>
      <c r="I7" s="5">
        <f t="shared" si="1"/>
        <v>0.69444444444444453</v>
      </c>
      <c r="J7" s="6" t="s">
        <v>17</v>
      </c>
      <c r="K7" s="7">
        <v>41281</v>
      </c>
      <c r="L7" s="6"/>
      <c r="T7" t="s">
        <v>4716</v>
      </c>
      <c r="U7">
        <v>720</v>
      </c>
    </row>
    <row r="8" spans="2:21" x14ac:dyDescent="0.3">
      <c r="B8" s="4" t="s">
        <v>20</v>
      </c>
      <c r="D8" s="5">
        <v>50</v>
      </c>
      <c r="E8">
        <v>100</v>
      </c>
      <c r="F8" s="5">
        <f t="shared" si="0"/>
        <v>75</v>
      </c>
      <c r="G8" s="5">
        <v>300</v>
      </c>
      <c r="H8" s="61" t="s">
        <v>4717</v>
      </c>
      <c r="I8" s="5"/>
      <c r="J8" s="6" t="s">
        <v>17</v>
      </c>
      <c r="K8" s="7">
        <v>41281</v>
      </c>
      <c r="L8" s="6"/>
    </row>
    <row r="9" spans="2:21" x14ac:dyDescent="0.3">
      <c r="B9" s="4" t="s">
        <v>21</v>
      </c>
      <c r="D9" s="5">
        <v>50</v>
      </c>
      <c r="E9">
        <v>100</v>
      </c>
      <c r="F9" s="5">
        <f t="shared" si="0"/>
        <v>75</v>
      </c>
      <c r="G9" s="5">
        <v>450</v>
      </c>
      <c r="H9" s="61" t="s">
        <v>4717</v>
      </c>
      <c r="I9" s="5"/>
      <c r="J9" s="6" t="s">
        <v>17</v>
      </c>
      <c r="K9" s="7">
        <v>41281</v>
      </c>
      <c r="L9" s="6"/>
    </row>
    <row r="10" spans="2:21" x14ac:dyDescent="0.3">
      <c r="B10" s="4" t="s">
        <v>16</v>
      </c>
      <c r="D10" s="5">
        <v>100</v>
      </c>
      <c r="E10">
        <v>300</v>
      </c>
      <c r="F10" s="5">
        <f t="shared" si="0"/>
        <v>200</v>
      </c>
      <c r="G10" s="5">
        <v>200</v>
      </c>
      <c r="H10" s="5">
        <f>G10/U4</f>
        <v>0.2607561929595828</v>
      </c>
      <c r="I10" s="5">
        <f t="shared" si="1"/>
        <v>0.43459365493263802</v>
      </c>
      <c r="J10" s="6" t="s">
        <v>17</v>
      </c>
      <c r="K10" s="7">
        <v>41281</v>
      </c>
      <c r="L10" s="6"/>
    </row>
    <row r="11" spans="2:21" x14ac:dyDescent="0.3">
      <c r="B11" s="4" t="s">
        <v>19</v>
      </c>
      <c r="D11" s="5">
        <v>100</v>
      </c>
      <c r="E11">
        <v>300</v>
      </c>
      <c r="F11" s="5">
        <f t="shared" si="0"/>
        <v>200</v>
      </c>
      <c r="G11" s="5">
        <v>250</v>
      </c>
      <c r="H11" s="5">
        <f>G11/U7</f>
        <v>0.34722222222222221</v>
      </c>
      <c r="I11" s="5">
        <f t="shared" si="1"/>
        <v>0.57870370370370372</v>
      </c>
      <c r="J11" s="6" t="s">
        <v>17</v>
      </c>
      <c r="K11" s="7">
        <v>41281</v>
      </c>
      <c r="L11" s="6"/>
    </row>
    <row r="12" spans="2:21" x14ac:dyDescent="0.3">
      <c r="B12" s="4" t="s">
        <v>20</v>
      </c>
      <c r="D12" s="5">
        <v>100</v>
      </c>
      <c r="E12">
        <v>300</v>
      </c>
      <c r="F12" s="5">
        <f t="shared" si="0"/>
        <v>200</v>
      </c>
      <c r="G12" s="5">
        <v>250</v>
      </c>
      <c r="H12" s="5"/>
      <c r="I12" s="5"/>
      <c r="J12" s="6" t="s">
        <v>17</v>
      </c>
      <c r="K12" s="7">
        <v>41281</v>
      </c>
      <c r="L12" s="6"/>
    </row>
    <row r="13" spans="2:21" x14ac:dyDescent="0.3">
      <c r="B13" s="4" t="s">
        <v>21</v>
      </c>
      <c r="D13" s="5">
        <v>100</v>
      </c>
      <c r="E13">
        <v>300</v>
      </c>
      <c r="F13" s="5">
        <f t="shared" si="0"/>
        <v>200</v>
      </c>
      <c r="G13" s="5">
        <v>200</v>
      </c>
      <c r="H13" s="5"/>
      <c r="I13" s="5"/>
      <c r="J13" s="6" t="s">
        <v>17</v>
      </c>
      <c r="K13" s="7">
        <v>41281</v>
      </c>
      <c r="L13" s="6"/>
    </row>
    <row r="14" spans="2:21" x14ac:dyDescent="0.3">
      <c r="B14" s="4" t="s">
        <v>22</v>
      </c>
      <c r="D14" s="5">
        <v>100</v>
      </c>
      <c r="E14">
        <v>500</v>
      </c>
      <c r="F14" s="5">
        <f t="shared" si="0"/>
        <v>300</v>
      </c>
      <c r="G14" s="5">
        <v>450</v>
      </c>
      <c r="H14" s="5"/>
      <c r="I14" s="5"/>
      <c r="J14" s="6" t="s">
        <v>17</v>
      </c>
      <c r="K14" s="7">
        <v>37587</v>
      </c>
      <c r="L14" s="6"/>
    </row>
    <row r="15" spans="2:21" x14ac:dyDescent="0.3">
      <c r="B15" s="4" t="s">
        <v>16</v>
      </c>
      <c r="D15" s="5">
        <v>300</v>
      </c>
      <c r="F15" s="5">
        <f t="shared" si="0"/>
        <v>300</v>
      </c>
      <c r="G15" s="5">
        <v>200</v>
      </c>
      <c r="H15" s="5">
        <f>G15/U4</f>
        <v>0.2607561929595828</v>
      </c>
      <c r="I15" s="5">
        <f t="shared" si="1"/>
        <v>0.43459365493263802</v>
      </c>
      <c r="J15" s="6" t="s">
        <v>17</v>
      </c>
      <c r="K15" s="7">
        <v>41281</v>
      </c>
      <c r="L15" s="6"/>
    </row>
    <row r="16" spans="2:21" x14ac:dyDescent="0.3">
      <c r="B16" s="4" t="s">
        <v>19</v>
      </c>
      <c r="D16" s="5">
        <v>300</v>
      </c>
      <c r="F16" s="5">
        <f t="shared" si="0"/>
        <v>300</v>
      </c>
      <c r="G16" s="5">
        <v>200</v>
      </c>
      <c r="H16" s="5">
        <f>G16/U7</f>
        <v>0.27777777777777779</v>
      </c>
      <c r="I16" s="5">
        <f t="shared" si="1"/>
        <v>0.46296296296296302</v>
      </c>
      <c r="J16" s="6" t="s">
        <v>17</v>
      </c>
      <c r="K16" s="7">
        <v>41281</v>
      </c>
      <c r="L16" s="6"/>
    </row>
    <row r="17" spans="2:12" x14ac:dyDescent="0.3">
      <c r="B17" s="4" t="s">
        <v>20</v>
      </c>
      <c r="D17" s="5">
        <v>300</v>
      </c>
      <c r="F17" s="5">
        <f t="shared" si="0"/>
        <v>300</v>
      </c>
      <c r="G17" s="5">
        <v>200</v>
      </c>
      <c r="H17" s="5"/>
      <c r="I17" s="5"/>
      <c r="J17" s="6" t="s">
        <v>17</v>
      </c>
      <c r="K17" s="7">
        <v>41281</v>
      </c>
      <c r="L17" s="6"/>
    </row>
    <row r="18" spans="2:12" x14ac:dyDescent="0.3">
      <c r="B18" s="4" t="s">
        <v>21</v>
      </c>
      <c r="D18" s="5">
        <v>300</v>
      </c>
      <c r="F18" s="5">
        <f t="shared" si="0"/>
        <v>300</v>
      </c>
      <c r="G18" s="5">
        <v>150</v>
      </c>
      <c r="H18" s="5"/>
      <c r="I18" s="5"/>
      <c r="J18" s="6" t="s">
        <v>17</v>
      </c>
      <c r="K18" s="7">
        <v>41281</v>
      </c>
      <c r="L18" s="6"/>
    </row>
    <row r="19" spans="2:12" x14ac:dyDescent="0.3">
      <c r="B19" s="4" t="s">
        <v>24</v>
      </c>
      <c r="D19" s="5">
        <v>1</v>
      </c>
      <c r="E19">
        <v>500</v>
      </c>
      <c r="F19" s="5">
        <f t="shared" si="0"/>
        <v>250.5</v>
      </c>
      <c r="G19" s="5">
        <v>450</v>
      </c>
      <c r="H19" s="5"/>
      <c r="I19" s="5"/>
      <c r="J19" s="6" t="s">
        <v>17</v>
      </c>
      <c r="K19" s="7">
        <v>37587</v>
      </c>
    </row>
    <row r="20" spans="2:12" x14ac:dyDescent="0.3">
      <c r="B20" s="4" t="s">
        <v>26</v>
      </c>
      <c r="D20" s="5">
        <v>1</v>
      </c>
      <c r="E20">
        <v>500</v>
      </c>
      <c r="F20" s="5">
        <f t="shared" si="0"/>
        <v>250.5</v>
      </c>
      <c r="G20" s="5">
        <v>450</v>
      </c>
      <c r="H20" s="5"/>
      <c r="I20" s="5"/>
      <c r="J20" s="6" t="s">
        <v>17</v>
      </c>
      <c r="K20" s="7">
        <v>37587</v>
      </c>
    </row>
    <row r="21" spans="2:12" x14ac:dyDescent="0.3">
      <c r="B21" s="4" t="s">
        <v>28</v>
      </c>
      <c r="D21" s="5">
        <v>500</v>
      </c>
      <c r="F21" s="5">
        <f t="shared" si="0"/>
        <v>500</v>
      </c>
      <c r="G21" s="5">
        <v>450</v>
      </c>
      <c r="H21" s="5"/>
      <c r="I21" s="5"/>
      <c r="J21" s="6" t="s">
        <v>17</v>
      </c>
      <c r="K21" s="7">
        <v>31959</v>
      </c>
      <c r="L21" s="6"/>
    </row>
    <row r="22" spans="2:12" x14ac:dyDescent="0.3">
      <c r="B22" s="4" t="s">
        <v>21</v>
      </c>
      <c r="D22" s="5">
        <v>500</v>
      </c>
      <c r="F22" s="5">
        <f t="shared" si="0"/>
        <v>500</v>
      </c>
      <c r="G22" s="5">
        <v>400</v>
      </c>
      <c r="H22" s="5"/>
      <c r="I22" s="5"/>
      <c r="J22" s="6" t="s">
        <v>17</v>
      </c>
      <c r="K22" s="7">
        <v>37587</v>
      </c>
      <c r="L22" s="6"/>
    </row>
    <row r="23" spans="2:12" x14ac:dyDescent="0.3">
      <c r="B23" s="4" t="s">
        <v>29</v>
      </c>
      <c r="C23" t="s">
        <v>30</v>
      </c>
      <c r="D23" s="5">
        <v>50</v>
      </c>
      <c r="F23" s="5">
        <f t="shared" si="0"/>
        <v>50</v>
      </c>
      <c r="G23" s="5">
        <v>100</v>
      </c>
      <c r="H23" s="5">
        <f>G23/U$5</f>
        <v>0.10204081632653061</v>
      </c>
      <c r="I23" s="5">
        <f t="shared" si="1"/>
        <v>0.17006802721088438</v>
      </c>
      <c r="J23" s="6" t="s">
        <v>17</v>
      </c>
      <c r="K23" s="7">
        <v>41281</v>
      </c>
      <c r="L23" s="6"/>
    </row>
    <row r="24" spans="2:12" x14ac:dyDescent="0.3">
      <c r="B24" s="4" t="s">
        <v>29</v>
      </c>
      <c r="C24" t="s">
        <v>31</v>
      </c>
      <c r="D24" s="5">
        <v>50</v>
      </c>
      <c r="F24" s="5">
        <f t="shared" si="0"/>
        <v>50</v>
      </c>
      <c r="G24" s="5">
        <v>200</v>
      </c>
      <c r="H24" s="5">
        <f t="shared" ref="H24:H35" si="2">G24/U$5</f>
        <v>0.20408163265306123</v>
      </c>
      <c r="I24" s="5">
        <f t="shared" si="1"/>
        <v>0.34013605442176875</v>
      </c>
      <c r="J24" s="6" t="s">
        <v>17</v>
      </c>
      <c r="K24" s="7">
        <v>41281</v>
      </c>
      <c r="L24" s="6"/>
    </row>
    <row r="25" spans="2:12" x14ac:dyDescent="0.3">
      <c r="B25" s="4" t="s">
        <v>29</v>
      </c>
      <c r="C25" t="s">
        <v>31</v>
      </c>
      <c r="D25" s="5">
        <v>50</v>
      </c>
      <c r="E25">
        <v>500</v>
      </c>
      <c r="F25" s="5">
        <f t="shared" si="0"/>
        <v>275</v>
      </c>
      <c r="G25" s="5">
        <v>300</v>
      </c>
      <c r="H25" s="5">
        <f t="shared" si="2"/>
        <v>0.30612244897959184</v>
      </c>
      <c r="I25" s="5">
        <f t="shared" si="1"/>
        <v>0.51020408163265307</v>
      </c>
      <c r="J25" s="6" t="s">
        <v>17</v>
      </c>
      <c r="K25" s="7">
        <v>37587</v>
      </c>
      <c r="L25" s="6"/>
    </row>
    <row r="26" spans="2:12" x14ac:dyDescent="0.3">
      <c r="B26" s="4" t="s">
        <v>29</v>
      </c>
      <c r="C26" t="s">
        <v>32</v>
      </c>
      <c r="D26" s="5">
        <v>50</v>
      </c>
      <c r="F26" s="5">
        <f t="shared" si="0"/>
        <v>50</v>
      </c>
      <c r="G26" s="5">
        <v>200</v>
      </c>
      <c r="H26" s="5">
        <f t="shared" si="2"/>
        <v>0.20408163265306123</v>
      </c>
      <c r="I26" s="5">
        <f t="shared" si="1"/>
        <v>0.34013605442176875</v>
      </c>
      <c r="J26" s="6" t="s">
        <v>17</v>
      </c>
      <c r="K26" s="7">
        <v>41281</v>
      </c>
      <c r="L26" s="6"/>
    </row>
    <row r="27" spans="2:12" x14ac:dyDescent="0.3">
      <c r="B27" s="4" t="s">
        <v>29</v>
      </c>
      <c r="C27" t="s">
        <v>32</v>
      </c>
      <c r="D27" s="5">
        <v>50</v>
      </c>
      <c r="E27">
        <v>500</v>
      </c>
      <c r="F27" s="5">
        <f t="shared" si="0"/>
        <v>275</v>
      </c>
      <c r="G27" s="5">
        <v>300</v>
      </c>
      <c r="H27" s="5">
        <f t="shared" si="2"/>
        <v>0.30612244897959184</v>
      </c>
      <c r="I27" s="5">
        <f t="shared" si="1"/>
        <v>0.51020408163265307</v>
      </c>
      <c r="J27" s="6" t="s">
        <v>17</v>
      </c>
      <c r="K27" s="7">
        <v>37587</v>
      </c>
      <c r="L27" s="6"/>
    </row>
    <row r="28" spans="2:12" x14ac:dyDescent="0.3">
      <c r="B28" s="4" t="s">
        <v>29</v>
      </c>
      <c r="C28" t="s">
        <v>33</v>
      </c>
      <c r="D28" s="5">
        <v>50</v>
      </c>
      <c r="F28" s="5">
        <f t="shared" si="0"/>
        <v>50</v>
      </c>
      <c r="G28" s="5">
        <v>50</v>
      </c>
      <c r="H28" s="5">
        <f t="shared" si="2"/>
        <v>5.1020408163265307E-2</v>
      </c>
      <c r="I28" s="5">
        <f t="shared" si="1"/>
        <v>8.5034013605442188E-2</v>
      </c>
      <c r="J28" s="6" t="s">
        <v>17</v>
      </c>
      <c r="K28" s="7">
        <v>41281</v>
      </c>
      <c r="L28" s="6"/>
    </row>
    <row r="29" spans="2:12" x14ac:dyDescent="0.3">
      <c r="B29" s="4" t="s">
        <v>29</v>
      </c>
      <c r="C29" t="s">
        <v>33</v>
      </c>
      <c r="D29" s="5">
        <v>50</v>
      </c>
      <c r="F29" s="5">
        <f t="shared" si="0"/>
        <v>50</v>
      </c>
      <c r="G29" s="5">
        <v>75</v>
      </c>
      <c r="H29" s="5">
        <f t="shared" si="2"/>
        <v>7.6530612244897961E-2</v>
      </c>
      <c r="I29" s="5">
        <f t="shared" si="1"/>
        <v>0.12755102040816327</v>
      </c>
      <c r="J29" s="6" t="s">
        <v>17</v>
      </c>
      <c r="K29" s="7">
        <v>41281</v>
      </c>
      <c r="L29" s="6"/>
    </row>
    <row r="30" spans="2:12" x14ac:dyDescent="0.3">
      <c r="B30" s="4" t="s">
        <v>29</v>
      </c>
      <c r="C30" t="s">
        <v>33</v>
      </c>
      <c r="D30" s="5">
        <v>50</v>
      </c>
      <c r="F30" s="5">
        <f t="shared" si="0"/>
        <v>50</v>
      </c>
      <c r="G30" s="5">
        <v>75</v>
      </c>
      <c r="H30" s="5">
        <f t="shared" si="2"/>
        <v>7.6530612244897961E-2</v>
      </c>
      <c r="I30" s="5">
        <f t="shared" si="1"/>
        <v>0.12755102040816327</v>
      </c>
      <c r="J30" s="6" t="s">
        <v>17</v>
      </c>
      <c r="K30" s="7">
        <v>41281</v>
      </c>
      <c r="L30" s="6"/>
    </row>
    <row r="31" spans="2:12" x14ac:dyDescent="0.3">
      <c r="B31" s="4" t="s">
        <v>29</v>
      </c>
      <c r="C31" t="s">
        <v>33</v>
      </c>
      <c r="D31" s="5">
        <v>50</v>
      </c>
      <c r="F31" s="5">
        <f t="shared" si="0"/>
        <v>50</v>
      </c>
      <c r="G31" s="5">
        <v>75</v>
      </c>
      <c r="H31" s="5">
        <f t="shared" si="2"/>
        <v>7.6530612244897961E-2</v>
      </c>
      <c r="I31" s="5">
        <f t="shared" si="1"/>
        <v>0.12755102040816327</v>
      </c>
      <c r="J31" s="6" t="s">
        <v>17</v>
      </c>
      <c r="K31" s="7">
        <v>41281</v>
      </c>
      <c r="L31" s="6"/>
    </row>
    <row r="32" spans="2:12" x14ac:dyDescent="0.3">
      <c r="B32" s="4" t="s">
        <v>29</v>
      </c>
      <c r="C32" t="s">
        <v>33</v>
      </c>
      <c r="D32" s="5">
        <v>50</v>
      </c>
      <c r="F32" s="5">
        <f t="shared" si="0"/>
        <v>50</v>
      </c>
      <c r="G32" s="5">
        <v>150</v>
      </c>
      <c r="H32" s="5">
        <f t="shared" si="2"/>
        <v>0.15306122448979592</v>
      </c>
      <c r="I32" s="5">
        <f t="shared" si="1"/>
        <v>0.25510204081632654</v>
      </c>
      <c r="J32" s="6" t="s">
        <v>17</v>
      </c>
      <c r="K32" s="7">
        <v>41281</v>
      </c>
      <c r="L32" s="6"/>
    </row>
    <row r="33" spans="2:12" x14ac:dyDescent="0.3">
      <c r="B33" s="4" t="s">
        <v>29</v>
      </c>
      <c r="C33" t="s">
        <v>38</v>
      </c>
      <c r="D33" s="5">
        <v>50</v>
      </c>
      <c r="F33" s="5">
        <f t="shared" si="0"/>
        <v>50</v>
      </c>
      <c r="G33" s="5">
        <v>120</v>
      </c>
      <c r="H33" s="5">
        <f t="shared" si="2"/>
        <v>0.12244897959183673</v>
      </c>
      <c r="I33" s="5">
        <f t="shared" si="1"/>
        <v>0.20408163265306123</v>
      </c>
      <c r="J33" s="6" t="s">
        <v>17</v>
      </c>
      <c r="K33" s="7">
        <v>41281</v>
      </c>
      <c r="L33" s="6"/>
    </row>
    <row r="34" spans="2:12" x14ac:dyDescent="0.3">
      <c r="B34" s="4" t="s">
        <v>29</v>
      </c>
      <c r="C34" t="s">
        <v>38</v>
      </c>
      <c r="D34" s="5">
        <v>50</v>
      </c>
      <c r="F34" s="5">
        <f t="shared" si="0"/>
        <v>50</v>
      </c>
      <c r="G34" s="5">
        <v>200</v>
      </c>
      <c r="H34" s="5">
        <f t="shared" si="2"/>
        <v>0.20408163265306123</v>
      </c>
      <c r="I34" s="5">
        <f t="shared" si="1"/>
        <v>0.34013605442176875</v>
      </c>
      <c r="J34" s="6" t="s">
        <v>17</v>
      </c>
      <c r="K34" s="7">
        <v>37587</v>
      </c>
      <c r="L34" s="6"/>
    </row>
    <row r="35" spans="2:12" x14ac:dyDescent="0.3">
      <c r="B35" s="9" t="s">
        <v>29</v>
      </c>
      <c r="C35" s="10" t="s">
        <v>39</v>
      </c>
      <c r="D35" s="11">
        <v>50</v>
      </c>
      <c r="E35" s="10"/>
      <c r="F35" s="5">
        <f t="shared" si="0"/>
        <v>50</v>
      </c>
      <c r="G35" s="11">
        <v>100</v>
      </c>
      <c r="H35" s="11">
        <f t="shared" si="2"/>
        <v>0.10204081632653061</v>
      </c>
      <c r="I35" s="5">
        <f t="shared" si="1"/>
        <v>0.17006802721088438</v>
      </c>
      <c r="J35" s="12" t="s">
        <v>17</v>
      </c>
      <c r="K35" s="13">
        <v>41281</v>
      </c>
      <c r="L35" s="12"/>
    </row>
    <row r="36" spans="2:12" x14ac:dyDescent="0.3">
      <c r="B36" s="4" t="s">
        <v>16</v>
      </c>
      <c r="D36" s="5">
        <v>50</v>
      </c>
      <c r="E36">
        <v>100</v>
      </c>
      <c r="F36" s="5">
        <f t="shared" si="0"/>
        <v>75</v>
      </c>
      <c r="G36" s="5">
        <v>300</v>
      </c>
      <c r="H36" s="5">
        <f>G36/U4</f>
        <v>0.39113428943937417</v>
      </c>
      <c r="I36" s="5">
        <f t="shared" si="1"/>
        <v>0.65189048239895697</v>
      </c>
      <c r="J36" s="6" t="s">
        <v>40</v>
      </c>
      <c r="K36" s="6"/>
      <c r="L36" s="7">
        <v>41282</v>
      </c>
    </row>
    <row r="37" spans="2:12" x14ac:dyDescent="0.3">
      <c r="B37" s="4" t="s">
        <v>18</v>
      </c>
      <c r="D37" s="5">
        <v>50</v>
      </c>
      <c r="E37">
        <v>100</v>
      </c>
      <c r="F37" s="5">
        <f t="shared" si="0"/>
        <v>75</v>
      </c>
      <c r="G37" s="5">
        <v>400</v>
      </c>
      <c r="H37" s="5">
        <f>G37/U4</f>
        <v>0.5215123859191656</v>
      </c>
      <c r="I37" s="5">
        <f t="shared" si="1"/>
        <v>0.86918730986527604</v>
      </c>
      <c r="J37" s="6" t="s">
        <v>40</v>
      </c>
      <c r="K37" s="6"/>
      <c r="L37" s="7">
        <v>41282</v>
      </c>
    </row>
    <row r="38" spans="2:12" x14ac:dyDescent="0.3">
      <c r="B38" s="4" t="s">
        <v>19</v>
      </c>
      <c r="D38" s="5">
        <v>50</v>
      </c>
      <c r="E38">
        <v>100</v>
      </c>
      <c r="F38" s="5">
        <f t="shared" si="0"/>
        <v>75</v>
      </c>
      <c r="G38" s="5">
        <v>250</v>
      </c>
      <c r="H38" s="5">
        <f>G38/U7</f>
        <v>0.34722222222222221</v>
      </c>
      <c r="I38" s="5">
        <f t="shared" si="1"/>
        <v>0.57870370370370372</v>
      </c>
      <c r="J38" s="6" t="s">
        <v>40</v>
      </c>
      <c r="K38" s="6"/>
      <c r="L38" s="7">
        <v>41282</v>
      </c>
    </row>
    <row r="39" spans="2:12" x14ac:dyDescent="0.3">
      <c r="B39" s="4" t="s">
        <v>20</v>
      </c>
      <c r="D39" s="5">
        <v>50</v>
      </c>
      <c r="E39">
        <v>100</v>
      </c>
      <c r="F39" s="5">
        <f t="shared" si="0"/>
        <v>75</v>
      </c>
      <c r="G39" s="5">
        <v>250</v>
      </c>
      <c r="H39" s="5"/>
      <c r="I39" s="5"/>
      <c r="J39" s="6" t="s">
        <v>40</v>
      </c>
      <c r="K39" s="6"/>
      <c r="L39" s="7">
        <v>41282</v>
      </c>
    </row>
    <row r="40" spans="2:12" x14ac:dyDescent="0.3">
      <c r="B40" s="4" t="s">
        <v>21</v>
      </c>
      <c r="D40" s="5">
        <v>50</v>
      </c>
      <c r="E40">
        <v>100</v>
      </c>
      <c r="F40" s="5">
        <f t="shared" si="0"/>
        <v>75</v>
      </c>
      <c r="G40" s="5">
        <v>300</v>
      </c>
      <c r="H40" s="5"/>
      <c r="I40" s="5"/>
      <c r="J40" s="6" t="s">
        <v>40</v>
      </c>
      <c r="K40" s="6"/>
      <c r="L40" s="7">
        <v>41282</v>
      </c>
    </row>
    <row r="41" spans="2:12" x14ac:dyDescent="0.3">
      <c r="B41" s="4" t="s">
        <v>16</v>
      </c>
      <c r="D41" s="5">
        <v>100</v>
      </c>
      <c r="E41">
        <v>300</v>
      </c>
      <c r="F41" s="5">
        <f t="shared" si="0"/>
        <v>200</v>
      </c>
      <c r="G41" s="5">
        <v>200</v>
      </c>
      <c r="H41" s="5">
        <f>G41/U4</f>
        <v>0.2607561929595828</v>
      </c>
      <c r="I41" s="5">
        <f t="shared" si="1"/>
        <v>0.43459365493263802</v>
      </c>
      <c r="J41" s="6" t="s">
        <v>40</v>
      </c>
      <c r="K41" s="6"/>
      <c r="L41" s="7">
        <v>41282</v>
      </c>
    </row>
    <row r="42" spans="2:12" x14ac:dyDescent="0.3">
      <c r="B42" s="4" t="s">
        <v>19</v>
      </c>
      <c r="D42" s="5">
        <v>100</v>
      </c>
      <c r="E42">
        <v>300</v>
      </c>
      <c r="F42" s="5">
        <f t="shared" si="0"/>
        <v>200</v>
      </c>
      <c r="G42" s="5">
        <v>200</v>
      </c>
      <c r="H42" s="5">
        <f>G42/U7</f>
        <v>0.27777777777777779</v>
      </c>
      <c r="I42" s="5">
        <f t="shared" si="1"/>
        <v>0.46296296296296302</v>
      </c>
      <c r="J42" s="6" t="s">
        <v>40</v>
      </c>
      <c r="K42" s="6"/>
      <c r="L42" s="7">
        <v>41282</v>
      </c>
    </row>
    <row r="43" spans="2:12" x14ac:dyDescent="0.3">
      <c r="B43" s="4" t="s">
        <v>20</v>
      </c>
      <c r="D43" s="5">
        <v>100</v>
      </c>
      <c r="E43">
        <v>300</v>
      </c>
      <c r="F43" s="5">
        <f t="shared" si="0"/>
        <v>200</v>
      </c>
      <c r="G43" s="5">
        <v>200</v>
      </c>
      <c r="H43" s="5"/>
      <c r="I43" s="5"/>
      <c r="J43" s="6" t="s">
        <v>40</v>
      </c>
      <c r="K43" s="6"/>
      <c r="L43" s="7">
        <v>41282</v>
      </c>
    </row>
    <row r="44" spans="2:12" x14ac:dyDescent="0.3">
      <c r="B44" s="4" t="s">
        <v>21</v>
      </c>
      <c r="D44" s="5">
        <v>100</v>
      </c>
      <c r="E44">
        <v>300</v>
      </c>
      <c r="F44" s="5">
        <f t="shared" si="0"/>
        <v>200</v>
      </c>
      <c r="G44" s="5">
        <v>150</v>
      </c>
      <c r="H44" s="5"/>
      <c r="I44" s="5"/>
      <c r="J44" s="6" t="s">
        <v>40</v>
      </c>
      <c r="K44" s="6"/>
      <c r="L44" s="7">
        <v>41282</v>
      </c>
    </row>
    <row r="45" spans="2:12" x14ac:dyDescent="0.3">
      <c r="B45" s="4" t="s">
        <v>16</v>
      </c>
      <c r="D45" s="5">
        <v>300</v>
      </c>
      <c r="F45" s="5">
        <f t="shared" si="0"/>
        <v>300</v>
      </c>
      <c r="G45" s="5">
        <v>150</v>
      </c>
      <c r="H45" s="5">
        <f>G45/U4</f>
        <v>0.19556714471968709</v>
      </c>
      <c r="I45" s="5">
        <f t="shared" si="1"/>
        <v>0.32594524119947849</v>
      </c>
      <c r="J45" s="6" t="s">
        <v>40</v>
      </c>
      <c r="K45" s="6"/>
      <c r="L45" s="7">
        <v>41282</v>
      </c>
    </row>
    <row r="46" spans="2:12" x14ac:dyDescent="0.3">
      <c r="B46" s="4" t="s">
        <v>18</v>
      </c>
      <c r="D46" s="5">
        <v>300</v>
      </c>
      <c r="F46" s="5">
        <f t="shared" si="0"/>
        <v>300</v>
      </c>
      <c r="G46" s="5">
        <v>200</v>
      </c>
      <c r="H46" s="5">
        <f>G46/U4</f>
        <v>0.2607561929595828</v>
      </c>
      <c r="I46" s="5">
        <f t="shared" si="1"/>
        <v>0.43459365493263802</v>
      </c>
      <c r="J46" s="6" t="s">
        <v>40</v>
      </c>
      <c r="K46" s="6"/>
      <c r="L46" s="7">
        <v>41282</v>
      </c>
    </row>
    <row r="47" spans="2:12" x14ac:dyDescent="0.3">
      <c r="B47" s="4" t="s">
        <v>19</v>
      </c>
      <c r="D47" s="5">
        <v>300</v>
      </c>
      <c r="F47" s="5">
        <f t="shared" si="0"/>
        <v>300</v>
      </c>
      <c r="G47" s="5">
        <v>150</v>
      </c>
      <c r="H47" s="5">
        <f>G47/U7</f>
        <v>0.20833333333333334</v>
      </c>
      <c r="I47" s="5">
        <f t="shared" si="1"/>
        <v>0.34722222222222227</v>
      </c>
      <c r="J47" s="6" t="s">
        <v>40</v>
      </c>
      <c r="K47" s="6"/>
      <c r="L47" s="7">
        <v>41282</v>
      </c>
    </row>
    <row r="48" spans="2:12" x14ac:dyDescent="0.3">
      <c r="B48" s="4" t="s">
        <v>20</v>
      </c>
      <c r="D48" s="5">
        <v>300</v>
      </c>
      <c r="F48" s="5">
        <f t="shared" si="0"/>
        <v>300</v>
      </c>
      <c r="G48" s="5">
        <v>150</v>
      </c>
      <c r="H48" s="5"/>
      <c r="I48" s="5"/>
      <c r="J48" s="6" t="s">
        <v>40</v>
      </c>
      <c r="K48" s="6"/>
      <c r="L48" s="7">
        <v>41282</v>
      </c>
    </row>
    <row r="49" spans="2:12" x14ac:dyDescent="0.3">
      <c r="B49" s="4" t="s">
        <v>21</v>
      </c>
      <c r="D49" s="5">
        <v>300</v>
      </c>
      <c r="F49" s="5">
        <f t="shared" si="0"/>
        <v>300</v>
      </c>
      <c r="G49" s="5">
        <v>100</v>
      </c>
      <c r="H49" s="5"/>
      <c r="I49" s="5"/>
      <c r="J49" s="6" t="s">
        <v>40</v>
      </c>
      <c r="K49" s="6"/>
      <c r="L49" s="7">
        <v>41282</v>
      </c>
    </row>
    <row r="50" spans="2:12" x14ac:dyDescent="0.3">
      <c r="B50" s="4" t="s">
        <v>41</v>
      </c>
      <c r="C50" t="s">
        <v>42</v>
      </c>
      <c r="D50" s="5">
        <v>50</v>
      </c>
      <c r="F50" s="5">
        <f t="shared" si="0"/>
        <v>50</v>
      </c>
      <c r="G50" s="5">
        <v>50</v>
      </c>
      <c r="H50" s="5"/>
      <c r="I50" s="5"/>
      <c r="J50" s="6" t="s">
        <v>40</v>
      </c>
      <c r="K50" s="6"/>
      <c r="L50" s="7">
        <v>41282</v>
      </c>
    </row>
    <row r="51" spans="2:12" x14ac:dyDescent="0.3">
      <c r="B51" s="4" t="s">
        <v>29</v>
      </c>
      <c r="C51" t="s">
        <v>43</v>
      </c>
      <c r="D51" s="5">
        <v>50</v>
      </c>
      <c r="F51" s="5">
        <f t="shared" si="0"/>
        <v>50</v>
      </c>
      <c r="G51" s="5">
        <v>100</v>
      </c>
      <c r="H51" s="5">
        <f>G51/U$5</f>
        <v>0.10204081632653061</v>
      </c>
      <c r="I51" s="5">
        <f t="shared" si="1"/>
        <v>0.17006802721088438</v>
      </c>
      <c r="J51" s="6" t="s">
        <v>40</v>
      </c>
      <c r="K51" s="6"/>
      <c r="L51" s="7">
        <v>41282</v>
      </c>
    </row>
    <row r="52" spans="2:12" x14ac:dyDescent="0.3">
      <c r="B52" s="4" t="s">
        <v>29</v>
      </c>
      <c r="C52" t="s">
        <v>45</v>
      </c>
      <c r="D52" s="5">
        <v>50</v>
      </c>
      <c r="F52" s="5">
        <f t="shared" si="0"/>
        <v>50</v>
      </c>
      <c r="G52" s="5">
        <v>50</v>
      </c>
      <c r="H52" s="5">
        <f t="shared" ref="H52:H53" si="3">G52/U$5</f>
        <v>5.1020408163265307E-2</v>
      </c>
      <c r="I52" s="5">
        <f t="shared" si="1"/>
        <v>8.5034013605442188E-2</v>
      </c>
      <c r="J52" s="6" t="s">
        <v>40</v>
      </c>
      <c r="K52" s="6"/>
      <c r="L52" s="7">
        <v>41282</v>
      </c>
    </row>
    <row r="53" spans="2:12" x14ac:dyDescent="0.3">
      <c r="B53" s="4" t="s">
        <v>29</v>
      </c>
      <c r="C53" t="s">
        <v>46</v>
      </c>
      <c r="D53" s="5">
        <v>50</v>
      </c>
      <c r="F53" s="5">
        <f t="shared" si="0"/>
        <v>50</v>
      </c>
      <c r="G53" s="5">
        <v>75</v>
      </c>
      <c r="H53" s="5">
        <f t="shared" si="3"/>
        <v>7.6530612244897961E-2</v>
      </c>
      <c r="I53" s="5">
        <f t="shared" si="1"/>
        <v>0.12755102040816327</v>
      </c>
      <c r="J53" s="6" t="s">
        <v>40</v>
      </c>
      <c r="K53" s="6"/>
      <c r="L53" s="7">
        <v>41282</v>
      </c>
    </row>
  </sheetData>
  <mergeCells count="8">
    <mergeCell ref="L3:L4"/>
    <mergeCell ref="H3:H4"/>
    <mergeCell ref="B3:B4"/>
    <mergeCell ref="D3:D4"/>
    <mergeCell ref="E3:E4"/>
    <mergeCell ref="G3:G4"/>
    <mergeCell ref="J3:J4"/>
    <mergeCell ref="K3:K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0DEE-3993-4DBB-B912-F3773D9F8DB7}">
  <dimension ref="B2:R16"/>
  <sheetViews>
    <sheetView showGridLines="0" zoomScale="80" zoomScaleNormal="80" workbookViewId="0">
      <selection activeCell="E12" sqref="E12"/>
    </sheetView>
  </sheetViews>
  <sheetFormatPr defaultRowHeight="14.4" x14ac:dyDescent="0.3"/>
  <cols>
    <col min="2" max="2" width="13.6640625" bestFit="1" customWidth="1"/>
    <col min="5" max="5" width="29.6640625" bestFit="1" customWidth="1"/>
    <col min="6" max="6" width="23" customWidth="1"/>
    <col min="7" max="8" width="12.5546875" bestFit="1" customWidth="1"/>
    <col min="9" max="9" width="28.33203125" customWidth="1"/>
    <col min="10" max="10" width="11.6640625" bestFit="1" customWidth="1"/>
    <col min="11" max="11" width="15.33203125" customWidth="1"/>
    <col min="12" max="12" width="11.33203125" bestFit="1" customWidth="1"/>
    <col min="13" max="16" width="11.33203125" customWidth="1"/>
    <col min="17" max="17" width="18.109375" customWidth="1"/>
  </cols>
  <sheetData>
    <row r="2" spans="2:18" ht="21" x14ac:dyDescent="0.4">
      <c r="B2" s="42" t="s">
        <v>4675</v>
      </c>
    </row>
    <row r="3" spans="2:18" x14ac:dyDescent="0.3">
      <c r="B3" s="27" t="s">
        <v>4676</v>
      </c>
      <c r="C3" s="27"/>
      <c r="D3" s="27"/>
      <c r="E3" s="27"/>
    </row>
    <row r="5" spans="2:18" ht="15" thickBot="1" x14ac:dyDescent="0.35">
      <c r="B5" s="15" t="s">
        <v>47</v>
      </c>
      <c r="C5" s="15" t="s">
        <v>48</v>
      </c>
      <c r="D5" s="15" t="s">
        <v>49</v>
      </c>
      <c r="E5" s="15" t="s">
        <v>50</v>
      </c>
      <c r="F5" s="16" t="s">
        <v>51</v>
      </c>
      <c r="G5" s="17" t="s">
        <v>52</v>
      </c>
      <c r="H5" s="18" t="s">
        <v>53</v>
      </c>
      <c r="I5" s="19" t="s">
        <v>54</v>
      </c>
      <c r="J5" s="17" t="s">
        <v>52</v>
      </c>
      <c r="K5" s="18" t="s">
        <v>53</v>
      </c>
      <c r="L5" s="20" t="s">
        <v>55</v>
      </c>
      <c r="M5" s="17" t="s">
        <v>56</v>
      </c>
      <c r="N5" s="17" t="s">
        <v>57</v>
      </c>
      <c r="O5" s="17" t="s">
        <v>58</v>
      </c>
      <c r="P5" s="17" t="s">
        <v>59</v>
      </c>
      <c r="Q5" s="28" t="s">
        <v>60</v>
      </c>
      <c r="R5" s="21" t="s">
        <v>15</v>
      </c>
    </row>
    <row r="6" spans="2:18" x14ac:dyDescent="0.3">
      <c r="B6" t="s">
        <v>61</v>
      </c>
      <c r="C6" t="s">
        <v>19</v>
      </c>
      <c r="D6">
        <v>2022</v>
      </c>
      <c r="E6" s="40">
        <v>3.1</v>
      </c>
      <c r="F6" s="23">
        <f>12.9*(97.8/(97.8+2))</f>
        <v>12.641482965931864</v>
      </c>
      <c r="G6" s="5">
        <f>12.85*(97.8/(97.8+2))</f>
        <v>12.592484969939878</v>
      </c>
      <c r="H6" s="24">
        <f>12.95*(97.8/(97.8+2))</f>
        <v>12.690480961923846</v>
      </c>
      <c r="I6" s="25">
        <v>5956</v>
      </c>
      <c r="J6">
        <v>5955.5</v>
      </c>
      <c r="K6" s="4">
        <v>5956.5</v>
      </c>
      <c r="L6" s="26">
        <f>(I6)/(F6*10^3)</f>
        <v>0.47114725511643757</v>
      </c>
      <c r="M6" s="26">
        <f>K6/(G6*10^3)</f>
        <v>0.47302021914014947</v>
      </c>
      <c r="N6" s="26">
        <f>J6/(H6*10^3)</f>
        <v>0.46928875413537996</v>
      </c>
      <c r="O6" s="26">
        <f>M6-L6</f>
        <v>1.8729640237118983E-3</v>
      </c>
      <c r="P6" s="26">
        <f>L6-N6</f>
        <v>1.8585009810576092E-3</v>
      </c>
      <c r="Q6" s="29" t="s">
        <v>62</v>
      </c>
      <c r="R6" t="s">
        <v>63</v>
      </c>
    </row>
    <row r="7" spans="2:18" x14ac:dyDescent="0.3">
      <c r="B7" t="s">
        <v>61</v>
      </c>
      <c r="C7" t="s">
        <v>64</v>
      </c>
      <c r="D7">
        <v>2022</v>
      </c>
      <c r="E7" s="41">
        <v>1.4</v>
      </c>
      <c r="F7" s="27">
        <v>0.02</v>
      </c>
      <c r="G7">
        <v>1.4999999999999999E-2</v>
      </c>
      <c r="H7" s="4">
        <v>2.5000000000000001E-2</v>
      </c>
      <c r="I7" s="25">
        <v>22</v>
      </c>
      <c r="J7">
        <v>21.5</v>
      </c>
      <c r="K7" s="4">
        <v>22.5</v>
      </c>
      <c r="L7" s="26">
        <f>(I7)/(F7*10^3)</f>
        <v>1.1000000000000001</v>
      </c>
      <c r="M7" s="26">
        <f>K7/(G7*10^3)</f>
        <v>1.5</v>
      </c>
      <c r="N7" s="26">
        <f>J7/(H7*10^3)</f>
        <v>0.86</v>
      </c>
      <c r="O7" s="26">
        <f>M7-L7</f>
        <v>0.39999999999999991</v>
      </c>
      <c r="P7" s="26">
        <f>L7-N7</f>
        <v>0.2400000000000001</v>
      </c>
      <c r="Q7" s="29" t="s">
        <v>62</v>
      </c>
    </row>
    <row r="8" spans="2:18" x14ac:dyDescent="0.3">
      <c r="B8" t="s">
        <v>61</v>
      </c>
      <c r="C8" t="s">
        <v>19</v>
      </c>
      <c r="D8">
        <v>2021</v>
      </c>
      <c r="E8" s="41">
        <v>3.1</v>
      </c>
      <c r="F8" s="23">
        <f>15*(97.8/(97.8+2))</f>
        <v>14.69939879759519</v>
      </c>
      <c r="G8" s="5">
        <f>14.95*(97.8/(97.8+2))</f>
        <v>14.650400801603205</v>
      </c>
      <c r="H8" s="24">
        <f>15.05*(97.8/(97.8+2))</f>
        <v>14.748396793587174</v>
      </c>
      <c r="I8" s="25">
        <v>6882</v>
      </c>
      <c r="J8">
        <v>6881.5</v>
      </c>
      <c r="K8" s="4">
        <v>6882.5</v>
      </c>
      <c r="L8" s="26">
        <f>(I8)/(F8*10^3)</f>
        <v>0.46818241308793457</v>
      </c>
      <c r="M8" s="26">
        <f>K8/(G8*10^3)</f>
        <v>0.46978236931557826</v>
      </c>
      <c r="N8" s="26">
        <f>J8/(H8*10^3)</f>
        <v>0.46659308779868058</v>
      </c>
      <c r="O8" s="26">
        <f>M8-L8</f>
        <v>1.5999562276436952E-3</v>
      </c>
      <c r="P8" s="26">
        <f>L8-N8</f>
        <v>1.5893252892539844E-3</v>
      </c>
      <c r="Q8" s="29" t="s">
        <v>62</v>
      </c>
    </row>
    <row r="9" spans="2:18" x14ac:dyDescent="0.3">
      <c r="B9" t="s">
        <v>61</v>
      </c>
      <c r="C9" t="s">
        <v>64</v>
      </c>
      <c r="D9">
        <v>2021</v>
      </c>
      <c r="E9" s="41">
        <v>1.4</v>
      </c>
      <c r="F9" s="27">
        <v>1.1000000000000001</v>
      </c>
      <c r="G9">
        <v>1.05</v>
      </c>
      <c r="H9" s="4">
        <v>1.1499999999999999</v>
      </c>
      <c r="I9" s="25">
        <v>534</v>
      </c>
      <c r="J9">
        <v>533.5</v>
      </c>
      <c r="K9" s="4">
        <v>534.5</v>
      </c>
      <c r="L9" s="26">
        <f>(I9)/(F9*10^3)</f>
        <v>0.48545454545454547</v>
      </c>
      <c r="M9" s="26">
        <f>K9/(G9*10^3)</f>
        <v>0.50904761904761908</v>
      </c>
      <c r="N9" s="26">
        <f>J9/(H9*10^3)</f>
        <v>0.46391304347826084</v>
      </c>
      <c r="O9" s="26">
        <f>M9-L9</f>
        <v>2.359307359307361E-2</v>
      </c>
      <c r="P9" s="26">
        <f>L9-N9</f>
        <v>2.1541501976284627E-2</v>
      </c>
      <c r="Q9" s="29" t="s">
        <v>62</v>
      </c>
    </row>
    <row r="10" spans="2:18" x14ac:dyDescent="0.3">
      <c r="B10" t="s">
        <v>65</v>
      </c>
      <c r="C10" t="s">
        <v>66</v>
      </c>
      <c r="D10">
        <v>2022</v>
      </c>
      <c r="E10" s="41">
        <v>14.8</v>
      </c>
      <c r="F10" s="27">
        <v>36.299999999999997</v>
      </c>
      <c r="G10">
        <v>36.25</v>
      </c>
      <c r="H10">
        <v>36.35</v>
      </c>
      <c r="I10" s="25">
        <v>11900</v>
      </c>
      <c r="J10">
        <v>11850</v>
      </c>
      <c r="K10" s="4">
        <v>11950</v>
      </c>
      <c r="L10" s="26">
        <f>(I10)/(F10*10^3)</f>
        <v>0.32782369146005508</v>
      </c>
      <c r="M10" s="26">
        <f>K10/(G10*10^3)</f>
        <v>0.32965517241379311</v>
      </c>
      <c r="N10" s="26">
        <f>J10/(H10*10^3)</f>
        <v>0.32599724896836313</v>
      </c>
      <c r="O10" s="26">
        <f>M10-L10</f>
        <v>1.8314809537380294E-3</v>
      </c>
      <c r="P10" s="26">
        <f>L10-N10</f>
        <v>1.8264424916919486E-3</v>
      </c>
      <c r="Q10" s="29" t="s">
        <v>67</v>
      </c>
      <c r="R10" t="s">
        <v>68</v>
      </c>
    </row>
    <row r="11" spans="2:18" x14ac:dyDescent="0.3">
      <c r="B11" t="s">
        <v>69</v>
      </c>
      <c r="C11" t="s">
        <v>70</v>
      </c>
      <c r="D11">
        <v>2022</v>
      </c>
      <c r="E11" s="41">
        <v>7.6</v>
      </c>
      <c r="F11" s="27">
        <v>12.2</v>
      </c>
      <c r="L11" s="27">
        <v>0.73</v>
      </c>
      <c r="Q11" s="29" t="s">
        <v>71</v>
      </c>
      <c r="R11" t="s">
        <v>72</v>
      </c>
    </row>
    <row r="12" spans="2:18" x14ac:dyDescent="0.3">
      <c r="B12" t="s">
        <v>69</v>
      </c>
      <c r="C12" t="s">
        <v>73</v>
      </c>
      <c r="D12">
        <v>2022</v>
      </c>
      <c r="E12" s="41">
        <v>1.5</v>
      </c>
      <c r="F12" s="27">
        <v>1.3</v>
      </c>
      <c r="L12" s="27">
        <v>0.35</v>
      </c>
      <c r="Q12" s="29" t="s">
        <v>71</v>
      </c>
      <c r="R12" t="s">
        <v>72</v>
      </c>
    </row>
    <row r="13" spans="2:18" x14ac:dyDescent="0.3">
      <c r="B13" t="s">
        <v>69</v>
      </c>
      <c r="C13" t="s">
        <v>29</v>
      </c>
      <c r="D13">
        <v>2022</v>
      </c>
      <c r="E13" s="41">
        <v>14.3</v>
      </c>
      <c r="F13" s="27">
        <v>12.2</v>
      </c>
      <c r="L13" s="27">
        <v>0.14000000000000001</v>
      </c>
      <c r="Q13" s="29" t="s">
        <v>71</v>
      </c>
      <c r="R13" t="s">
        <v>72</v>
      </c>
    </row>
    <row r="14" spans="2:18" x14ac:dyDescent="0.3">
      <c r="B14" t="s">
        <v>69</v>
      </c>
      <c r="C14" t="s">
        <v>70</v>
      </c>
      <c r="D14">
        <v>2021</v>
      </c>
      <c r="E14" s="41">
        <v>8.5</v>
      </c>
      <c r="F14" s="27">
        <v>12</v>
      </c>
      <c r="L14" s="27">
        <v>0.78</v>
      </c>
      <c r="Q14" s="29" t="s">
        <v>71</v>
      </c>
      <c r="R14" t="s">
        <v>72</v>
      </c>
    </row>
    <row r="15" spans="2:18" x14ac:dyDescent="0.3">
      <c r="B15" t="s">
        <v>69</v>
      </c>
      <c r="C15" t="s">
        <v>73</v>
      </c>
      <c r="D15">
        <v>2021</v>
      </c>
      <c r="E15" s="41">
        <v>1.5</v>
      </c>
      <c r="F15" s="27">
        <v>1.8</v>
      </c>
      <c r="L15" s="27">
        <v>0.37</v>
      </c>
      <c r="Q15" s="29" t="s">
        <v>71</v>
      </c>
      <c r="R15" t="s">
        <v>72</v>
      </c>
    </row>
    <row r="16" spans="2:18" x14ac:dyDescent="0.3">
      <c r="B16" t="s">
        <v>69</v>
      </c>
      <c r="C16" t="s">
        <v>29</v>
      </c>
      <c r="D16">
        <v>2021</v>
      </c>
      <c r="E16" s="41">
        <v>14.3</v>
      </c>
      <c r="F16" s="27">
        <v>14.9</v>
      </c>
      <c r="L16" s="27">
        <v>0.15</v>
      </c>
      <c r="Q16" s="29" t="s">
        <v>71</v>
      </c>
      <c r="R16"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7476-15C4-4C96-8B3A-5DB3825D186D}">
  <dimension ref="A1:P1340"/>
  <sheetViews>
    <sheetView showGridLines="0" workbookViewId="0">
      <selection activeCell="C19" sqref="C19"/>
    </sheetView>
  </sheetViews>
  <sheetFormatPr defaultColWidth="10.6640625" defaultRowHeight="15.6" x14ac:dyDescent="0.3"/>
  <cols>
    <col min="1" max="1" width="34.6640625" style="32" customWidth="1"/>
    <col min="2" max="2" width="37.109375" style="32" bestFit="1" customWidth="1"/>
    <col min="3" max="4" width="22.109375" style="32" customWidth="1"/>
    <col min="5" max="5" width="24.88671875" style="32" customWidth="1"/>
    <col min="6" max="6" width="20.5546875" style="32" customWidth="1"/>
    <col min="7" max="7" width="18.5546875" style="37" customWidth="1"/>
    <col min="8" max="8" width="25.6640625" style="32" customWidth="1"/>
    <col min="9" max="9" width="15.5546875" style="32" customWidth="1"/>
    <col min="10" max="10" width="10.6640625" style="32"/>
    <col min="11" max="11" width="19.88671875" style="32" bestFit="1" customWidth="1"/>
    <col min="12" max="12" width="13.109375" style="32" bestFit="1" customWidth="1"/>
    <col min="13" max="13" width="17" style="32" bestFit="1" customWidth="1"/>
    <col min="14" max="15" width="18.5546875" style="32" bestFit="1" customWidth="1"/>
    <col min="16" max="16" width="22.44140625" style="32" bestFit="1" customWidth="1"/>
    <col min="256" max="256" width="34.6640625" customWidth="1"/>
    <col min="257" max="257" width="37.109375" bestFit="1" customWidth="1"/>
    <col min="258" max="259" width="22.109375" customWidth="1"/>
    <col min="260" max="260" width="9.5546875" customWidth="1"/>
    <col min="261" max="261" width="15.88671875" customWidth="1"/>
    <col min="262" max="262" width="18.5546875" customWidth="1"/>
    <col min="263" max="263" width="9.109375" customWidth="1"/>
    <col min="512" max="512" width="34.6640625" customWidth="1"/>
    <col min="513" max="513" width="37.109375" bestFit="1" customWidth="1"/>
    <col min="514" max="515" width="22.109375" customWidth="1"/>
    <col min="516" max="516" width="9.5546875" customWidth="1"/>
    <col min="517" max="517" width="15.88671875" customWidth="1"/>
    <col min="518" max="518" width="18.5546875" customWidth="1"/>
    <col min="519" max="519" width="9.109375" customWidth="1"/>
    <col min="768" max="768" width="34.6640625" customWidth="1"/>
    <col min="769" max="769" width="37.109375" bestFit="1" customWidth="1"/>
    <col min="770" max="771" width="22.109375" customWidth="1"/>
    <col min="772" max="772" width="9.5546875" customWidth="1"/>
    <col min="773" max="773" width="15.88671875" customWidth="1"/>
    <col min="774" max="774" width="18.5546875" customWidth="1"/>
    <col min="775" max="775" width="9.109375" customWidth="1"/>
    <col min="1024" max="1024" width="34.6640625" customWidth="1"/>
    <col min="1025" max="1025" width="37.109375" bestFit="1" customWidth="1"/>
    <col min="1026" max="1027" width="22.109375" customWidth="1"/>
    <col min="1028" max="1028" width="9.5546875" customWidth="1"/>
    <col min="1029" max="1029" width="15.88671875" customWidth="1"/>
    <col min="1030" max="1030" width="18.5546875" customWidth="1"/>
    <col min="1031" max="1031" width="9.109375" customWidth="1"/>
    <col min="1280" max="1280" width="34.6640625" customWidth="1"/>
    <col min="1281" max="1281" width="37.109375" bestFit="1" customWidth="1"/>
    <col min="1282" max="1283" width="22.109375" customWidth="1"/>
    <col min="1284" max="1284" width="9.5546875" customWidth="1"/>
    <col min="1285" max="1285" width="15.88671875" customWidth="1"/>
    <col min="1286" max="1286" width="18.5546875" customWidth="1"/>
    <col min="1287" max="1287" width="9.109375" customWidth="1"/>
    <col min="1536" max="1536" width="34.6640625" customWidth="1"/>
    <col min="1537" max="1537" width="37.109375" bestFit="1" customWidth="1"/>
    <col min="1538" max="1539" width="22.109375" customWidth="1"/>
    <col min="1540" max="1540" width="9.5546875" customWidth="1"/>
    <col min="1541" max="1541" width="15.88671875" customWidth="1"/>
    <col min="1542" max="1542" width="18.5546875" customWidth="1"/>
    <col min="1543" max="1543" width="9.109375" customWidth="1"/>
    <col min="1792" max="1792" width="34.6640625" customWidth="1"/>
    <col min="1793" max="1793" width="37.109375" bestFit="1" customWidth="1"/>
    <col min="1794" max="1795" width="22.109375" customWidth="1"/>
    <col min="1796" max="1796" width="9.5546875" customWidth="1"/>
    <col min="1797" max="1797" width="15.88671875" customWidth="1"/>
    <col min="1798" max="1798" width="18.5546875" customWidth="1"/>
    <col min="1799" max="1799" width="9.109375" customWidth="1"/>
    <col min="2048" max="2048" width="34.6640625" customWidth="1"/>
    <col min="2049" max="2049" width="37.109375" bestFit="1" customWidth="1"/>
    <col min="2050" max="2051" width="22.109375" customWidth="1"/>
    <col min="2052" max="2052" width="9.5546875" customWidth="1"/>
    <col min="2053" max="2053" width="15.88671875" customWidth="1"/>
    <col min="2054" max="2054" width="18.5546875" customWidth="1"/>
    <col min="2055" max="2055" width="9.109375" customWidth="1"/>
    <col min="2304" max="2304" width="34.6640625" customWidth="1"/>
    <col min="2305" max="2305" width="37.109375" bestFit="1" customWidth="1"/>
    <col min="2306" max="2307" width="22.109375" customWidth="1"/>
    <col min="2308" max="2308" width="9.5546875" customWidth="1"/>
    <col min="2309" max="2309" width="15.88671875" customWidth="1"/>
    <col min="2310" max="2310" width="18.5546875" customWidth="1"/>
    <col min="2311" max="2311" width="9.109375" customWidth="1"/>
    <col min="2560" max="2560" width="34.6640625" customWidth="1"/>
    <col min="2561" max="2561" width="37.109375" bestFit="1" customWidth="1"/>
    <col min="2562" max="2563" width="22.109375" customWidth="1"/>
    <col min="2564" max="2564" width="9.5546875" customWidth="1"/>
    <col min="2565" max="2565" width="15.88671875" customWidth="1"/>
    <col min="2566" max="2566" width="18.5546875" customWidth="1"/>
    <col min="2567" max="2567" width="9.109375" customWidth="1"/>
    <col min="2816" max="2816" width="34.6640625" customWidth="1"/>
    <col min="2817" max="2817" width="37.109375" bestFit="1" customWidth="1"/>
    <col min="2818" max="2819" width="22.109375" customWidth="1"/>
    <col min="2820" max="2820" width="9.5546875" customWidth="1"/>
    <col min="2821" max="2821" width="15.88671875" customWidth="1"/>
    <col min="2822" max="2822" width="18.5546875" customWidth="1"/>
    <col min="2823" max="2823" width="9.109375" customWidth="1"/>
    <col min="3072" max="3072" width="34.6640625" customWidth="1"/>
    <col min="3073" max="3073" width="37.109375" bestFit="1" customWidth="1"/>
    <col min="3074" max="3075" width="22.109375" customWidth="1"/>
    <col min="3076" max="3076" width="9.5546875" customWidth="1"/>
    <col min="3077" max="3077" width="15.88671875" customWidth="1"/>
    <col min="3078" max="3078" width="18.5546875" customWidth="1"/>
    <col min="3079" max="3079" width="9.109375" customWidth="1"/>
    <col min="3328" max="3328" width="34.6640625" customWidth="1"/>
    <col min="3329" max="3329" width="37.109375" bestFit="1" customWidth="1"/>
    <col min="3330" max="3331" width="22.109375" customWidth="1"/>
    <col min="3332" max="3332" width="9.5546875" customWidth="1"/>
    <col min="3333" max="3333" width="15.88671875" customWidth="1"/>
    <col min="3334" max="3334" width="18.5546875" customWidth="1"/>
    <col min="3335" max="3335" width="9.109375" customWidth="1"/>
    <col min="3584" max="3584" width="34.6640625" customWidth="1"/>
    <col min="3585" max="3585" width="37.109375" bestFit="1" customWidth="1"/>
    <col min="3586" max="3587" width="22.109375" customWidth="1"/>
    <col min="3588" max="3588" width="9.5546875" customWidth="1"/>
    <col min="3589" max="3589" width="15.88671875" customWidth="1"/>
    <col min="3590" max="3590" width="18.5546875" customWidth="1"/>
    <col min="3591" max="3591" width="9.109375" customWidth="1"/>
    <col min="3840" max="3840" width="34.6640625" customWidth="1"/>
    <col min="3841" max="3841" width="37.109375" bestFit="1" customWidth="1"/>
    <col min="3842" max="3843" width="22.109375" customWidth="1"/>
    <col min="3844" max="3844" width="9.5546875" customWidth="1"/>
    <col min="3845" max="3845" width="15.88671875" customWidth="1"/>
    <col min="3846" max="3846" width="18.5546875" customWidth="1"/>
    <col min="3847" max="3847" width="9.109375" customWidth="1"/>
    <col min="4096" max="4096" width="34.6640625" customWidth="1"/>
    <col min="4097" max="4097" width="37.109375" bestFit="1" customWidth="1"/>
    <col min="4098" max="4099" width="22.109375" customWidth="1"/>
    <col min="4100" max="4100" width="9.5546875" customWidth="1"/>
    <col min="4101" max="4101" width="15.88671875" customWidth="1"/>
    <col min="4102" max="4102" width="18.5546875" customWidth="1"/>
    <col min="4103" max="4103" width="9.109375" customWidth="1"/>
    <col min="4352" max="4352" width="34.6640625" customWidth="1"/>
    <col min="4353" max="4353" width="37.109375" bestFit="1" customWidth="1"/>
    <col min="4354" max="4355" width="22.109375" customWidth="1"/>
    <col min="4356" max="4356" width="9.5546875" customWidth="1"/>
    <col min="4357" max="4357" width="15.88671875" customWidth="1"/>
    <col min="4358" max="4358" width="18.5546875" customWidth="1"/>
    <col min="4359" max="4359" width="9.109375" customWidth="1"/>
    <col min="4608" max="4608" width="34.6640625" customWidth="1"/>
    <col min="4609" max="4609" width="37.109375" bestFit="1" customWidth="1"/>
    <col min="4610" max="4611" width="22.109375" customWidth="1"/>
    <col min="4612" max="4612" width="9.5546875" customWidth="1"/>
    <col min="4613" max="4613" width="15.88671875" customWidth="1"/>
    <col min="4614" max="4614" width="18.5546875" customWidth="1"/>
    <col min="4615" max="4615" width="9.109375" customWidth="1"/>
    <col min="4864" max="4864" width="34.6640625" customWidth="1"/>
    <col min="4865" max="4865" width="37.109375" bestFit="1" customWidth="1"/>
    <col min="4866" max="4867" width="22.109375" customWidth="1"/>
    <col min="4868" max="4868" width="9.5546875" customWidth="1"/>
    <col min="4869" max="4869" width="15.88671875" customWidth="1"/>
    <col min="4870" max="4870" width="18.5546875" customWidth="1"/>
    <col min="4871" max="4871" width="9.109375" customWidth="1"/>
    <col min="5120" max="5120" width="34.6640625" customWidth="1"/>
    <col min="5121" max="5121" width="37.109375" bestFit="1" customWidth="1"/>
    <col min="5122" max="5123" width="22.109375" customWidth="1"/>
    <col min="5124" max="5124" width="9.5546875" customWidth="1"/>
    <col min="5125" max="5125" width="15.88671875" customWidth="1"/>
    <col min="5126" max="5126" width="18.5546875" customWidth="1"/>
    <col min="5127" max="5127" width="9.109375" customWidth="1"/>
    <col min="5376" max="5376" width="34.6640625" customWidth="1"/>
    <col min="5377" max="5377" width="37.109375" bestFit="1" customWidth="1"/>
    <col min="5378" max="5379" width="22.109375" customWidth="1"/>
    <col min="5380" max="5380" width="9.5546875" customWidth="1"/>
    <col min="5381" max="5381" width="15.88671875" customWidth="1"/>
    <col min="5382" max="5382" width="18.5546875" customWidth="1"/>
    <col min="5383" max="5383" width="9.109375" customWidth="1"/>
    <col min="5632" max="5632" width="34.6640625" customWidth="1"/>
    <col min="5633" max="5633" width="37.109375" bestFit="1" customWidth="1"/>
    <col min="5634" max="5635" width="22.109375" customWidth="1"/>
    <col min="5636" max="5636" width="9.5546875" customWidth="1"/>
    <col min="5637" max="5637" width="15.88671875" customWidth="1"/>
    <col min="5638" max="5638" width="18.5546875" customWidth="1"/>
    <col min="5639" max="5639" width="9.109375" customWidth="1"/>
    <col min="5888" max="5888" width="34.6640625" customWidth="1"/>
    <col min="5889" max="5889" width="37.109375" bestFit="1" customWidth="1"/>
    <col min="5890" max="5891" width="22.109375" customWidth="1"/>
    <col min="5892" max="5892" width="9.5546875" customWidth="1"/>
    <col min="5893" max="5893" width="15.88671875" customWidth="1"/>
    <col min="5894" max="5894" width="18.5546875" customWidth="1"/>
    <col min="5895" max="5895" width="9.109375" customWidth="1"/>
    <col min="6144" max="6144" width="34.6640625" customWidth="1"/>
    <col min="6145" max="6145" width="37.109375" bestFit="1" customWidth="1"/>
    <col min="6146" max="6147" width="22.109375" customWidth="1"/>
    <col min="6148" max="6148" width="9.5546875" customWidth="1"/>
    <col min="6149" max="6149" width="15.88671875" customWidth="1"/>
    <col min="6150" max="6150" width="18.5546875" customWidth="1"/>
    <col min="6151" max="6151" width="9.109375" customWidth="1"/>
    <col min="6400" max="6400" width="34.6640625" customWidth="1"/>
    <col min="6401" max="6401" width="37.109375" bestFit="1" customWidth="1"/>
    <col min="6402" max="6403" width="22.109375" customWidth="1"/>
    <col min="6404" max="6404" width="9.5546875" customWidth="1"/>
    <col min="6405" max="6405" width="15.88671875" customWidth="1"/>
    <col min="6406" max="6406" width="18.5546875" customWidth="1"/>
    <col min="6407" max="6407" width="9.109375" customWidth="1"/>
    <col min="6656" max="6656" width="34.6640625" customWidth="1"/>
    <col min="6657" max="6657" width="37.109375" bestFit="1" customWidth="1"/>
    <col min="6658" max="6659" width="22.109375" customWidth="1"/>
    <col min="6660" max="6660" width="9.5546875" customWidth="1"/>
    <col min="6661" max="6661" width="15.88671875" customWidth="1"/>
    <col min="6662" max="6662" width="18.5546875" customWidth="1"/>
    <col min="6663" max="6663" width="9.109375" customWidth="1"/>
    <col min="6912" max="6912" width="34.6640625" customWidth="1"/>
    <col min="6913" max="6913" width="37.109375" bestFit="1" customWidth="1"/>
    <col min="6914" max="6915" width="22.109375" customWidth="1"/>
    <col min="6916" max="6916" width="9.5546875" customWidth="1"/>
    <col min="6917" max="6917" width="15.88671875" customWidth="1"/>
    <col min="6918" max="6918" width="18.5546875" customWidth="1"/>
    <col min="6919" max="6919" width="9.109375" customWidth="1"/>
    <col min="7168" max="7168" width="34.6640625" customWidth="1"/>
    <col min="7169" max="7169" width="37.109375" bestFit="1" customWidth="1"/>
    <col min="7170" max="7171" width="22.109375" customWidth="1"/>
    <col min="7172" max="7172" width="9.5546875" customWidth="1"/>
    <col min="7173" max="7173" width="15.88671875" customWidth="1"/>
    <col min="7174" max="7174" width="18.5546875" customWidth="1"/>
    <col min="7175" max="7175" width="9.109375" customWidth="1"/>
    <col min="7424" max="7424" width="34.6640625" customWidth="1"/>
    <col min="7425" max="7425" width="37.109375" bestFit="1" customWidth="1"/>
    <col min="7426" max="7427" width="22.109375" customWidth="1"/>
    <col min="7428" max="7428" width="9.5546875" customWidth="1"/>
    <col min="7429" max="7429" width="15.88671875" customWidth="1"/>
    <col min="7430" max="7430" width="18.5546875" customWidth="1"/>
    <col min="7431" max="7431" width="9.109375" customWidth="1"/>
    <col min="7680" max="7680" width="34.6640625" customWidth="1"/>
    <col min="7681" max="7681" width="37.109375" bestFit="1" customWidth="1"/>
    <col min="7682" max="7683" width="22.109375" customWidth="1"/>
    <col min="7684" max="7684" width="9.5546875" customWidth="1"/>
    <col min="7685" max="7685" width="15.88671875" customWidth="1"/>
    <col min="7686" max="7686" width="18.5546875" customWidth="1"/>
    <col min="7687" max="7687" width="9.109375" customWidth="1"/>
    <col min="7936" max="7936" width="34.6640625" customWidth="1"/>
    <col min="7937" max="7937" width="37.109375" bestFit="1" customWidth="1"/>
    <col min="7938" max="7939" width="22.109375" customWidth="1"/>
    <col min="7940" max="7940" width="9.5546875" customWidth="1"/>
    <col min="7941" max="7941" width="15.88671875" customWidth="1"/>
    <col min="7942" max="7942" width="18.5546875" customWidth="1"/>
    <col min="7943" max="7943" width="9.109375" customWidth="1"/>
    <col min="8192" max="8192" width="34.6640625" customWidth="1"/>
    <col min="8193" max="8193" width="37.109375" bestFit="1" customWidth="1"/>
    <col min="8194" max="8195" width="22.109375" customWidth="1"/>
    <col min="8196" max="8196" width="9.5546875" customWidth="1"/>
    <col min="8197" max="8197" width="15.88671875" customWidth="1"/>
    <col min="8198" max="8198" width="18.5546875" customWidth="1"/>
    <col min="8199" max="8199" width="9.109375" customWidth="1"/>
    <col min="8448" max="8448" width="34.6640625" customWidth="1"/>
    <col min="8449" max="8449" width="37.109375" bestFit="1" customWidth="1"/>
    <col min="8450" max="8451" width="22.109375" customWidth="1"/>
    <col min="8452" max="8452" width="9.5546875" customWidth="1"/>
    <col min="8453" max="8453" width="15.88671875" customWidth="1"/>
    <col min="8454" max="8454" width="18.5546875" customWidth="1"/>
    <col min="8455" max="8455" width="9.109375" customWidth="1"/>
    <col min="8704" max="8704" width="34.6640625" customWidth="1"/>
    <col min="8705" max="8705" width="37.109375" bestFit="1" customWidth="1"/>
    <col min="8706" max="8707" width="22.109375" customWidth="1"/>
    <col min="8708" max="8708" width="9.5546875" customWidth="1"/>
    <col min="8709" max="8709" width="15.88671875" customWidth="1"/>
    <col min="8710" max="8710" width="18.5546875" customWidth="1"/>
    <col min="8711" max="8711" width="9.109375" customWidth="1"/>
    <col min="8960" max="8960" width="34.6640625" customWidth="1"/>
    <col min="8961" max="8961" width="37.109375" bestFit="1" customWidth="1"/>
    <col min="8962" max="8963" width="22.109375" customWidth="1"/>
    <col min="8964" max="8964" width="9.5546875" customWidth="1"/>
    <col min="8965" max="8965" width="15.88671875" customWidth="1"/>
    <col min="8966" max="8966" width="18.5546875" customWidth="1"/>
    <col min="8967" max="8967" width="9.109375" customWidth="1"/>
    <col min="9216" max="9216" width="34.6640625" customWidth="1"/>
    <col min="9217" max="9217" width="37.109375" bestFit="1" customWidth="1"/>
    <col min="9218" max="9219" width="22.109375" customWidth="1"/>
    <col min="9220" max="9220" width="9.5546875" customWidth="1"/>
    <col min="9221" max="9221" width="15.88671875" customWidth="1"/>
    <col min="9222" max="9222" width="18.5546875" customWidth="1"/>
    <col min="9223" max="9223" width="9.109375" customWidth="1"/>
    <col min="9472" max="9472" width="34.6640625" customWidth="1"/>
    <col min="9473" max="9473" width="37.109375" bestFit="1" customWidth="1"/>
    <col min="9474" max="9475" width="22.109375" customWidth="1"/>
    <col min="9476" max="9476" width="9.5546875" customWidth="1"/>
    <col min="9477" max="9477" width="15.88671875" customWidth="1"/>
    <col min="9478" max="9478" width="18.5546875" customWidth="1"/>
    <col min="9479" max="9479" width="9.109375" customWidth="1"/>
    <col min="9728" max="9728" width="34.6640625" customWidth="1"/>
    <col min="9729" max="9729" width="37.109375" bestFit="1" customWidth="1"/>
    <col min="9730" max="9731" width="22.109375" customWidth="1"/>
    <col min="9732" max="9732" width="9.5546875" customWidth="1"/>
    <col min="9733" max="9733" width="15.88671875" customWidth="1"/>
    <col min="9734" max="9734" width="18.5546875" customWidth="1"/>
    <col min="9735" max="9735" width="9.109375" customWidth="1"/>
    <col min="9984" max="9984" width="34.6640625" customWidth="1"/>
    <col min="9985" max="9985" width="37.109375" bestFit="1" customWidth="1"/>
    <col min="9986" max="9987" width="22.109375" customWidth="1"/>
    <col min="9988" max="9988" width="9.5546875" customWidth="1"/>
    <col min="9989" max="9989" width="15.88671875" customWidth="1"/>
    <col min="9990" max="9990" width="18.5546875" customWidth="1"/>
    <col min="9991" max="9991" width="9.109375" customWidth="1"/>
    <col min="10240" max="10240" width="34.6640625" customWidth="1"/>
    <col min="10241" max="10241" width="37.109375" bestFit="1" customWidth="1"/>
    <col min="10242" max="10243" width="22.109375" customWidth="1"/>
    <col min="10244" max="10244" width="9.5546875" customWidth="1"/>
    <col min="10245" max="10245" width="15.88671875" customWidth="1"/>
    <col min="10246" max="10246" width="18.5546875" customWidth="1"/>
    <col min="10247" max="10247" width="9.109375" customWidth="1"/>
    <col min="10496" max="10496" width="34.6640625" customWidth="1"/>
    <col min="10497" max="10497" width="37.109375" bestFit="1" customWidth="1"/>
    <col min="10498" max="10499" width="22.109375" customWidth="1"/>
    <col min="10500" max="10500" width="9.5546875" customWidth="1"/>
    <col min="10501" max="10501" width="15.88671875" customWidth="1"/>
    <col min="10502" max="10502" width="18.5546875" customWidth="1"/>
    <col min="10503" max="10503" width="9.109375" customWidth="1"/>
    <col min="10752" max="10752" width="34.6640625" customWidth="1"/>
    <col min="10753" max="10753" width="37.109375" bestFit="1" customWidth="1"/>
    <col min="10754" max="10755" width="22.109375" customWidth="1"/>
    <col min="10756" max="10756" width="9.5546875" customWidth="1"/>
    <col min="10757" max="10757" width="15.88671875" customWidth="1"/>
    <col min="10758" max="10758" width="18.5546875" customWidth="1"/>
    <col min="10759" max="10759" width="9.109375" customWidth="1"/>
    <col min="11008" max="11008" width="34.6640625" customWidth="1"/>
    <col min="11009" max="11009" width="37.109375" bestFit="1" customWidth="1"/>
    <col min="11010" max="11011" width="22.109375" customWidth="1"/>
    <col min="11012" max="11012" width="9.5546875" customWidth="1"/>
    <col min="11013" max="11013" width="15.88671875" customWidth="1"/>
    <col min="11014" max="11014" width="18.5546875" customWidth="1"/>
    <col min="11015" max="11015" width="9.109375" customWidth="1"/>
    <col min="11264" max="11264" width="34.6640625" customWidth="1"/>
    <col min="11265" max="11265" width="37.109375" bestFit="1" customWidth="1"/>
    <col min="11266" max="11267" width="22.109375" customWidth="1"/>
    <col min="11268" max="11268" width="9.5546875" customWidth="1"/>
    <col min="11269" max="11269" width="15.88671875" customWidth="1"/>
    <col min="11270" max="11270" width="18.5546875" customWidth="1"/>
    <col min="11271" max="11271" width="9.109375" customWidth="1"/>
    <col min="11520" max="11520" width="34.6640625" customWidth="1"/>
    <col min="11521" max="11521" width="37.109375" bestFit="1" customWidth="1"/>
    <col min="11522" max="11523" width="22.109375" customWidth="1"/>
    <col min="11524" max="11524" width="9.5546875" customWidth="1"/>
    <col min="11525" max="11525" width="15.88671875" customWidth="1"/>
    <col min="11526" max="11526" width="18.5546875" customWidth="1"/>
    <col min="11527" max="11527" width="9.109375" customWidth="1"/>
    <col min="11776" max="11776" width="34.6640625" customWidth="1"/>
    <col min="11777" max="11777" width="37.109375" bestFit="1" customWidth="1"/>
    <col min="11778" max="11779" width="22.109375" customWidth="1"/>
    <col min="11780" max="11780" width="9.5546875" customWidth="1"/>
    <col min="11781" max="11781" width="15.88671875" customWidth="1"/>
    <col min="11782" max="11782" width="18.5546875" customWidth="1"/>
    <col min="11783" max="11783" width="9.109375" customWidth="1"/>
    <col min="12032" max="12032" width="34.6640625" customWidth="1"/>
    <col min="12033" max="12033" width="37.109375" bestFit="1" customWidth="1"/>
    <col min="12034" max="12035" width="22.109375" customWidth="1"/>
    <col min="12036" max="12036" width="9.5546875" customWidth="1"/>
    <col min="12037" max="12037" width="15.88671875" customWidth="1"/>
    <col min="12038" max="12038" width="18.5546875" customWidth="1"/>
    <col min="12039" max="12039" width="9.109375" customWidth="1"/>
    <col min="12288" max="12288" width="34.6640625" customWidth="1"/>
    <col min="12289" max="12289" width="37.109375" bestFit="1" customWidth="1"/>
    <col min="12290" max="12291" width="22.109375" customWidth="1"/>
    <col min="12292" max="12292" width="9.5546875" customWidth="1"/>
    <col min="12293" max="12293" width="15.88671875" customWidth="1"/>
    <col min="12294" max="12294" width="18.5546875" customWidth="1"/>
    <col min="12295" max="12295" width="9.109375" customWidth="1"/>
    <col min="12544" max="12544" width="34.6640625" customWidth="1"/>
    <col min="12545" max="12545" width="37.109375" bestFit="1" customWidth="1"/>
    <col min="12546" max="12547" width="22.109375" customWidth="1"/>
    <col min="12548" max="12548" width="9.5546875" customWidth="1"/>
    <col min="12549" max="12549" width="15.88671875" customWidth="1"/>
    <col min="12550" max="12550" width="18.5546875" customWidth="1"/>
    <col min="12551" max="12551" width="9.109375" customWidth="1"/>
    <col min="12800" max="12800" width="34.6640625" customWidth="1"/>
    <col min="12801" max="12801" width="37.109375" bestFit="1" customWidth="1"/>
    <col min="12802" max="12803" width="22.109375" customWidth="1"/>
    <col min="12804" max="12804" width="9.5546875" customWidth="1"/>
    <col min="12805" max="12805" width="15.88671875" customWidth="1"/>
    <col min="12806" max="12806" width="18.5546875" customWidth="1"/>
    <col min="12807" max="12807" width="9.109375" customWidth="1"/>
    <col min="13056" max="13056" width="34.6640625" customWidth="1"/>
    <col min="13057" max="13057" width="37.109375" bestFit="1" customWidth="1"/>
    <col min="13058" max="13059" width="22.109375" customWidth="1"/>
    <col min="13060" max="13060" width="9.5546875" customWidth="1"/>
    <col min="13061" max="13061" width="15.88671875" customWidth="1"/>
    <col min="13062" max="13062" width="18.5546875" customWidth="1"/>
    <col min="13063" max="13063" width="9.109375" customWidth="1"/>
    <col min="13312" max="13312" width="34.6640625" customWidth="1"/>
    <col min="13313" max="13313" width="37.109375" bestFit="1" customWidth="1"/>
    <col min="13314" max="13315" width="22.109375" customWidth="1"/>
    <col min="13316" max="13316" width="9.5546875" customWidth="1"/>
    <col min="13317" max="13317" width="15.88671875" customWidth="1"/>
    <col min="13318" max="13318" width="18.5546875" customWidth="1"/>
    <col min="13319" max="13319" width="9.109375" customWidth="1"/>
    <col min="13568" max="13568" width="34.6640625" customWidth="1"/>
    <col min="13569" max="13569" width="37.109375" bestFit="1" customWidth="1"/>
    <col min="13570" max="13571" width="22.109375" customWidth="1"/>
    <col min="13572" max="13572" width="9.5546875" customWidth="1"/>
    <col min="13573" max="13573" width="15.88671875" customWidth="1"/>
    <col min="13574" max="13574" width="18.5546875" customWidth="1"/>
    <col min="13575" max="13575" width="9.109375" customWidth="1"/>
    <col min="13824" max="13824" width="34.6640625" customWidth="1"/>
    <col min="13825" max="13825" width="37.109375" bestFit="1" customWidth="1"/>
    <col min="13826" max="13827" width="22.109375" customWidth="1"/>
    <col min="13828" max="13828" width="9.5546875" customWidth="1"/>
    <col min="13829" max="13829" width="15.88671875" customWidth="1"/>
    <col min="13830" max="13830" width="18.5546875" customWidth="1"/>
    <col min="13831" max="13831" width="9.109375" customWidth="1"/>
    <col min="14080" max="14080" width="34.6640625" customWidth="1"/>
    <col min="14081" max="14081" width="37.109375" bestFit="1" customWidth="1"/>
    <col min="14082" max="14083" width="22.109375" customWidth="1"/>
    <col min="14084" max="14084" width="9.5546875" customWidth="1"/>
    <col min="14085" max="14085" width="15.88671875" customWidth="1"/>
    <col min="14086" max="14086" width="18.5546875" customWidth="1"/>
    <col min="14087" max="14087" width="9.109375" customWidth="1"/>
    <col min="14336" max="14336" width="34.6640625" customWidth="1"/>
    <col min="14337" max="14337" width="37.109375" bestFit="1" customWidth="1"/>
    <col min="14338" max="14339" width="22.109375" customWidth="1"/>
    <col min="14340" max="14340" width="9.5546875" customWidth="1"/>
    <col min="14341" max="14341" width="15.88671875" customWidth="1"/>
    <col min="14342" max="14342" width="18.5546875" customWidth="1"/>
    <col min="14343" max="14343" width="9.109375" customWidth="1"/>
    <col min="14592" max="14592" width="34.6640625" customWidth="1"/>
    <col min="14593" max="14593" width="37.109375" bestFit="1" customWidth="1"/>
    <col min="14594" max="14595" width="22.109375" customWidth="1"/>
    <col min="14596" max="14596" width="9.5546875" customWidth="1"/>
    <col min="14597" max="14597" width="15.88671875" customWidth="1"/>
    <col min="14598" max="14598" width="18.5546875" customWidth="1"/>
    <col min="14599" max="14599" width="9.109375" customWidth="1"/>
    <col min="14848" max="14848" width="34.6640625" customWidth="1"/>
    <col min="14849" max="14849" width="37.109375" bestFit="1" customWidth="1"/>
    <col min="14850" max="14851" width="22.109375" customWidth="1"/>
    <col min="14852" max="14852" width="9.5546875" customWidth="1"/>
    <col min="14853" max="14853" width="15.88671875" customWidth="1"/>
    <col min="14854" max="14854" width="18.5546875" customWidth="1"/>
    <col min="14855" max="14855" width="9.109375" customWidth="1"/>
    <col min="15104" max="15104" width="34.6640625" customWidth="1"/>
    <col min="15105" max="15105" width="37.109375" bestFit="1" customWidth="1"/>
    <col min="15106" max="15107" width="22.109375" customWidth="1"/>
    <col min="15108" max="15108" width="9.5546875" customWidth="1"/>
    <col min="15109" max="15109" width="15.88671875" customWidth="1"/>
    <col min="15110" max="15110" width="18.5546875" customWidth="1"/>
    <col min="15111" max="15111" width="9.109375" customWidth="1"/>
    <col min="15360" max="15360" width="34.6640625" customWidth="1"/>
    <col min="15361" max="15361" width="37.109375" bestFit="1" customWidth="1"/>
    <col min="15362" max="15363" width="22.109375" customWidth="1"/>
    <col min="15364" max="15364" width="9.5546875" customWidth="1"/>
    <col min="15365" max="15365" width="15.88671875" customWidth="1"/>
    <col min="15366" max="15366" width="18.5546875" customWidth="1"/>
    <col min="15367" max="15367" width="9.109375" customWidth="1"/>
    <col min="15616" max="15616" width="34.6640625" customWidth="1"/>
    <col min="15617" max="15617" width="37.109375" bestFit="1" customWidth="1"/>
    <col min="15618" max="15619" width="22.109375" customWidth="1"/>
    <col min="15620" max="15620" width="9.5546875" customWidth="1"/>
    <col min="15621" max="15621" width="15.88671875" customWidth="1"/>
    <col min="15622" max="15622" width="18.5546875" customWidth="1"/>
    <col min="15623" max="15623" width="9.109375" customWidth="1"/>
    <col min="15872" max="15872" width="34.6640625" customWidth="1"/>
    <col min="15873" max="15873" width="37.109375" bestFit="1" customWidth="1"/>
    <col min="15874" max="15875" width="22.109375" customWidth="1"/>
    <col min="15876" max="15876" width="9.5546875" customWidth="1"/>
    <col min="15877" max="15877" width="15.88671875" customWidth="1"/>
    <col min="15878" max="15878" width="18.5546875" customWidth="1"/>
    <col min="15879" max="15879" width="9.109375" customWidth="1"/>
    <col min="16128" max="16128" width="34.6640625" customWidth="1"/>
    <col min="16129" max="16129" width="37.109375" bestFit="1" customWidth="1"/>
    <col min="16130" max="16131" width="22.109375" customWidth="1"/>
    <col min="16132" max="16132" width="9.5546875" customWidth="1"/>
    <col min="16133" max="16133" width="15.88671875" customWidth="1"/>
    <col min="16134" max="16134" width="18.5546875" customWidth="1"/>
    <col min="16135" max="16135" width="9.109375" customWidth="1"/>
  </cols>
  <sheetData>
    <row r="1" spans="1:16" ht="45" customHeight="1" x14ac:dyDescent="0.3">
      <c r="A1" s="30" t="s">
        <v>4666</v>
      </c>
      <c r="B1" s="31"/>
      <c r="C1" s="31"/>
      <c r="D1" s="31"/>
      <c r="E1" s="31"/>
      <c r="F1" s="31"/>
      <c r="G1" s="31"/>
      <c r="H1" s="31"/>
    </row>
    <row r="2" spans="1:16" x14ac:dyDescent="0.3">
      <c r="A2" s="33" t="s">
        <v>74</v>
      </c>
      <c r="B2" s="31"/>
      <c r="C2" s="31"/>
      <c r="D2" s="31"/>
      <c r="E2" s="31"/>
      <c r="F2" s="31"/>
      <c r="G2" s="31"/>
      <c r="H2" s="31"/>
      <c r="I2" s="34"/>
      <c r="J2" s="34"/>
      <c r="K2" s="34"/>
      <c r="L2" s="34"/>
      <c r="M2" s="34"/>
      <c r="N2" s="34"/>
      <c r="O2" s="34"/>
      <c r="P2" s="34"/>
    </row>
    <row r="3" spans="1:16" x14ac:dyDescent="0.3">
      <c r="A3" s="33" t="s">
        <v>75</v>
      </c>
      <c r="B3" s="31"/>
      <c r="C3" s="31"/>
      <c r="D3" s="31"/>
      <c r="E3" s="31"/>
      <c r="F3" s="31"/>
      <c r="G3" s="31"/>
      <c r="H3" s="31"/>
      <c r="I3" s="34"/>
      <c r="J3" s="34"/>
      <c r="K3" s="34"/>
      <c r="L3" s="34"/>
      <c r="M3" s="34"/>
      <c r="N3" s="34"/>
      <c r="O3" s="34"/>
      <c r="P3" s="34"/>
    </row>
    <row r="4" spans="1:16" x14ac:dyDescent="0.3">
      <c r="A4" s="33" t="s">
        <v>76</v>
      </c>
      <c r="B4" s="31"/>
      <c r="C4" s="31"/>
      <c r="D4" s="31"/>
      <c r="E4" s="31"/>
      <c r="F4" s="31"/>
      <c r="G4" s="31"/>
      <c r="H4" s="31"/>
      <c r="I4" s="34"/>
      <c r="J4" s="34"/>
      <c r="K4" s="34"/>
      <c r="L4" s="34"/>
      <c r="M4" s="34"/>
      <c r="N4" s="34"/>
      <c r="O4" s="34"/>
      <c r="P4" s="34"/>
    </row>
    <row r="5" spans="1:16" x14ac:dyDescent="0.3">
      <c r="A5" s="33" t="s">
        <v>4667</v>
      </c>
      <c r="B5" s="31"/>
      <c r="C5" s="31"/>
      <c r="D5" s="31"/>
      <c r="E5" s="31"/>
      <c r="F5" s="31"/>
      <c r="G5" s="31"/>
      <c r="H5" s="31"/>
      <c r="I5" s="34"/>
      <c r="J5" s="34"/>
      <c r="K5" s="34"/>
      <c r="L5" s="34"/>
      <c r="M5" s="34"/>
      <c r="N5" s="34"/>
      <c r="O5" s="34"/>
      <c r="P5" s="34"/>
    </row>
    <row r="6" spans="1:16" x14ac:dyDescent="0.3">
      <c r="A6" s="33" t="s">
        <v>77</v>
      </c>
      <c r="B6" s="31"/>
      <c r="C6" s="31"/>
      <c r="D6" s="31"/>
      <c r="E6" s="31"/>
      <c r="F6" s="31"/>
      <c r="G6" s="31"/>
      <c r="H6" s="31"/>
      <c r="I6" s="34"/>
      <c r="J6" s="34"/>
      <c r="K6" s="34"/>
      <c r="L6" s="34"/>
      <c r="M6" s="34"/>
      <c r="N6" s="34"/>
      <c r="O6" s="34"/>
      <c r="P6" s="34"/>
    </row>
    <row r="7" spans="1:16" ht="39" customHeight="1" x14ac:dyDescent="0.3">
      <c r="A7" s="35" t="s">
        <v>78</v>
      </c>
      <c r="B7" s="35" t="s">
        <v>79</v>
      </c>
      <c r="C7" s="35" t="s">
        <v>80</v>
      </c>
      <c r="D7" s="35" t="s">
        <v>81</v>
      </c>
      <c r="E7" s="35" t="s">
        <v>82</v>
      </c>
      <c r="F7" s="35" t="s">
        <v>83</v>
      </c>
      <c r="G7" s="35" t="s">
        <v>84</v>
      </c>
      <c r="H7" s="35" t="s">
        <v>85</v>
      </c>
      <c r="I7" s="36" t="s">
        <v>86</v>
      </c>
      <c r="J7" s="35" t="s">
        <v>87</v>
      </c>
      <c r="K7" s="35" t="s">
        <v>88</v>
      </c>
      <c r="L7" s="35" t="s">
        <v>89</v>
      </c>
      <c r="M7" s="35" t="s">
        <v>90</v>
      </c>
      <c r="N7" s="35" t="s">
        <v>91</v>
      </c>
      <c r="O7" s="35" t="s">
        <v>92</v>
      </c>
      <c r="P7" s="35" t="s">
        <v>93</v>
      </c>
    </row>
    <row r="8" spans="1:16" ht="14.4" x14ac:dyDescent="0.3">
      <c r="A8" t="s">
        <v>94</v>
      </c>
      <c r="B8" t="s">
        <v>95</v>
      </c>
      <c r="C8" t="s">
        <v>96</v>
      </c>
      <c r="D8" t="s">
        <v>97</v>
      </c>
      <c r="E8" t="s">
        <v>98</v>
      </c>
      <c r="F8" t="s">
        <v>96</v>
      </c>
      <c r="G8"/>
      <c r="H8">
        <v>4.9420799999999998</v>
      </c>
      <c r="I8" t="s">
        <v>99</v>
      </c>
      <c r="J8" t="s">
        <v>100</v>
      </c>
      <c r="K8" t="s">
        <v>101</v>
      </c>
      <c r="L8" t="s">
        <v>102</v>
      </c>
      <c r="M8"/>
      <c r="N8"/>
      <c r="O8"/>
      <c r="P8">
        <v>2016</v>
      </c>
    </row>
    <row r="9" spans="1:16" ht="14.4" x14ac:dyDescent="0.3">
      <c r="A9" t="s">
        <v>94</v>
      </c>
      <c r="B9" t="s">
        <v>103</v>
      </c>
      <c r="C9" t="s">
        <v>96</v>
      </c>
      <c r="D9" t="s">
        <v>97</v>
      </c>
      <c r="E9" t="s">
        <v>98</v>
      </c>
      <c r="F9" t="s">
        <v>96</v>
      </c>
      <c r="G9"/>
      <c r="H9">
        <v>7.68222</v>
      </c>
      <c r="I9" t="s">
        <v>99</v>
      </c>
      <c r="J9" t="s">
        <v>104</v>
      </c>
      <c r="K9" t="s">
        <v>104</v>
      </c>
      <c r="L9" t="s">
        <v>105</v>
      </c>
      <c r="M9"/>
      <c r="N9" t="s">
        <v>106</v>
      </c>
      <c r="O9" t="s">
        <v>107</v>
      </c>
      <c r="P9">
        <v>2015</v>
      </c>
    </row>
    <row r="10" spans="1:16" ht="14.4" x14ac:dyDescent="0.3">
      <c r="A10" t="s">
        <v>94</v>
      </c>
      <c r="B10" t="s">
        <v>108</v>
      </c>
      <c r="C10" t="s">
        <v>96</v>
      </c>
      <c r="D10" t="s">
        <v>97</v>
      </c>
      <c r="E10" t="s">
        <v>98</v>
      </c>
      <c r="F10" t="s">
        <v>96</v>
      </c>
      <c r="G10"/>
      <c r="H10">
        <v>4.9735199999999997</v>
      </c>
      <c r="I10" t="s">
        <v>99</v>
      </c>
      <c r="J10" t="s">
        <v>100</v>
      </c>
      <c r="K10" t="s">
        <v>109</v>
      </c>
      <c r="L10" t="s">
        <v>110</v>
      </c>
      <c r="M10"/>
      <c r="N10" t="s">
        <v>111</v>
      </c>
      <c r="O10" t="s">
        <v>112</v>
      </c>
      <c r="P10">
        <v>2017</v>
      </c>
    </row>
    <row r="11" spans="1:16" ht="14.4" x14ac:dyDescent="0.3">
      <c r="A11" t="s">
        <v>94</v>
      </c>
      <c r="B11" t="s">
        <v>113</v>
      </c>
      <c r="C11" t="s">
        <v>96</v>
      </c>
      <c r="D11" t="s">
        <v>97</v>
      </c>
      <c r="E11" t="s">
        <v>98</v>
      </c>
      <c r="F11" t="s">
        <v>96</v>
      </c>
      <c r="G11"/>
      <c r="H11">
        <v>14.926080000000001</v>
      </c>
      <c r="I11" t="s">
        <v>99</v>
      </c>
      <c r="J11" t="s">
        <v>104</v>
      </c>
      <c r="K11" t="s">
        <v>104</v>
      </c>
      <c r="L11" t="s">
        <v>114</v>
      </c>
      <c r="M11"/>
      <c r="N11" t="s">
        <v>115</v>
      </c>
      <c r="O11" t="s">
        <v>116</v>
      </c>
      <c r="P11">
        <v>2014</v>
      </c>
    </row>
    <row r="12" spans="1:16" ht="14.4" x14ac:dyDescent="0.3">
      <c r="A12" t="s">
        <v>94</v>
      </c>
      <c r="B12" t="s">
        <v>117</v>
      </c>
      <c r="C12" t="s">
        <v>96</v>
      </c>
      <c r="D12" t="s">
        <v>97</v>
      </c>
      <c r="E12" t="s">
        <v>98</v>
      </c>
      <c r="F12" t="s">
        <v>96</v>
      </c>
      <c r="G12"/>
      <c r="H12">
        <v>4.80816</v>
      </c>
      <c r="I12" t="s">
        <v>99</v>
      </c>
      <c r="J12" t="s">
        <v>100</v>
      </c>
      <c r="K12" t="s">
        <v>118</v>
      </c>
      <c r="L12" t="s">
        <v>119</v>
      </c>
      <c r="M12"/>
      <c r="N12" t="s">
        <v>120</v>
      </c>
      <c r="O12" t="s">
        <v>121</v>
      </c>
      <c r="P12">
        <v>2017</v>
      </c>
    </row>
    <row r="13" spans="1:16" ht="14.4" x14ac:dyDescent="0.3">
      <c r="A13" t="s">
        <v>94</v>
      </c>
      <c r="B13" t="s">
        <v>122</v>
      </c>
      <c r="C13" t="s">
        <v>96</v>
      </c>
      <c r="D13" t="s">
        <v>97</v>
      </c>
      <c r="E13" t="s">
        <v>98</v>
      </c>
      <c r="F13" t="s">
        <v>96</v>
      </c>
      <c r="G13"/>
      <c r="H13">
        <v>4.9737200000000001</v>
      </c>
      <c r="I13" t="s">
        <v>99</v>
      </c>
      <c r="J13" t="s">
        <v>100</v>
      </c>
      <c r="K13" t="s">
        <v>123</v>
      </c>
      <c r="L13" t="s">
        <v>124</v>
      </c>
      <c r="M13"/>
      <c r="N13" t="s">
        <v>125</v>
      </c>
      <c r="O13" t="s">
        <v>126</v>
      </c>
      <c r="P13">
        <v>2015</v>
      </c>
    </row>
    <row r="14" spans="1:16" ht="14.4" x14ac:dyDescent="0.3">
      <c r="A14" t="s">
        <v>94</v>
      </c>
      <c r="B14" t="s">
        <v>127</v>
      </c>
      <c r="C14" t="s">
        <v>96</v>
      </c>
      <c r="D14" t="s">
        <v>97</v>
      </c>
      <c r="E14" t="s">
        <v>98</v>
      </c>
      <c r="F14" t="s">
        <v>96</v>
      </c>
      <c r="G14"/>
      <c r="H14">
        <v>4.9992799999999997</v>
      </c>
      <c r="I14" t="s">
        <v>99</v>
      </c>
      <c r="J14" t="s">
        <v>128</v>
      </c>
      <c r="K14" t="s">
        <v>128</v>
      </c>
      <c r="L14"/>
      <c r="M14" t="s">
        <v>129</v>
      </c>
      <c r="N14" t="s">
        <v>130</v>
      </c>
      <c r="O14" t="s">
        <v>131</v>
      </c>
      <c r="P14">
        <v>2015</v>
      </c>
    </row>
    <row r="15" spans="1:16" ht="14.4" x14ac:dyDescent="0.3">
      <c r="A15" t="s">
        <v>94</v>
      </c>
      <c r="B15" t="s">
        <v>132</v>
      </c>
      <c r="C15" t="s">
        <v>96</v>
      </c>
      <c r="D15" t="s">
        <v>97</v>
      </c>
      <c r="E15" t="s">
        <v>98</v>
      </c>
      <c r="F15" t="s">
        <v>96</v>
      </c>
      <c r="G15"/>
      <c r="H15">
        <v>1.885</v>
      </c>
      <c r="I15" t="s">
        <v>99</v>
      </c>
      <c r="J15" t="s">
        <v>100</v>
      </c>
      <c r="K15"/>
      <c r="L15"/>
      <c r="M15"/>
      <c r="N15"/>
      <c r="O15"/>
      <c r="P15">
        <v>2015</v>
      </c>
    </row>
    <row r="16" spans="1:16" ht="14.4" x14ac:dyDescent="0.3">
      <c r="A16" t="s">
        <v>94</v>
      </c>
      <c r="B16" t="s">
        <v>133</v>
      </c>
      <c r="C16" t="s">
        <v>96</v>
      </c>
      <c r="D16" t="s">
        <v>97</v>
      </c>
      <c r="E16" t="s">
        <v>98</v>
      </c>
      <c r="F16" t="s">
        <v>96</v>
      </c>
      <c r="G16"/>
      <c r="H16">
        <v>4.6103199999999998</v>
      </c>
      <c r="I16" t="s">
        <v>99</v>
      </c>
      <c r="J16" t="s">
        <v>100</v>
      </c>
      <c r="K16" t="s">
        <v>118</v>
      </c>
      <c r="L16"/>
      <c r="M16" t="s">
        <v>134</v>
      </c>
      <c r="N16" t="s">
        <v>135</v>
      </c>
      <c r="O16" t="s">
        <v>136</v>
      </c>
      <c r="P16">
        <v>2015</v>
      </c>
    </row>
    <row r="17" spans="1:16" ht="14.4" x14ac:dyDescent="0.3">
      <c r="A17" t="s">
        <v>94</v>
      </c>
      <c r="B17" t="s">
        <v>137</v>
      </c>
      <c r="C17" t="s">
        <v>96</v>
      </c>
      <c r="D17" t="s">
        <v>97</v>
      </c>
      <c r="E17" t="s">
        <v>98</v>
      </c>
      <c r="F17" t="s">
        <v>96</v>
      </c>
      <c r="G17"/>
      <c r="H17">
        <v>4.9896000000000003</v>
      </c>
      <c r="I17" t="s">
        <v>99</v>
      </c>
      <c r="J17" t="s">
        <v>100</v>
      </c>
      <c r="K17" t="s">
        <v>138</v>
      </c>
      <c r="L17" t="s">
        <v>139</v>
      </c>
      <c r="M17"/>
      <c r="N17"/>
      <c r="O17"/>
      <c r="P17">
        <v>2016</v>
      </c>
    </row>
    <row r="18" spans="1:16" ht="14.4" x14ac:dyDescent="0.3">
      <c r="A18" t="s">
        <v>94</v>
      </c>
      <c r="B18" t="s">
        <v>140</v>
      </c>
      <c r="C18" t="s">
        <v>96</v>
      </c>
      <c r="D18" t="s">
        <v>97</v>
      </c>
      <c r="E18" t="s">
        <v>98</v>
      </c>
      <c r="F18" t="s">
        <v>96</v>
      </c>
      <c r="G18"/>
      <c r="H18">
        <v>0.62934000000000001</v>
      </c>
      <c r="I18" t="s">
        <v>99</v>
      </c>
      <c r="J18" t="s">
        <v>100</v>
      </c>
      <c r="K18" t="s">
        <v>138</v>
      </c>
      <c r="L18" t="s">
        <v>141</v>
      </c>
      <c r="M18"/>
      <c r="N18"/>
      <c r="O18"/>
      <c r="P18">
        <v>2016</v>
      </c>
    </row>
    <row r="19" spans="1:16" ht="14.4" x14ac:dyDescent="0.3">
      <c r="A19" t="s">
        <v>94</v>
      </c>
      <c r="B19" t="s">
        <v>142</v>
      </c>
      <c r="C19" t="s">
        <v>96</v>
      </c>
      <c r="D19" t="s">
        <v>97</v>
      </c>
      <c r="E19" t="s">
        <v>98</v>
      </c>
      <c r="F19" t="s">
        <v>96</v>
      </c>
      <c r="G19"/>
      <c r="H19">
        <v>3.92028</v>
      </c>
      <c r="I19" t="s">
        <v>99</v>
      </c>
      <c r="J19" t="s">
        <v>100</v>
      </c>
      <c r="K19" t="s">
        <v>101</v>
      </c>
      <c r="L19" t="s">
        <v>143</v>
      </c>
      <c r="M19"/>
      <c r="N19" t="s">
        <v>144</v>
      </c>
      <c r="O19" t="s">
        <v>145</v>
      </c>
      <c r="P19">
        <v>2016</v>
      </c>
    </row>
    <row r="20" spans="1:16" ht="14.4" x14ac:dyDescent="0.3">
      <c r="A20" t="s">
        <v>94</v>
      </c>
      <c r="B20" t="s">
        <v>146</v>
      </c>
      <c r="C20" t="s">
        <v>96</v>
      </c>
      <c r="D20" t="s">
        <v>97</v>
      </c>
      <c r="E20" t="s">
        <v>98</v>
      </c>
      <c r="F20" t="s">
        <v>96</v>
      </c>
      <c r="G20"/>
      <c r="H20">
        <v>4.9729999999999999</v>
      </c>
      <c r="I20" t="s">
        <v>99</v>
      </c>
      <c r="J20" t="s">
        <v>100</v>
      </c>
      <c r="K20" t="s">
        <v>104</v>
      </c>
      <c r="L20" t="s">
        <v>147</v>
      </c>
      <c r="M20"/>
      <c r="N20"/>
      <c r="O20"/>
      <c r="P20">
        <v>2016</v>
      </c>
    </row>
    <row r="21" spans="1:16" ht="14.4" x14ac:dyDescent="0.3">
      <c r="A21" t="s">
        <v>94</v>
      </c>
      <c r="B21" t="s">
        <v>148</v>
      </c>
      <c r="C21" t="s">
        <v>96</v>
      </c>
      <c r="D21" t="s">
        <v>97</v>
      </c>
      <c r="E21" t="s">
        <v>98</v>
      </c>
      <c r="F21" t="s">
        <v>96</v>
      </c>
      <c r="G21"/>
      <c r="H21">
        <v>5.7408000000000001</v>
      </c>
      <c r="I21" t="s">
        <v>99</v>
      </c>
      <c r="J21" t="s">
        <v>100</v>
      </c>
      <c r="K21" t="s">
        <v>138</v>
      </c>
      <c r="L21" t="s">
        <v>149</v>
      </c>
      <c r="M21"/>
      <c r="N21" t="s">
        <v>150</v>
      </c>
      <c r="O21" t="s">
        <v>151</v>
      </c>
      <c r="P21">
        <v>2014</v>
      </c>
    </row>
    <row r="22" spans="1:16" ht="14.4" x14ac:dyDescent="0.3">
      <c r="A22" t="s">
        <v>94</v>
      </c>
      <c r="B22" t="s">
        <v>152</v>
      </c>
      <c r="C22" t="s">
        <v>96</v>
      </c>
      <c r="D22" t="s">
        <v>97</v>
      </c>
      <c r="E22" t="s">
        <v>98</v>
      </c>
      <c r="F22" t="s">
        <v>96</v>
      </c>
      <c r="G22"/>
      <c r="H22">
        <v>7.4539999999999997</v>
      </c>
      <c r="I22" t="s">
        <v>99</v>
      </c>
      <c r="J22" t="s">
        <v>100</v>
      </c>
      <c r="K22" t="s">
        <v>118</v>
      </c>
      <c r="L22" t="s">
        <v>153</v>
      </c>
      <c r="M22"/>
      <c r="N22" t="s">
        <v>154</v>
      </c>
      <c r="O22" t="s">
        <v>155</v>
      </c>
      <c r="P22">
        <v>2014</v>
      </c>
    </row>
    <row r="23" spans="1:16" ht="14.4" x14ac:dyDescent="0.3">
      <c r="A23" t="s">
        <v>94</v>
      </c>
      <c r="B23" t="s">
        <v>156</v>
      </c>
      <c r="C23" t="s">
        <v>96</v>
      </c>
      <c r="D23" t="s">
        <v>97</v>
      </c>
      <c r="E23" t="s">
        <v>98</v>
      </c>
      <c r="F23" t="s">
        <v>96</v>
      </c>
      <c r="G23"/>
      <c r="H23">
        <v>4.9766399999999997</v>
      </c>
      <c r="I23" t="s">
        <v>99</v>
      </c>
      <c r="J23" t="s">
        <v>100</v>
      </c>
      <c r="K23" t="s">
        <v>109</v>
      </c>
      <c r="L23" t="s">
        <v>157</v>
      </c>
      <c r="M23"/>
      <c r="N23" t="s">
        <v>158</v>
      </c>
      <c r="O23" t="s">
        <v>159</v>
      </c>
      <c r="P23">
        <v>2017</v>
      </c>
    </row>
    <row r="24" spans="1:16" ht="14.4" x14ac:dyDescent="0.3">
      <c r="A24" t="s">
        <v>94</v>
      </c>
      <c r="B24" t="s">
        <v>160</v>
      </c>
      <c r="C24" t="s">
        <v>96</v>
      </c>
      <c r="D24" t="s">
        <v>97</v>
      </c>
      <c r="E24" t="s">
        <v>98</v>
      </c>
      <c r="F24" t="s">
        <v>96</v>
      </c>
      <c r="G24"/>
      <c r="H24">
        <v>3.5880000000000001</v>
      </c>
      <c r="I24" t="s">
        <v>99</v>
      </c>
      <c r="J24" t="s">
        <v>100</v>
      </c>
      <c r="K24" t="s">
        <v>138</v>
      </c>
      <c r="L24" t="s">
        <v>161</v>
      </c>
      <c r="M24"/>
      <c r="N24" t="s">
        <v>162</v>
      </c>
      <c r="O24" t="s">
        <v>163</v>
      </c>
      <c r="P24">
        <v>2016</v>
      </c>
    </row>
    <row r="25" spans="1:16" ht="14.4" x14ac:dyDescent="0.3">
      <c r="A25" t="s">
        <v>94</v>
      </c>
      <c r="B25" t="s">
        <v>164</v>
      </c>
      <c r="C25" t="s">
        <v>96</v>
      </c>
      <c r="D25" t="s">
        <v>97</v>
      </c>
      <c r="E25" t="s">
        <v>98</v>
      </c>
      <c r="F25" t="s">
        <v>96</v>
      </c>
      <c r="G25"/>
      <c r="H25">
        <v>4.9795199999999999</v>
      </c>
      <c r="I25" t="s">
        <v>99</v>
      </c>
      <c r="J25" t="s">
        <v>100</v>
      </c>
      <c r="K25" t="s">
        <v>165</v>
      </c>
      <c r="L25" t="s">
        <v>166</v>
      </c>
      <c r="M25"/>
      <c r="N25" t="s">
        <v>167</v>
      </c>
      <c r="O25" t="s">
        <v>168</v>
      </c>
      <c r="P25">
        <v>2016</v>
      </c>
    </row>
    <row r="26" spans="1:16" ht="14.4" x14ac:dyDescent="0.3">
      <c r="A26" t="s">
        <v>94</v>
      </c>
      <c r="B26" t="s">
        <v>169</v>
      </c>
      <c r="C26" t="s">
        <v>96</v>
      </c>
      <c r="D26" t="s">
        <v>97</v>
      </c>
      <c r="E26" t="s">
        <v>98</v>
      </c>
      <c r="F26" t="s">
        <v>96</v>
      </c>
      <c r="G26"/>
      <c r="H26">
        <v>0.24840000000000001</v>
      </c>
      <c r="I26" t="s">
        <v>99</v>
      </c>
      <c r="J26" t="s">
        <v>100</v>
      </c>
      <c r="K26" t="s">
        <v>118</v>
      </c>
      <c r="L26" t="s">
        <v>170</v>
      </c>
      <c r="M26"/>
      <c r="N26" t="s">
        <v>171</v>
      </c>
      <c r="O26" t="s">
        <v>172</v>
      </c>
      <c r="P26">
        <v>2012</v>
      </c>
    </row>
    <row r="27" spans="1:16" ht="14.4" x14ac:dyDescent="0.3">
      <c r="A27" t="s">
        <v>94</v>
      </c>
      <c r="B27" t="s">
        <v>173</v>
      </c>
      <c r="C27" t="s">
        <v>96</v>
      </c>
      <c r="D27" t="s">
        <v>97</v>
      </c>
      <c r="E27" t="s">
        <v>98</v>
      </c>
      <c r="F27" t="s">
        <v>96</v>
      </c>
      <c r="G27"/>
      <c r="H27">
        <v>2.39974</v>
      </c>
      <c r="I27" t="s">
        <v>99</v>
      </c>
      <c r="J27" t="s">
        <v>100</v>
      </c>
      <c r="K27" t="s">
        <v>118</v>
      </c>
      <c r="L27" t="s">
        <v>170</v>
      </c>
      <c r="M27"/>
      <c r="N27" t="s">
        <v>174</v>
      </c>
      <c r="O27" t="s">
        <v>175</v>
      </c>
      <c r="P27">
        <v>2015</v>
      </c>
    </row>
    <row r="28" spans="1:16" ht="14.4" x14ac:dyDescent="0.3">
      <c r="A28" t="s">
        <v>94</v>
      </c>
      <c r="B28" t="s">
        <v>176</v>
      </c>
      <c r="C28" t="s">
        <v>96</v>
      </c>
      <c r="D28" t="s">
        <v>97</v>
      </c>
      <c r="E28" t="s">
        <v>98</v>
      </c>
      <c r="F28" t="s">
        <v>96</v>
      </c>
      <c r="G28"/>
      <c r="H28">
        <v>1.871</v>
      </c>
      <c r="I28" t="s">
        <v>99</v>
      </c>
      <c r="J28" t="s">
        <v>100</v>
      </c>
      <c r="K28" t="s">
        <v>118</v>
      </c>
      <c r="L28" t="s">
        <v>177</v>
      </c>
      <c r="M28"/>
      <c r="N28"/>
      <c r="O28"/>
      <c r="P28">
        <v>2016</v>
      </c>
    </row>
    <row r="29" spans="1:16" ht="14.4" x14ac:dyDescent="0.3">
      <c r="A29" t="s">
        <v>94</v>
      </c>
      <c r="B29" t="s">
        <v>178</v>
      </c>
      <c r="C29" t="s">
        <v>96</v>
      </c>
      <c r="D29" t="s">
        <v>97</v>
      </c>
      <c r="E29" t="s">
        <v>98</v>
      </c>
      <c r="F29" t="s">
        <v>96</v>
      </c>
      <c r="G29"/>
      <c r="H29">
        <v>0.80254999999999999</v>
      </c>
      <c r="I29" t="s">
        <v>99</v>
      </c>
      <c r="J29" t="s">
        <v>100</v>
      </c>
      <c r="K29" t="s">
        <v>118</v>
      </c>
      <c r="L29" t="s">
        <v>179</v>
      </c>
      <c r="M29"/>
      <c r="N29" t="s">
        <v>180</v>
      </c>
      <c r="O29" t="s">
        <v>181</v>
      </c>
      <c r="P29">
        <v>2017</v>
      </c>
    </row>
    <row r="30" spans="1:16" ht="14.4" x14ac:dyDescent="0.3">
      <c r="A30" t="s">
        <v>94</v>
      </c>
      <c r="B30" t="s">
        <v>182</v>
      </c>
      <c r="C30" t="s">
        <v>96</v>
      </c>
      <c r="D30" t="s">
        <v>97</v>
      </c>
      <c r="E30" t="s">
        <v>98</v>
      </c>
      <c r="F30" t="s">
        <v>96</v>
      </c>
      <c r="G30"/>
      <c r="H30">
        <v>4.6737599999999997</v>
      </c>
      <c r="I30" t="s">
        <v>99</v>
      </c>
      <c r="J30" t="s">
        <v>100</v>
      </c>
      <c r="K30" t="s">
        <v>118</v>
      </c>
      <c r="L30" t="s">
        <v>183</v>
      </c>
      <c r="M30"/>
      <c r="N30" t="s">
        <v>184</v>
      </c>
      <c r="O30" t="s">
        <v>185</v>
      </c>
      <c r="P30">
        <v>2016</v>
      </c>
    </row>
    <row r="31" spans="1:16" ht="14.4" x14ac:dyDescent="0.3">
      <c r="A31" t="s">
        <v>94</v>
      </c>
      <c r="B31" t="s">
        <v>186</v>
      </c>
      <c r="C31" t="s">
        <v>96</v>
      </c>
      <c r="D31" t="s">
        <v>97</v>
      </c>
      <c r="E31" t="s">
        <v>98</v>
      </c>
      <c r="F31" t="s">
        <v>96</v>
      </c>
      <c r="G31"/>
      <c r="H31">
        <v>3.63</v>
      </c>
      <c r="I31" t="s">
        <v>99</v>
      </c>
      <c r="J31" t="s">
        <v>100</v>
      </c>
      <c r="K31" t="s">
        <v>101</v>
      </c>
      <c r="L31" t="s">
        <v>187</v>
      </c>
      <c r="M31"/>
      <c r="N31" t="s">
        <v>188</v>
      </c>
      <c r="O31" t="s">
        <v>189</v>
      </c>
      <c r="P31">
        <v>2015</v>
      </c>
    </row>
    <row r="32" spans="1:16" ht="14.4" x14ac:dyDescent="0.3">
      <c r="A32" t="s">
        <v>94</v>
      </c>
      <c r="B32" t="s">
        <v>190</v>
      </c>
      <c r="C32" t="s">
        <v>96</v>
      </c>
      <c r="D32" t="s">
        <v>97</v>
      </c>
      <c r="E32" t="s">
        <v>98</v>
      </c>
      <c r="F32" t="s">
        <v>96</v>
      </c>
      <c r="G32"/>
      <c r="H32">
        <v>4.9973700000000001</v>
      </c>
      <c r="I32" t="s">
        <v>99</v>
      </c>
      <c r="J32" t="s">
        <v>100</v>
      </c>
      <c r="K32" t="s">
        <v>109</v>
      </c>
      <c r="L32" t="s">
        <v>191</v>
      </c>
      <c r="M32"/>
      <c r="N32" t="s">
        <v>192</v>
      </c>
      <c r="O32" t="s">
        <v>193</v>
      </c>
      <c r="P32">
        <v>2016</v>
      </c>
    </row>
    <row r="33" spans="1:16" ht="14.4" x14ac:dyDescent="0.3">
      <c r="A33" t="s">
        <v>94</v>
      </c>
      <c r="B33" t="s">
        <v>194</v>
      </c>
      <c r="C33" t="s">
        <v>96</v>
      </c>
      <c r="D33" t="s">
        <v>97</v>
      </c>
      <c r="E33" t="s">
        <v>98</v>
      </c>
      <c r="F33" t="s">
        <v>96</v>
      </c>
      <c r="G33"/>
      <c r="H33">
        <v>31.59</v>
      </c>
      <c r="I33" t="s">
        <v>99</v>
      </c>
      <c r="J33" t="s">
        <v>100</v>
      </c>
      <c r="K33" t="s">
        <v>195</v>
      </c>
      <c r="L33"/>
      <c r="M33" t="s">
        <v>196</v>
      </c>
      <c r="N33" t="s">
        <v>197</v>
      </c>
      <c r="O33" t="s">
        <v>198</v>
      </c>
      <c r="P33">
        <v>2013</v>
      </c>
    </row>
    <row r="34" spans="1:16" ht="14.4" x14ac:dyDescent="0.3">
      <c r="A34" t="s">
        <v>94</v>
      </c>
      <c r="B34" t="s">
        <v>199</v>
      </c>
      <c r="C34" t="s">
        <v>96</v>
      </c>
      <c r="D34" t="s">
        <v>97</v>
      </c>
      <c r="E34" t="s">
        <v>98</v>
      </c>
      <c r="F34" t="s">
        <v>96</v>
      </c>
      <c r="G34"/>
      <c r="H34">
        <v>5.5130400000000002</v>
      </c>
      <c r="I34" t="s">
        <v>99</v>
      </c>
      <c r="J34" t="s">
        <v>100</v>
      </c>
      <c r="K34" t="s">
        <v>138</v>
      </c>
      <c r="L34" t="s">
        <v>200</v>
      </c>
      <c r="M34"/>
      <c r="N34" t="s">
        <v>201</v>
      </c>
      <c r="O34" t="s">
        <v>202</v>
      </c>
      <c r="P34">
        <v>2014</v>
      </c>
    </row>
    <row r="35" spans="1:16" ht="14.4" x14ac:dyDescent="0.3">
      <c r="A35" t="s">
        <v>94</v>
      </c>
      <c r="B35" t="s">
        <v>203</v>
      </c>
      <c r="C35" t="s">
        <v>96</v>
      </c>
      <c r="D35" t="s">
        <v>97</v>
      </c>
      <c r="E35" t="s">
        <v>98</v>
      </c>
      <c r="F35" t="s">
        <v>96</v>
      </c>
      <c r="G35"/>
      <c r="H35">
        <v>4.9971199999999998</v>
      </c>
      <c r="I35" t="s">
        <v>99</v>
      </c>
      <c r="J35" t="s">
        <v>100</v>
      </c>
      <c r="K35" t="s">
        <v>101</v>
      </c>
      <c r="L35" t="s">
        <v>204</v>
      </c>
      <c r="M35"/>
      <c r="N35" t="s">
        <v>205</v>
      </c>
      <c r="O35" t="s">
        <v>206</v>
      </c>
      <c r="P35">
        <v>2017</v>
      </c>
    </row>
    <row r="36" spans="1:16" ht="14.4" x14ac:dyDescent="0.3">
      <c r="A36" t="s">
        <v>94</v>
      </c>
      <c r="B36" t="s">
        <v>207</v>
      </c>
      <c r="C36" t="s">
        <v>96</v>
      </c>
      <c r="D36" t="s">
        <v>97</v>
      </c>
      <c r="E36" t="s">
        <v>98</v>
      </c>
      <c r="F36" t="s">
        <v>96</v>
      </c>
      <c r="G36"/>
      <c r="H36">
        <v>12.0077</v>
      </c>
      <c r="I36" t="s">
        <v>99</v>
      </c>
      <c r="J36" t="s">
        <v>100</v>
      </c>
      <c r="K36" t="s">
        <v>101</v>
      </c>
      <c r="L36" t="s">
        <v>204</v>
      </c>
      <c r="M36"/>
      <c r="N36"/>
      <c r="O36"/>
      <c r="P36">
        <v>2020</v>
      </c>
    </row>
    <row r="37" spans="1:16" ht="14.4" x14ac:dyDescent="0.3">
      <c r="A37" t="s">
        <v>94</v>
      </c>
      <c r="B37" t="s">
        <v>208</v>
      </c>
      <c r="C37" t="s">
        <v>96</v>
      </c>
      <c r="D37" t="s">
        <v>97</v>
      </c>
      <c r="E37" t="s">
        <v>98</v>
      </c>
      <c r="F37" t="s">
        <v>96</v>
      </c>
      <c r="G37"/>
      <c r="H37">
        <v>2.4020000000000001</v>
      </c>
      <c r="I37" t="s">
        <v>99</v>
      </c>
      <c r="J37" t="s">
        <v>100</v>
      </c>
      <c r="K37"/>
      <c r="L37"/>
      <c r="M37"/>
      <c r="N37"/>
      <c r="O37"/>
      <c r="P37">
        <v>2014</v>
      </c>
    </row>
    <row r="38" spans="1:16" ht="14.4" x14ac:dyDescent="0.3">
      <c r="A38" t="s">
        <v>94</v>
      </c>
      <c r="B38" t="s">
        <v>209</v>
      </c>
      <c r="C38" t="s">
        <v>96</v>
      </c>
      <c r="D38" t="s">
        <v>97</v>
      </c>
      <c r="E38" t="s">
        <v>98</v>
      </c>
      <c r="F38" t="s">
        <v>96</v>
      </c>
      <c r="G38"/>
      <c r="H38">
        <v>3.0430000000000001</v>
      </c>
      <c r="I38" t="s">
        <v>99</v>
      </c>
      <c r="J38" t="s">
        <v>100</v>
      </c>
      <c r="K38" t="s">
        <v>118</v>
      </c>
      <c r="L38" t="s">
        <v>210</v>
      </c>
      <c r="M38"/>
      <c r="N38"/>
      <c r="O38"/>
      <c r="P38">
        <v>2016</v>
      </c>
    </row>
    <row r="39" spans="1:16" ht="14.4" x14ac:dyDescent="0.3">
      <c r="A39" t="s">
        <v>94</v>
      </c>
      <c r="B39" t="s">
        <v>211</v>
      </c>
      <c r="C39" t="s">
        <v>96</v>
      </c>
      <c r="D39" t="s">
        <v>97</v>
      </c>
      <c r="E39" t="s">
        <v>98</v>
      </c>
      <c r="F39" t="s">
        <v>96</v>
      </c>
      <c r="G39"/>
      <c r="H39">
        <v>9.8406000000000002</v>
      </c>
      <c r="I39" t="s">
        <v>99</v>
      </c>
      <c r="J39" t="s">
        <v>100</v>
      </c>
      <c r="K39" t="s">
        <v>195</v>
      </c>
      <c r="L39" t="s">
        <v>212</v>
      </c>
      <c r="M39"/>
      <c r="N39" t="s">
        <v>213</v>
      </c>
      <c r="O39" t="s">
        <v>214</v>
      </c>
      <c r="P39">
        <v>2017</v>
      </c>
    </row>
    <row r="40" spans="1:16" ht="14.4" x14ac:dyDescent="0.3">
      <c r="A40" t="s">
        <v>94</v>
      </c>
      <c r="B40" t="s">
        <v>215</v>
      </c>
      <c r="C40" t="s">
        <v>96</v>
      </c>
      <c r="D40" t="s">
        <v>97</v>
      </c>
      <c r="E40" t="s">
        <v>98</v>
      </c>
      <c r="F40" t="s">
        <v>96</v>
      </c>
      <c r="G40"/>
      <c r="H40">
        <v>3.40272</v>
      </c>
      <c r="I40" t="s">
        <v>99</v>
      </c>
      <c r="J40" t="s">
        <v>100</v>
      </c>
      <c r="K40" t="s">
        <v>118</v>
      </c>
      <c r="L40" t="s">
        <v>216</v>
      </c>
      <c r="M40"/>
      <c r="N40"/>
      <c r="O40"/>
      <c r="P40">
        <v>2016</v>
      </c>
    </row>
    <row r="41" spans="1:16" ht="14.4" x14ac:dyDescent="0.3">
      <c r="A41" t="s">
        <v>94</v>
      </c>
      <c r="B41" t="s">
        <v>217</v>
      </c>
      <c r="C41" t="s">
        <v>96</v>
      </c>
      <c r="D41" t="s">
        <v>97</v>
      </c>
      <c r="E41" t="s">
        <v>98</v>
      </c>
      <c r="F41" t="s">
        <v>96</v>
      </c>
      <c r="G41"/>
      <c r="H41">
        <v>4.9832999999999998</v>
      </c>
      <c r="I41" t="s">
        <v>99</v>
      </c>
      <c r="J41" t="s">
        <v>100</v>
      </c>
      <c r="K41" t="s">
        <v>138</v>
      </c>
      <c r="L41" t="s">
        <v>218</v>
      </c>
      <c r="M41"/>
      <c r="N41" t="s">
        <v>219</v>
      </c>
      <c r="O41" t="s">
        <v>220</v>
      </c>
      <c r="P41">
        <v>2015</v>
      </c>
    </row>
    <row r="42" spans="1:16" ht="14.4" x14ac:dyDescent="0.3">
      <c r="A42" t="s">
        <v>94</v>
      </c>
      <c r="B42" t="s">
        <v>221</v>
      </c>
      <c r="C42" t="s">
        <v>96</v>
      </c>
      <c r="D42" t="s">
        <v>97</v>
      </c>
      <c r="E42" t="s">
        <v>98</v>
      </c>
      <c r="F42" t="s">
        <v>96</v>
      </c>
      <c r="G42"/>
      <c r="H42">
        <v>4.6931499999999993</v>
      </c>
      <c r="I42" t="s">
        <v>99</v>
      </c>
      <c r="J42" t="s">
        <v>100</v>
      </c>
      <c r="K42" t="s">
        <v>138</v>
      </c>
      <c r="L42" t="s">
        <v>222</v>
      </c>
      <c r="M42"/>
      <c r="N42"/>
      <c r="O42"/>
      <c r="P42">
        <v>2016</v>
      </c>
    </row>
    <row r="43" spans="1:16" ht="14.4" x14ac:dyDescent="0.3">
      <c r="A43" t="s">
        <v>94</v>
      </c>
      <c r="B43" t="s">
        <v>223</v>
      </c>
      <c r="C43" t="s">
        <v>96</v>
      </c>
      <c r="D43" t="s">
        <v>97</v>
      </c>
      <c r="E43" t="s">
        <v>98</v>
      </c>
      <c r="F43" t="s">
        <v>96</v>
      </c>
      <c r="G43"/>
      <c r="H43">
        <v>3.63639</v>
      </c>
      <c r="I43" t="s">
        <v>99</v>
      </c>
      <c r="J43" t="s">
        <v>100</v>
      </c>
      <c r="K43" t="s">
        <v>138</v>
      </c>
      <c r="L43" t="s">
        <v>224</v>
      </c>
      <c r="M43"/>
      <c r="N43" t="s">
        <v>225</v>
      </c>
      <c r="O43" t="s">
        <v>226</v>
      </c>
      <c r="P43">
        <v>2015</v>
      </c>
    </row>
    <row r="44" spans="1:16" ht="14.4" x14ac:dyDescent="0.3">
      <c r="A44" t="s">
        <v>94</v>
      </c>
      <c r="B44" t="s">
        <v>227</v>
      </c>
      <c r="C44" t="s">
        <v>96</v>
      </c>
      <c r="D44" t="s">
        <v>97</v>
      </c>
      <c r="E44" t="s">
        <v>98</v>
      </c>
      <c r="F44" t="s">
        <v>96</v>
      </c>
      <c r="G44"/>
      <c r="H44">
        <v>4.9960000000000004</v>
      </c>
      <c r="I44" t="s">
        <v>99</v>
      </c>
      <c r="J44" t="s">
        <v>100</v>
      </c>
      <c r="K44"/>
      <c r="L44"/>
      <c r="M44"/>
      <c r="N44"/>
      <c r="O44"/>
      <c r="P44">
        <v>2018</v>
      </c>
    </row>
    <row r="45" spans="1:16" ht="14.4" x14ac:dyDescent="0.3">
      <c r="A45" t="s">
        <v>94</v>
      </c>
      <c r="B45" t="s">
        <v>228</v>
      </c>
      <c r="C45" t="s">
        <v>96</v>
      </c>
      <c r="D45" t="s">
        <v>97</v>
      </c>
      <c r="E45" t="s">
        <v>98</v>
      </c>
      <c r="F45" t="s">
        <v>96</v>
      </c>
      <c r="G45"/>
      <c r="H45">
        <v>1.823</v>
      </c>
      <c r="I45" t="s">
        <v>99</v>
      </c>
      <c r="J45" t="s">
        <v>104</v>
      </c>
      <c r="K45" t="s">
        <v>104</v>
      </c>
      <c r="L45"/>
      <c r="M45"/>
      <c r="N45"/>
      <c r="O45"/>
      <c r="P45">
        <v>2017</v>
      </c>
    </row>
    <row r="46" spans="1:16" ht="14.4" x14ac:dyDescent="0.3">
      <c r="A46" t="s">
        <v>94</v>
      </c>
      <c r="B46" t="s">
        <v>229</v>
      </c>
      <c r="C46" t="s">
        <v>96</v>
      </c>
      <c r="D46" t="s">
        <v>97</v>
      </c>
      <c r="E46" t="s">
        <v>98</v>
      </c>
      <c r="F46" t="s">
        <v>96</v>
      </c>
      <c r="G46"/>
      <c r="H46">
        <v>4.6639999999999997</v>
      </c>
      <c r="I46" t="s">
        <v>99</v>
      </c>
      <c r="J46" t="s">
        <v>100</v>
      </c>
      <c r="K46" t="s">
        <v>104</v>
      </c>
      <c r="L46" t="s">
        <v>230</v>
      </c>
      <c r="M46"/>
      <c r="N46"/>
      <c r="O46"/>
      <c r="P46">
        <v>2016</v>
      </c>
    </row>
    <row r="47" spans="1:16" ht="14.4" x14ac:dyDescent="0.3">
      <c r="A47" t="s">
        <v>94</v>
      </c>
      <c r="B47" t="s">
        <v>231</v>
      </c>
      <c r="C47" t="s">
        <v>96</v>
      </c>
      <c r="D47" t="s">
        <v>97</v>
      </c>
      <c r="E47" t="s">
        <v>98</v>
      </c>
      <c r="F47" t="s">
        <v>96</v>
      </c>
      <c r="G47"/>
      <c r="H47">
        <v>9.9727200000000007</v>
      </c>
      <c r="I47" t="s">
        <v>232</v>
      </c>
      <c r="J47" t="s">
        <v>104</v>
      </c>
      <c r="K47" t="s">
        <v>104</v>
      </c>
      <c r="L47" t="s">
        <v>233</v>
      </c>
      <c r="M47"/>
      <c r="N47"/>
      <c r="O47"/>
      <c r="P47">
        <v>2022</v>
      </c>
    </row>
    <row r="48" spans="1:16" ht="14.4" x14ac:dyDescent="0.3">
      <c r="A48" t="s">
        <v>94</v>
      </c>
      <c r="B48" t="s">
        <v>234</v>
      </c>
      <c r="C48" t="s">
        <v>96</v>
      </c>
      <c r="D48" t="s">
        <v>97</v>
      </c>
      <c r="E48" t="s">
        <v>98</v>
      </c>
      <c r="F48" t="s">
        <v>96</v>
      </c>
      <c r="G48"/>
      <c r="H48">
        <v>4.9795199999999999</v>
      </c>
      <c r="I48" t="s">
        <v>99</v>
      </c>
      <c r="J48" t="s">
        <v>100</v>
      </c>
      <c r="K48" t="s">
        <v>123</v>
      </c>
      <c r="L48" t="s">
        <v>235</v>
      </c>
      <c r="M48"/>
      <c r="N48" t="s">
        <v>236</v>
      </c>
      <c r="O48" t="s">
        <v>237</v>
      </c>
      <c r="P48">
        <v>2016</v>
      </c>
    </row>
    <row r="49" spans="1:16" ht="14.4" x14ac:dyDescent="0.3">
      <c r="A49" t="s">
        <v>94</v>
      </c>
      <c r="B49" t="s">
        <v>238</v>
      </c>
      <c r="C49" t="s">
        <v>96</v>
      </c>
      <c r="D49" t="s">
        <v>97</v>
      </c>
      <c r="E49" t="s">
        <v>98</v>
      </c>
      <c r="F49" t="s">
        <v>96</v>
      </c>
      <c r="G49"/>
      <c r="H49">
        <v>6.843</v>
      </c>
      <c r="I49" t="s">
        <v>99</v>
      </c>
      <c r="J49" t="s">
        <v>100</v>
      </c>
      <c r="K49" t="s">
        <v>118</v>
      </c>
      <c r="L49" t="s">
        <v>239</v>
      </c>
      <c r="M49"/>
      <c r="N49" t="s">
        <v>240</v>
      </c>
      <c r="O49" t="s">
        <v>241</v>
      </c>
      <c r="P49">
        <v>2013</v>
      </c>
    </row>
    <row r="50" spans="1:16" ht="14.4" x14ac:dyDescent="0.3">
      <c r="A50" t="s">
        <v>94</v>
      </c>
      <c r="B50" t="s">
        <v>242</v>
      </c>
      <c r="C50" t="s">
        <v>96</v>
      </c>
      <c r="D50" t="s">
        <v>97</v>
      </c>
      <c r="E50" t="s">
        <v>98</v>
      </c>
      <c r="F50" t="s">
        <v>96</v>
      </c>
      <c r="G50"/>
      <c r="H50">
        <v>0.4743</v>
      </c>
      <c r="I50" t="s">
        <v>99</v>
      </c>
      <c r="J50" t="s">
        <v>100</v>
      </c>
      <c r="K50" t="s">
        <v>109</v>
      </c>
      <c r="L50" t="s">
        <v>243</v>
      </c>
      <c r="M50"/>
      <c r="N50"/>
      <c r="O50"/>
      <c r="P50">
        <v>2015</v>
      </c>
    </row>
    <row r="51" spans="1:16" ht="14.4" x14ac:dyDescent="0.3">
      <c r="A51" t="s">
        <v>94</v>
      </c>
      <c r="B51" t="s">
        <v>244</v>
      </c>
      <c r="C51" t="s">
        <v>96</v>
      </c>
      <c r="D51" t="s">
        <v>97</v>
      </c>
      <c r="E51" t="s">
        <v>98</v>
      </c>
      <c r="F51" t="s">
        <v>96</v>
      </c>
      <c r="G51"/>
      <c r="H51">
        <v>13.452</v>
      </c>
      <c r="I51" t="s">
        <v>99</v>
      </c>
      <c r="J51" t="s">
        <v>100</v>
      </c>
      <c r="K51" t="s">
        <v>101</v>
      </c>
      <c r="L51" t="s">
        <v>245</v>
      </c>
      <c r="M51"/>
      <c r="N51" t="s">
        <v>246</v>
      </c>
      <c r="O51" t="s">
        <v>247</v>
      </c>
      <c r="P51">
        <v>2014</v>
      </c>
    </row>
    <row r="52" spans="1:16" ht="14.4" x14ac:dyDescent="0.3">
      <c r="A52" t="s">
        <v>94</v>
      </c>
      <c r="B52" t="s">
        <v>248</v>
      </c>
      <c r="C52" t="s">
        <v>96</v>
      </c>
      <c r="D52" t="s">
        <v>97</v>
      </c>
      <c r="E52" t="s">
        <v>98</v>
      </c>
      <c r="F52" t="s">
        <v>96</v>
      </c>
      <c r="G52"/>
      <c r="H52">
        <v>4.2587999999999999</v>
      </c>
      <c r="I52" t="s">
        <v>99</v>
      </c>
      <c r="J52" t="s">
        <v>100</v>
      </c>
      <c r="K52" t="s">
        <v>249</v>
      </c>
      <c r="L52" t="s">
        <v>250</v>
      </c>
      <c r="M52"/>
      <c r="N52" t="s">
        <v>251</v>
      </c>
      <c r="O52" t="s">
        <v>252</v>
      </c>
      <c r="P52">
        <v>2016</v>
      </c>
    </row>
    <row r="53" spans="1:16" ht="14.4" x14ac:dyDescent="0.3">
      <c r="A53" t="s">
        <v>94</v>
      </c>
      <c r="B53" t="s">
        <v>253</v>
      </c>
      <c r="C53" t="s">
        <v>96</v>
      </c>
      <c r="D53" t="s">
        <v>97</v>
      </c>
      <c r="E53" t="s">
        <v>98</v>
      </c>
      <c r="F53" t="s">
        <v>96</v>
      </c>
      <c r="G53"/>
      <c r="H53">
        <v>5.7408000000000001</v>
      </c>
      <c r="I53" t="s">
        <v>99</v>
      </c>
      <c r="J53" t="s">
        <v>100</v>
      </c>
      <c r="K53" t="s">
        <v>138</v>
      </c>
      <c r="L53" t="s">
        <v>254</v>
      </c>
      <c r="M53"/>
      <c r="N53" t="s">
        <v>255</v>
      </c>
      <c r="O53" t="s">
        <v>256</v>
      </c>
      <c r="P53">
        <v>2015</v>
      </c>
    </row>
    <row r="54" spans="1:16" ht="14.4" x14ac:dyDescent="0.3">
      <c r="A54" t="s">
        <v>94</v>
      </c>
      <c r="B54" t="s">
        <v>257</v>
      </c>
      <c r="C54" t="s">
        <v>96</v>
      </c>
      <c r="D54" t="s">
        <v>97</v>
      </c>
      <c r="E54" t="s">
        <v>98</v>
      </c>
      <c r="F54" t="s">
        <v>96</v>
      </c>
      <c r="G54"/>
      <c r="H54">
        <v>4.8787200000000004</v>
      </c>
      <c r="I54" t="s">
        <v>99</v>
      </c>
      <c r="J54" t="s">
        <v>100</v>
      </c>
      <c r="K54" t="s">
        <v>138</v>
      </c>
      <c r="L54"/>
      <c r="M54" t="s">
        <v>258</v>
      </c>
      <c r="N54" t="s">
        <v>259</v>
      </c>
      <c r="O54" t="s">
        <v>260</v>
      </c>
      <c r="P54">
        <v>2015</v>
      </c>
    </row>
    <row r="55" spans="1:16" ht="14.4" x14ac:dyDescent="0.3">
      <c r="A55" t="s">
        <v>94</v>
      </c>
      <c r="B55" t="s">
        <v>261</v>
      </c>
      <c r="C55" t="s">
        <v>96</v>
      </c>
      <c r="D55" t="s">
        <v>97</v>
      </c>
      <c r="E55" t="s">
        <v>98</v>
      </c>
      <c r="F55" t="s">
        <v>96</v>
      </c>
      <c r="G55"/>
      <c r="H55">
        <v>4.4371600000000004</v>
      </c>
      <c r="I55" t="s">
        <v>99</v>
      </c>
      <c r="J55" t="s">
        <v>100</v>
      </c>
      <c r="K55" t="s">
        <v>109</v>
      </c>
      <c r="L55" t="s">
        <v>262</v>
      </c>
      <c r="M55"/>
      <c r="N55" t="s">
        <v>263</v>
      </c>
      <c r="O55" t="s">
        <v>264</v>
      </c>
      <c r="P55">
        <v>2016</v>
      </c>
    </row>
    <row r="56" spans="1:16" ht="14.4" x14ac:dyDescent="0.3">
      <c r="A56" t="s">
        <v>94</v>
      </c>
      <c r="B56" t="s">
        <v>265</v>
      </c>
      <c r="C56" t="s">
        <v>96</v>
      </c>
      <c r="D56" t="s">
        <v>97</v>
      </c>
      <c r="E56" t="s">
        <v>98</v>
      </c>
      <c r="F56" t="s">
        <v>96</v>
      </c>
      <c r="G56"/>
      <c r="H56">
        <v>4.9275200000000003</v>
      </c>
      <c r="I56" t="s">
        <v>99</v>
      </c>
      <c r="J56" t="s">
        <v>100</v>
      </c>
      <c r="K56" t="s">
        <v>165</v>
      </c>
      <c r="L56" t="s">
        <v>266</v>
      </c>
      <c r="M56"/>
      <c r="N56" t="s">
        <v>267</v>
      </c>
      <c r="O56" t="s">
        <v>268</v>
      </c>
      <c r="P56">
        <v>2016</v>
      </c>
    </row>
    <row r="57" spans="1:16" ht="14.4" x14ac:dyDescent="0.3">
      <c r="A57" t="s">
        <v>94</v>
      </c>
      <c r="B57" t="s">
        <v>269</v>
      </c>
      <c r="C57" t="s">
        <v>96</v>
      </c>
      <c r="D57" t="s">
        <v>97</v>
      </c>
      <c r="E57" t="s">
        <v>98</v>
      </c>
      <c r="F57" t="s">
        <v>96</v>
      </c>
      <c r="G57"/>
      <c r="H57">
        <v>2.9156399999999998</v>
      </c>
      <c r="I57" t="s">
        <v>99</v>
      </c>
      <c r="J57" t="s">
        <v>100</v>
      </c>
      <c r="K57" t="s">
        <v>249</v>
      </c>
      <c r="L57" t="s">
        <v>250</v>
      </c>
      <c r="M57"/>
      <c r="N57" t="s">
        <v>251</v>
      </c>
      <c r="O57" t="s">
        <v>252</v>
      </c>
      <c r="P57">
        <v>2016</v>
      </c>
    </row>
    <row r="58" spans="1:16" ht="14.4" x14ac:dyDescent="0.3">
      <c r="A58" t="s">
        <v>94</v>
      </c>
      <c r="B58" t="s">
        <v>270</v>
      </c>
      <c r="C58" t="s">
        <v>96</v>
      </c>
      <c r="D58" t="s">
        <v>97</v>
      </c>
      <c r="E58" t="s">
        <v>98</v>
      </c>
      <c r="F58" t="s">
        <v>96</v>
      </c>
      <c r="G58"/>
      <c r="H58">
        <v>4.9878400000000003</v>
      </c>
      <c r="I58" t="s">
        <v>99</v>
      </c>
      <c r="J58" t="s">
        <v>128</v>
      </c>
      <c r="K58" t="s">
        <v>128</v>
      </c>
      <c r="L58"/>
      <c r="M58" t="s">
        <v>271</v>
      </c>
      <c r="N58" t="s">
        <v>272</v>
      </c>
      <c r="O58" t="s">
        <v>273</v>
      </c>
      <c r="P58">
        <v>2015</v>
      </c>
    </row>
    <row r="59" spans="1:16" ht="14.4" x14ac:dyDescent="0.3">
      <c r="A59" t="s">
        <v>94</v>
      </c>
      <c r="B59" t="s">
        <v>274</v>
      </c>
      <c r="C59" t="s">
        <v>96</v>
      </c>
      <c r="D59" t="s">
        <v>97</v>
      </c>
      <c r="E59" t="s">
        <v>98</v>
      </c>
      <c r="F59" t="s">
        <v>96</v>
      </c>
      <c r="G59"/>
      <c r="H59">
        <v>18.921759999999999</v>
      </c>
      <c r="I59" t="s">
        <v>99</v>
      </c>
      <c r="J59" t="s">
        <v>100</v>
      </c>
      <c r="K59" t="s">
        <v>101</v>
      </c>
      <c r="L59" t="s">
        <v>275</v>
      </c>
      <c r="M59"/>
      <c r="N59" t="s">
        <v>276</v>
      </c>
      <c r="O59" t="s">
        <v>277</v>
      </c>
      <c r="P59">
        <v>2015</v>
      </c>
    </row>
    <row r="60" spans="1:16" ht="14.4" x14ac:dyDescent="0.3">
      <c r="A60" t="s">
        <v>94</v>
      </c>
      <c r="B60" t="s">
        <v>278</v>
      </c>
      <c r="C60" t="s">
        <v>96</v>
      </c>
      <c r="D60" t="s">
        <v>97</v>
      </c>
      <c r="E60" t="s">
        <v>98</v>
      </c>
      <c r="F60" t="s">
        <v>96</v>
      </c>
      <c r="G60"/>
      <c r="H60">
        <v>3.5990000000000002</v>
      </c>
      <c r="I60" t="s">
        <v>99</v>
      </c>
      <c r="J60" t="s">
        <v>100</v>
      </c>
      <c r="K60" t="s">
        <v>118</v>
      </c>
      <c r="L60" t="s">
        <v>279</v>
      </c>
      <c r="M60"/>
      <c r="N60" t="s">
        <v>280</v>
      </c>
      <c r="O60" t="s">
        <v>281</v>
      </c>
      <c r="P60">
        <v>2015</v>
      </c>
    </row>
    <row r="61" spans="1:16" ht="14.4" x14ac:dyDescent="0.3">
      <c r="A61" t="s">
        <v>94</v>
      </c>
      <c r="B61" t="s">
        <v>282</v>
      </c>
      <c r="C61" t="s">
        <v>96</v>
      </c>
      <c r="D61" t="s">
        <v>97</v>
      </c>
      <c r="E61" t="s">
        <v>98</v>
      </c>
      <c r="F61" t="s">
        <v>96</v>
      </c>
      <c r="G61"/>
      <c r="H61">
        <v>4.9992799999999997</v>
      </c>
      <c r="I61" t="s">
        <v>99</v>
      </c>
      <c r="J61" t="s">
        <v>100</v>
      </c>
      <c r="K61" t="s">
        <v>101</v>
      </c>
      <c r="L61" t="s">
        <v>283</v>
      </c>
      <c r="M61"/>
      <c r="N61"/>
      <c r="O61"/>
      <c r="P61">
        <v>2016</v>
      </c>
    </row>
    <row r="62" spans="1:16" ht="14.4" x14ac:dyDescent="0.3">
      <c r="A62" t="s">
        <v>94</v>
      </c>
      <c r="B62" t="s">
        <v>284</v>
      </c>
      <c r="C62" t="s">
        <v>96</v>
      </c>
      <c r="D62" t="s">
        <v>97</v>
      </c>
      <c r="E62" t="s">
        <v>98</v>
      </c>
      <c r="F62" t="s">
        <v>96</v>
      </c>
      <c r="G62"/>
      <c r="H62">
        <v>8.3404799999999994</v>
      </c>
      <c r="I62" t="s">
        <v>99</v>
      </c>
      <c r="J62" t="s">
        <v>100</v>
      </c>
      <c r="K62" t="s">
        <v>118</v>
      </c>
      <c r="L62" t="s">
        <v>285</v>
      </c>
      <c r="M62"/>
      <c r="N62"/>
      <c r="O62"/>
      <c r="P62">
        <v>2013</v>
      </c>
    </row>
    <row r="63" spans="1:16" ht="14.4" x14ac:dyDescent="0.3">
      <c r="A63" t="s">
        <v>94</v>
      </c>
      <c r="B63" t="s">
        <v>286</v>
      </c>
      <c r="C63" t="s">
        <v>96</v>
      </c>
      <c r="D63" t="s">
        <v>97</v>
      </c>
      <c r="E63" t="s">
        <v>98</v>
      </c>
      <c r="F63" t="s">
        <v>96</v>
      </c>
      <c r="G63"/>
      <c r="H63">
        <v>4.9988099999999998</v>
      </c>
      <c r="I63" t="s">
        <v>99</v>
      </c>
      <c r="J63" t="s">
        <v>100</v>
      </c>
      <c r="K63" t="s">
        <v>195</v>
      </c>
      <c r="L63" t="s">
        <v>212</v>
      </c>
      <c r="M63"/>
      <c r="N63" t="s">
        <v>287</v>
      </c>
      <c r="O63" t="s">
        <v>288</v>
      </c>
      <c r="P63">
        <v>2016</v>
      </c>
    </row>
    <row r="64" spans="1:16" ht="14.4" x14ac:dyDescent="0.3">
      <c r="A64" t="s">
        <v>94</v>
      </c>
      <c r="B64" t="s">
        <v>289</v>
      </c>
      <c r="C64" t="s">
        <v>96</v>
      </c>
      <c r="D64" t="s">
        <v>97</v>
      </c>
      <c r="E64" t="s">
        <v>98</v>
      </c>
      <c r="F64" t="s">
        <v>96</v>
      </c>
      <c r="G64"/>
      <c r="H64">
        <v>4.9630999999999998</v>
      </c>
      <c r="I64" t="s">
        <v>99</v>
      </c>
      <c r="J64" t="s">
        <v>100</v>
      </c>
      <c r="K64" t="s">
        <v>109</v>
      </c>
      <c r="L64" t="s">
        <v>290</v>
      </c>
      <c r="M64"/>
      <c r="N64" t="s">
        <v>291</v>
      </c>
      <c r="O64" t="s">
        <v>292</v>
      </c>
      <c r="P64">
        <v>2016</v>
      </c>
    </row>
    <row r="65" spans="1:16" ht="14.4" x14ac:dyDescent="0.3">
      <c r="A65" t="s">
        <v>94</v>
      </c>
      <c r="B65" t="s">
        <v>293</v>
      </c>
      <c r="C65" t="s">
        <v>96</v>
      </c>
      <c r="D65" t="s">
        <v>97</v>
      </c>
      <c r="E65" t="s">
        <v>98</v>
      </c>
      <c r="F65" t="s">
        <v>96</v>
      </c>
      <c r="G65"/>
      <c r="H65">
        <v>3.8875199999999999</v>
      </c>
      <c r="I65" t="s">
        <v>99</v>
      </c>
      <c r="J65" t="s">
        <v>100</v>
      </c>
      <c r="K65" t="s">
        <v>165</v>
      </c>
      <c r="L65" t="s">
        <v>294</v>
      </c>
      <c r="M65"/>
      <c r="N65" t="s">
        <v>295</v>
      </c>
      <c r="O65" t="s">
        <v>296</v>
      </c>
      <c r="P65">
        <v>2016</v>
      </c>
    </row>
    <row r="66" spans="1:16" ht="14.4" x14ac:dyDescent="0.3">
      <c r="A66" t="s">
        <v>94</v>
      </c>
      <c r="B66" t="s">
        <v>297</v>
      </c>
      <c r="C66" t="s">
        <v>96</v>
      </c>
      <c r="D66" t="s">
        <v>97</v>
      </c>
      <c r="E66" t="s">
        <v>98</v>
      </c>
      <c r="F66" t="s">
        <v>96</v>
      </c>
      <c r="G66"/>
      <c r="H66">
        <v>6.7905899999999999</v>
      </c>
      <c r="I66" t="s">
        <v>99</v>
      </c>
      <c r="J66" t="s">
        <v>100</v>
      </c>
      <c r="K66" t="s">
        <v>118</v>
      </c>
      <c r="L66" t="s">
        <v>298</v>
      </c>
      <c r="M66"/>
      <c r="N66" t="s">
        <v>299</v>
      </c>
      <c r="O66" t="s">
        <v>300</v>
      </c>
      <c r="P66">
        <v>2015</v>
      </c>
    </row>
    <row r="67" spans="1:16" ht="14.4" x14ac:dyDescent="0.3">
      <c r="A67" t="s">
        <v>94</v>
      </c>
      <c r="B67" t="s">
        <v>301</v>
      </c>
      <c r="C67" t="s">
        <v>96</v>
      </c>
      <c r="D67" t="s">
        <v>97</v>
      </c>
      <c r="E67" t="s">
        <v>98</v>
      </c>
      <c r="F67" t="s">
        <v>96</v>
      </c>
      <c r="G67"/>
      <c r="H67">
        <v>3.9535499999999999</v>
      </c>
      <c r="I67" t="s">
        <v>99</v>
      </c>
      <c r="J67" t="s">
        <v>100</v>
      </c>
      <c r="K67" t="s">
        <v>101</v>
      </c>
      <c r="L67" t="s">
        <v>302</v>
      </c>
      <c r="M67"/>
      <c r="N67" t="s">
        <v>303</v>
      </c>
      <c r="O67" t="s">
        <v>304</v>
      </c>
      <c r="P67">
        <v>2015</v>
      </c>
    </row>
    <row r="68" spans="1:16" ht="14.4" x14ac:dyDescent="0.3">
      <c r="A68" t="s">
        <v>94</v>
      </c>
      <c r="B68" t="s">
        <v>305</v>
      </c>
      <c r="C68" t="s">
        <v>96</v>
      </c>
      <c r="D68" t="s">
        <v>97</v>
      </c>
      <c r="E68" t="s">
        <v>98</v>
      </c>
      <c r="F68" t="s">
        <v>96</v>
      </c>
      <c r="G68"/>
      <c r="H68">
        <v>2.5710000000000002</v>
      </c>
      <c r="I68" t="s">
        <v>99</v>
      </c>
      <c r="J68" t="s">
        <v>100</v>
      </c>
      <c r="K68" t="s">
        <v>101</v>
      </c>
      <c r="L68" t="s">
        <v>306</v>
      </c>
      <c r="M68"/>
      <c r="N68" t="s">
        <v>307</v>
      </c>
      <c r="O68" t="s">
        <v>308</v>
      </c>
      <c r="P68">
        <v>2015</v>
      </c>
    </row>
    <row r="69" spans="1:16" ht="14.4" x14ac:dyDescent="0.3">
      <c r="A69" t="s">
        <v>94</v>
      </c>
      <c r="B69" t="s">
        <v>309</v>
      </c>
      <c r="C69" t="s">
        <v>96</v>
      </c>
      <c r="D69" t="s">
        <v>97</v>
      </c>
      <c r="E69" t="s">
        <v>98</v>
      </c>
      <c r="F69" t="s">
        <v>96</v>
      </c>
      <c r="G69"/>
      <c r="H69">
        <v>6.54</v>
      </c>
      <c r="I69" t="s">
        <v>99</v>
      </c>
      <c r="J69" t="s">
        <v>100</v>
      </c>
      <c r="K69" t="s">
        <v>118</v>
      </c>
      <c r="L69" t="s">
        <v>310</v>
      </c>
      <c r="M69"/>
      <c r="N69"/>
      <c r="O69"/>
      <c r="P69">
        <v>2013</v>
      </c>
    </row>
    <row r="70" spans="1:16" ht="14.4" x14ac:dyDescent="0.3">
      <c r="A70" t="s">
        <v>94</v>
      </c>
      <c r="B70" t="s">
        <v>311</v>
      </c>
      <c r="C70" t="s">
        <v>96</v>
      </c>
      <c r="D70" t="s">
        <v>97</v>
      </c>
      <c r="E70" t="s">
        <v>98</v>
      </c>
      <c r="F70" t="s">
        <v>96</v>
      </c>
      <c r="G70"/>
      <c r="H70">
        <v>4.4742600000000001</v>
      </c>
      <c r="I70" t="s">
        <v>99</v>
      </c>
      <c r="J70" t="s">
        <v>100</v>
      </c>
      <c r="K70" t="s">
        <v>101</v>
      </c>
      <c r="L70" t="s">
        <v>312</v>
      </c>
      <c r="M70"/>
      <c r="N70" t="s">
        <v>313</v>
      </c>
      <c r="O70" t="s">
        <v>314</v>
      </c>
      <c r="P70">
        <v>2016</v>
      </c>
    </row>
    <row r="71" spans="1:16" ht="14.4" x14ac:dyDescent="0.3">
      <c r="A71" t="s">
        <v>94</v>
      </c>
      <c r="B71" t="s">
        <v>315</v>
      </c>
      <c r="C71" t="s">
        <v>96</v>
      </c>
      <c r="D71" t="s">
        <v>97</v>
      </c>
      <c r="E71" t="s">
        <v>98</v>
      </c>
      <c r="F71" t="s">
        <v>96</v>
      </c>
      <c r="G71"/>
      <c r="H71">
        <v>10.204000000000001</v>
      </c>
      <c r="I71" t="s">
        <v>99</v>
      </c>
      <c r="J71" t="s">
        <v>100</v>
      </c>
      <c r="K71" t="s">
        <v>195</v>
      </c>
      <c r="L71" t="s">
        <v>316</v>
      </c>
      <c r="M71"/>
      <c r="N71" t="s">
        <v>317</v>
      </c>
      <c r="O71" t="s">
        <v>318</v>
      </c>
      <c r="P71">
        <v>2014</v>
      </c>
    </row>
    <row r="72" spans="1:16" ht="14.4" x14ac:dyDescent="0.3">
      <c r="A72" t="s">
        <v>94</v>
      </c>
      <c r="B72" t="s">
        <v>319</v>
      </c>
      <c r="C72" t="s">
        <v>96</v>
      </c>
      <c r="D72" t="s">
        <v>97</v>
      </c>
      <c r="E72" t="s">
        <v>98</v>
      </c>
      <c r="F72" t="s">
        <v>96</v>
      </c>
      <c r="G72"/>
      <c r="H72">
        <v>4.9420799999999998</v>
      </c>
      <c r="I72" t="s">
        <v>99</v>
      </c>
      <c r="J72" t="s">
        <v>100</v>
      </c>
      <c r="K72" t="s">
        <v>101</v>
      </c>
      <c r="L72" t="s">
        <v>320</v>
      </c>
      <c r="M72"/>
      <c r="N72" t="s">
        <v>321</v>
      </c>
      <c r="O72" t="s">
        <v>322</v>
      </c>
      <c r="P72">
        <v>2017</v>
      </c>
    </row>
    <row r="73" spans="1:16" ht="14.4" x14ac:dyDescent="0.3">
      <c r="A73" t="s">
        <v>94</v>
      </c>
      <c r="B73" t="s">
        <v>323</v>
      </c>
      <c r="C73" t="s">
        <v>96</v>
      </c>
      <c r="D73" t="s">
        <v>97</v>
      </c>
      <c r="E73" t="s">
        <v>98</v>
      </c>
      <c r="F73" t="s">
        <v>96</v>
      </c>
      <c r="G73"/>
      <c r="H73">
        <v>4.6310000000000002</v>
      </c>
      <c r="I73" t="s">
        <v>99</v>
      </c>
      <c r="J73" t="s">
        <v>104</v>
      </c>
      <c r="K73" t="s">
        <v>104</v>
      </c>
      <c r="L73" t="s">
        <v>324</v>
      </c>
      <c r="M73"/>
      <c r="N73"/>
      <c r="O73"/>
      <c r="P73">
        <v>2013</v>
      </c>
    </row>
    <row r="74" spans="1:16" ht="14.4" x14ac:dyDescent="0.3">
      <c r="A74" t="s">
        <v>94</v>
      </c>
      <c r="B74" t="s">
        <v>325</v>
      </c>
      <c r="C74" t="s">
        <v>96</v>
      </c>
      <c r="D74" t="s">
        <v>97</v>
      </c>
      <c r="E74" t="s">
        <v>98</v>
      </c>
      <c r="F74" t="s">
        <v>96</v>
      </c>
      <c r="G74"/>
      <c r="H74">
        <v>4.8570000000000002</v>
      </c>
      <c r="I74" t="s">
        <v>99</v>
      </c>
      <c r="J74" t="s">
        <v>100</v>
      </c>
      <c r="K74" t="s">
        <v>101</v>
      </c>
      <c r="L74" t="s">
        <v>326</v>
      </c>
      <c r="M74"/>
      <c r="N74"/>
      <c r="O74"/>
      <c r="P74">
        <v>2016</v>
      </c>
    </row>
    <row r="75" spans="1:16" ht="14.4" x14ac:dyDescent="0.3">
      <c r="A75" t="s">
        <v>94</v>
      </c>
      <c r="B75" t="s">
        <v>327</v>
      </c>
      <c r="C75" t="s">
        <v>96</v>
      </c>
      <c r="D75" t="s">
        <v>97</v>
      </c>
      <c r="E75" t="s">
        <v>98</v>
      </c>
      <c r="F75" t="s">
        <v>96</v>
      </c>
      <c r="G75"/>
      <c r="H75">
        <v>4.9992799999999997</v>
      </c>
      <c r="I75" t="s">
        <v>99</v>
      </c>
      <c r="J75" t="s">
        <v>128</v>
      </c>
      <c r="K75" t="s">
        <v>128</v>
      </c>
      <c r="L75"/>
      <c r="M75" t="s">
        <v>328</v>
      </c>
      <c r="N75" t="s">
        <v>329</v>
      </c>
      <c r="O75" t="s">
        <v>330</v>
      </c>
      <c r="P75">
        <v>2016</v>
      </c>
    </row>
    <row r="76" spans="1:16" ht="14.4" x14ac:dyDescent="0.3">
      <c r="A76" t="s">
        <v>94</v>
      </c>
      <c r="B76" t="s">
        <v>331</v>
      </c>
      <c r="C76" t="s">
        <v>96</v>
      </c>
      <c r="D76" t="s">
        <v>97</v>
      </c>
      <c r="E76" t="s">
        <v>98</v>
      </c>
      <c r="F76" t="s">
        <v>96</v>
      </c>
      <c r="G76"/>
      <c r="H76">
        <v>2.036</v>
      </c>
      <c r="I76" t="s">
        <v>99</v>
      </c>
      <c r="J76" t="s">
        <v>100</v>
      </c>
      <c r="K76" t="s">
        <v>138</v>
      </c>
      <c r="L76" t="s">
        <v>332</v>
      </c>
      <c r="M76"/>
      <c r="N76"/>
      <c r="O76"/>
      <c r="P76">
        <v>2015</v>
      </c>
    </row>
    <row r="77" spans="1:16" ht="14.4" x14ac:dyDescent="0.3">
      <c r="A77" t="s">
        <v>94</v>
      </c>
      <c r="B77" t="s">
        <v>333</v>
      </c>
      <c r="C77" t="s">
        <v>96</v>
      </c>
      <c r="D77" t="s">
        <v>97</v>
      </c>
      <c r="E77" t="s">
        <v>98</v>
      </c>
      <c r="F77" t="s">
        <v>96</v>
      </c>
      <c r="G77"/>
      <c r="H77">
        <v>4.9873200000000004</v>
      </c>
      <c r="I77" t="s">
        <v>99</v>
      </c>
      <c r="J77" t="s">
        <v>100</v>
      </c>
      <c r="K77" t="s">
        <v>118</v>
      </c>
      <c r="L77" t="s">
        <v>334</v>
      </c>
      <c r="M77"/>
      <c r="N77" t="s">
        <v>335</v>
      </c>
      <c r="O77" t="s">
        <v>336</v>
      </c>
      <c r="P77">
        <v>2016</v>
      </c>
    </row>
    <row r="78" spans="1:16" ht="14.4" x14ac:dyDescent="0.3">
      <c r="A78" t="s">
        <v>94</v>
      </c>
      <c r="B78" t="s">
        <v>337</v>
      </c>
      <c r="C78" t="s">
        <v>96</v>
      </c>
      <c r="D78" t="s">
        <v>97</v>
      </c>
      <c r="E78" t="s">
        <v>98</v>
      </c>
      <c r="F78" t="s">
        <v>96</v>
      </c>
      <c r="G78"/>
      <c r="H78">
        <v>10.684799999999999</v>
      </c>
      <c r="I78" t="s">
        <v>99</v>
      </c>
      <c r="J78" t="s">
        <v>100</v>
      </c>
      <c r="K78" t="s">
        <v>138</v>
      </c>
      <c r="L78" t="s">
        <v>338</v>
      </c>
      <c r="M78"/>
      <c r="N78"/>
      <c r="O78"/>
      <c r="P78">
        <v>2016</v>
      </c>
    </row>
    <row r="79" spans="1:16" ht="14.4" x14ac:dyDescent="0.3">
      <c r="A79" t="s">
        <v>94</v>
      </c>
      <c r="B79" t="s">
        <v>339</v>
      </c>
      <c r="C79" t="s">
        <v>96</v>
      </c>
      <c r="D79" t="s">
        <v>97</v>
      </c>
      <c r="E79" t="s">
        <v>98</v>
      </c>
      <c r="F79" t="s">
        <v>96</v>
      </c>
      <c r="G79"/>
      <c r="H79">
        <v>4.92408</v>
      </c>
      <c r="I79" t="s">
        <v>99</v>
      </c>
      <c r="J79" t="s">
        <v>100</v>
      </c>
      <c r="K79" t="s">
        <v>138</v>
      </c>
      <c r="L79" t="s">
        <v>340</v>
      </c>
      <c r="M79"/>
      <c r="N79"/>
      <c r="O79"/>
      <c r="P79">
        <v>2016</v>
      </c>
    </row>
    <row r="80" spans="1:16" ht="14.4" x14ac:dyDescent="0.3">
      <c r="A80" t="s">
        <v>94</v>
      </c>
      <c r="B80" t="s">
        <v>341</v>
      </c>
      <c r="C80" t="s">
        <v>96</v>
      </c>
      <c r="D80" t="s">
        <v>97</v>
      </c>
      <c r="E80" t="s">
        <v>98</v>
      </c>
      <c r="F80" t="s">
        <v>96</v>
      </c>
      <c r="G80"/>
      <c r="H80">
        <v>5</v>
      </c>
      <c r="I80" t="s">
        <v>99</v>
      </c>
      <c r="J80" t="s">
        <v>100</v>
      </c>
      <c r="K80" t="s">
        <v>249</v>
      </c>
      <c r="L80" t="s">
        <v>342</v>
      </c>
      <c r="M80"/>
      <c r="N80"/>
      <c r="O80"/>
      <c r="P80">
        <v>2017</v>
      </c>
    </row>
    <row r="81" spans="1:16" ht="14.4" x14ac:dyDescent="0.3">
      <c r="A81" t="s">
        <v>94</v>
      </c>
      <c r="B81" t="s">
        <v>343</v>
      </c>
      <c r="C81" t="s">
        <v>96</v>
      </c>
      <c r="D81" t="s">
        <v>97</v>
      </c>
      <c r="E81" t="s">
        <v>98</v>
      </c>
      <c r="F81" t="s">
        <v>96</v>
      </c>
      <c r="G81"/>
      <c r="H81">
        <v>4.8796799999999996</v>
      </c>
      <c r="I81" t="s">
        <v>99</v>
      </c>
      <c r="J81" t="s">
        <v>100</v>
      </c>
      <c r="K81" t="s">
        <v>138</v>
      </c>
      <c r="L81" t="s">
        <v>344</v>
      </c>
      <c r="M81"/>
      <c r="N81" t="s">
        <v>345</v>
      </c>
      <c r="O81" t="s">
        <v>346</v>
      </c>
      <c r="P81">
        <v>2015</v>
      </c>
    </row>
    <row r="82" spans="1:16" ht="14.4" x14ac:dyDescent="0.3">
      <c r="A82" t="s">
        <v>94</v>
      </c>
      <c r="B82" t="s">
        <v>347</v>
      </c>
      <c r="C82" t="s">
        <v>96</v>
      </c>
      <c r="D82" t="s">
        <v>97</v>
      </c>
      <c r="E82" t="s">
        <v>98</v>
      </c>
      <c r="F82" t="s">
        <v>96</v>
      </c>
      <c r="G82"/>
      <c r="H82">
        <v>4.99824</v>
      </c>
      <c r="I82" t="s">
        <v>99</v>
      </c>
      <c r="J82" t="s">
        <v>100</v>
      </c>
      <c r="K82" t="s">
        <v>165</v>
      </c>
      <c r="L82" t="s">
        <v>348</v>
      </c>
      <c r="M82"/>
      <c r="N82" t="s">
        <v>349</v>
      </c>
      <c r="O82" t="s">
        <v>350</v>
      </c>
      <c r="P82">
        <v>2016</v>
      </c>
    </row>
    <row r="83" spans="1:16" ht="14.4" x14ac:dyDescent="0.3">
      <c r="A83" t="s">
        <v>94</v>
      </c>
      <c r="B83" t="s">
        <v>351</v>
      </c>
      <c r="C83" t="s">
        <v>96</v>
      </c>
      <c r="D83" t="s">
        <v>97</v>
      </c>
      <c r="E83" t="s">
        <v>98</v>
      </c>
      <c r="F83" t="s">
        <v>96</v>
      </c>
      <c r="G83"/>
      <c r="H83">
        <v>4.74</v>
      </c>
      <c r="I83" t="s">
        <v>99</v>
      </c>
      <c r="J83" t="s">
        <v>100</v>
      </c>
      <c r="K83" t="s">
        <v>109</v>
      </c>
      <c r="L83" t="s">
        <v>191</v>
      </c>
      <c r="M83"/>
      <c r="N83" t="s">
        <v>352</v>
      </c>
      <c r="O83" t="s">
        <v>353</v>
      </c>
      <c r="P83">
        <v>2016</v>
      </c>
    </row>
    <row r="84" spans="1:16" ht="14.4" x14ac:dyDescent="0.3">
      <c r="A84" t="s">
        <v>94</v>
      </c>
      <c r="B84" t="s">
        <v>354</v>
      </c>
      <c r="C84" t="s">
        <v>96</v>
      </c>
      <c r="D84" t="s">
        <v>97</v>
      </c>
      <c r="E84" t="s">
        <v>98</v>
      </c>
      <c r="F84" t="s">
        <v>96</v>
      </c>
      <c r="G84"/>
      <c r="H84">
        <v>5</v>
      </c>
      <c r="I84" t="s">
        <v>99</v>
      </c>
      <c r="J84" t="s">
        <v>100</v>
      </c>
      <c r="K84" t="s">
        <v>118</v>
      </c>
      <c r="L84" t="s">
        <v>355</v>
      </c>
      <c r="M84"/>
      <c r="N84"/>
      <c r="O84"/>
      <c r="P84">
        <v>2016</v>
      </c>
    </row>
    <row r="85" spans="1:16" ht="14.4" x14ac:dyDescent="0.3">
      <c r="A85" t="s">
        <v>94</v>
      </c>
      <c r="B85" t="s">
        <v>356</v>
      </c>
      <c r="C85" t="s">
        <v>96</v>
      </c>
      <c r="D85" t="s">
        <v>97</v>
      </c>
      <c r="E85" t="s">
        <v>98</v>
      </c>
      <c r="F85" t="s">
        <v>96</v>
      </c>
      <c r="G85"/>
      <c r="H85">
        <v>7.1749999999999998</v>
      </c>
      <c r="I85" t="s">
        <v>99</v>
      </c>
      <c r="J85" t="s">
        <v>100</v>
      </c>
      <c r="K85" t="s">
        <v>118</v>
      </c>
      <c r="L85" t="s">
        <v>357</v>
      </c>
      <c r="M85"/>
      <c r="N85" t="s">
        <v>358</v>
      </c>
      <c r="O85" t="s">
        <v>359</v>
      </c>
      <c r="P85">
        <v>2014</v>
      </c>
    </row>
    <row r="86" spans="1:16" ht="14.4" x14ac:dyDescent="0.3">
      <c r="A86" t="s">
        <v>94</v>
      </c>
      <c r="B86" t="s">
        <v>360</v>
      </c>
      <c r="C86" t="s">
        <v>96</v>
      </c>
      <c r="D86" t="s">
        <v>97</v>
      </c>
      <c r="E86" t="s">
        <v>98</v>
      </c>
      <c r="F86" t="s">
        <v>96</v>
      </c>
      <c r="G86"/>
      <c r="H86">
        <v>4.1742800000000004</v>
      </c>
      <c r="I86" t="s">
        <v>99</v>
      </c>
      <c r="J86" t="s">
        <v>104</v>
      </c>
      <c r="K86" t="s">
        <v>104</v>
      </c>
      <c r="L86" t="s">
        <v>361</v>
      </c>
      <c r="M86"/>
      <c r="N86" t="s">
        <v>362</v>
      </c>
      <c r="O86" t="s">
        <v>363</v>
      </c>
      <c r="P86">
        <v>2016</v>
      </c>
    </row>
    <row r="87" spans="1:16" ht="14.4" x14ac:dyDescent="0.3">
      <c r="A87" t="s">
        <v>94</v>
      </c>
      <c r="B87" t="s">
        <v>364</v>
      </c>
      <c r="C87" t="s">
        <v>96</v>
      </c>
      <c r="D87" t="s">
        <v>97</v>
      </c>
      <c r="E87" t="s">
        <v>98</v>
      </c>
      <c r="F87" t="s">
        <v>96</v>
      </c>
      <c r="G87"/>
      <c r="H87">
        <v>3.2919999999999998</v>
      </c>
      <c r="I87" t="s">
        <v>99</v>
      </c>
      <c r="J87" t="s">
        <v>100</v>
      </c>
      <c r="K87" t="s">
        <v>118</v>
      </c>
      <c r="L87" t="s">
        <v>365</v>
      </c>
      <c r="M87"/>
      <c r="N87"/>
      <c r="O87"/>
      <c r="P87">
        <v>2017</v>
      </c>
    </row>
    <row r="88" spans="1:16" ht="14.4" x14ac:dyDescent="0.3">
      <c r="A88" t="s">
        <v>94</v>
      </c>
      <c r="B88" t="s">
        <v>366</v>
      </c>
      <c r="C88" t="s">
        <v>96</v>
      </c>
      <c r="D88" t="s">
        <v>97</v>
      </c>
      <c r="E88" t="s">
        <v>98</v>
      </c>
      <c r="F88" t="s">
        <v>96</v>
      </c>
      <c r="G88"/>
      <c r="H88">
        <v>3.5006400000000002</v>
      </c>
      <c r="I88" t="s">
        <v>99</v>
      </c>
      <c r="J88" t="s">
        <v>100</v>
      </c>
      <c r="K88" t="s">
        <v>118</v>
      </c>
      <c r="L88" t="s">
        <v>216</v>
      </c>
      <c r="M88"/>
      <c r="N88"/>
      <c r="O88"/>
      <c r="P88">
        <v>2016</v>
      </c>
    </row>
    <row r="89" spans="1:16" ht="14.4" x14ac:dyDescent="0.3">
      <c r="A89" t="s">
        <v>94</v>
      </c>
      <c r="B89" t="s">
        <v>367</v>
      </c>
      <c r="C89" t="s">
        <v>96</v>
      </c>
      <c r="D89" t="s">
        <v>97</v>
      </c>
      <c r="E89" t="s">
        <v>98</v>
      </c>
      <c r="F89" t="s">
        <v>96</v>
      </c>
      <c r="G89"/>
      <c r="H89">
        <v>4.9896000000000003</v>
      </c>
      <c r="I89" t="s">
        <v>99</v>
      </c>
      <c r="J89" t="s">
        <v>100</v>
      </c>
      <c r="K89" t="s">
        <v>138</v>
      </c>
      <c r="L89" t="s">
        <v>368</v>
      </c>
      <c r="M89"/>
      <c r="N89"/>
      <c r="O89"/>
      <c r="P89">
        <v>2016</v>
      </c>
    </row>
    <row r="90" spans="1:16" ht="14.4" x14ac:dyDescent="0.3">
      <c r="A90" t="s">
        <v>94</v>
      </c>
      <c r="B90" t="s">
        <v>369</v>
      </c>
      <c r="C90" t="s">
        <v>96</v>
      </c>
      <c r="D90" t="s">
        <v>97</v>
      </c>
      <c r="E90" t="s">
        <v>98</v>
      </c>
      <c r="F90" t="s">
        <v>96</v>
      </c>
      <c r="G90"/>
      <c r="H90">
        <v>4.9832400000000003</v>
      </c>
      <c r="I90" t="s">
        <v>99</v>
      </c>
      <c r="J90" t="s">
        <v>100</v>
      </c>
      <c r="K90" t="s">
        <v>109</v>
      </c>
      <c r="L90" t="s">
        <v>370</v>
      </c>
      <c r="M90"/>
      <c r="N90" t="s">
        <v>371</v>
      </c>
      <c r="O90" t="s">
        <v>372</v>
      </c>
      <c r="P90">
        <v>2016</v>
      </c>
    </row>
    <row r="91" spans="1:16" ht="14.4" x14ac:dyDescent="0.3">
      <c r="A91" t="s">
        <v>94</v>
      </c>
      <c r="B91" t="s">
        <v>373</v>
      </c>
      <c r="C91" t="s">
        <v>96</v>
      </c>
      <c r="D91" t="s">
        <v>97</v>
      </c>
      <c r="E91" t="s">
        <v>98</v>
      </c>
      <c r="F91" t="s">
        <v>96</v>
      </c>
      <c r="G91"/>
      <c r="H91">
        <v>4.9735199999999997</v>
      </c>
      <c r="I91" t="s">
        <v>99</v>
      </c>
      <c r="J91" t="s">
        <v>100</v>
      </c>
      <c r="K91" t="s">
        <v>249</v>
      </c>
      <c r="L91" t="s">
        <v>374</v>
      </c>
      <c r="M91"/>
      <c r="N91" t="s">
        <v>375</v>
      </c>
      <c r="O91" t="s">
        <v>376</v>
      </c>
      <c r="P91">
        <v>2017</v>
      </c>
    </row>
    <row r="92" spans="1:16" ht="14.4" x14ac:dyDescent="0.3">
      <c r="A92" t="s">
        <v>94</v>
      </c>
      <c r="B92" t="s">
        <v>377</v>
      </c>
      <c r="C92" t="s">
        <v>96</v>
      </c>
      <c r="D92" t="s">
        <v>97</v>
      </c>
      <c r="E92" t="s">
        <v>98</v>
      </c>
      <c r="F92" t="s">
        <v>96</v>
      </c>
      <c r="G92"/>
      <c r="H92">
        <v>6.8559999999999999</v>
      </c>
      <c r="I92" t="s">
        <v>99</v>
      </c>
      <c r="J92" t="s">
        <v>100</v>
      </c>
      <c r="K92" t="s">
        <v>118</v>
      </c>
      <c r="L92" t="s">
        <v>378</v>
      </c>
      <c r="M92"/>
      <c r="N92"/>
      <c r="O92"/>
      <c r="P92">
        <v>2016</v>
      </c>
    </row>
    <row r="93" spans="1:16" ht="14.4" x14ac:dyDescent="0.3">
      <c r="A93" t="s">
        <v>94</v>
      </c>
      <c r="B93" t="s">
        <v>379</v>
      </c>
      <c r="C93" t="s">
        <v>96</v>
      </c>
      <c r="D93" t="s">
        <v>97</v>
      </c>
      <c r="E93" t="s">
        <v>98</v>
      </c>
      <c r="F93" t="s">
        <v>96</v>
      </c>
      <c r="G93"/>
      <c r="H93">
        <v>4.9968399999999997</v>
      </c>
      <c r="I93" t="s">
        <v>99</v>
      </c>
      <c r="J93" t="s">
        <v>104</v>
      </c>
      <c r="K93" t="s">
        <v>104</v>
      </c>
      <c r="L93" t="s">
        <v>380</v>
      </c>
      <c r="M93"/>
      <c r="N93" t="s">
        <v>381</v>
      </c>
      <c r="O93" t="s">
        <v>382</v>
      </c>
      <c r="P93">
        <v>2017</v>
      </c>
    </row>
    <row r="94" spans="1:16" ht="14.4" x14ac:dyDescent="0.3">
      <c r="A94" t="s">
        <v>94</v>
      </c>
      <c r="B94" t="s">
        <v>383</v>
      </c>
      <c r="C94" t="s">
        <v>96</v>
      </c>
      <c r="D94" t="s">
        <v>97</v>
      </c>
      <c r="E94" t="s">
        <v>98</v>
      </c>
      <c r="F94" t="s">
        <v>96</v>
      </c>
      <c r="G94"/>
      <c r="H94">
        <v>3.7650000000000001</v>
      </c>
      <c r="I94" t="s">
        <v>99</v>
      </c>
      <c r="J94" t="s">
        <v>100</v>
      </c>
      <c r="K94" t="s">
        <v>118</v>
      </c>
      <c r="L94"/>
      <c r="M94"/>
      <c r="N94"/>
      <c r="O94"/>
      <c r="P94">
        <v>2015</v>
      </c>
    </row>
    <row r="95" spans="1:16" ht="14.4" x14ac:dyDescent="0.3">
      <c r="A95" t="s">
        <v>94</v>
      </c>
      <c r="B95" t="s">
        <v>384</v>
      </c>
      <c r="C95" t="s">
        <v>96</v>
      </c>
      <c r="D95" t="s">
        <v>97</v>
      </c>
      <c r="E95" t="s">
        <v>98</v>
      </c>
      <c r="F95" t="s">
        <v>96</v>
      </c>
      <c r="G95"/>
      <c r="H95">
        <v>4.9992799999999997</v>
      </c>
      <c r="I95" t="s">
        <v>99</v>
      </c>
      <c r="J95" t="s">
        <v>100</v>
      </c>
      <c r="K95" t="s">
        <v>118</v>
      </c>
      <c r="L95"/>
      <c r="M95" t="s">
        <v>385</v>
      </c>
      <c r="N95" t="s">
        <v>386</v>
      </c>
      <c r="O95" t="s">
        <v>387</v>
      </c>
      <c r="P95">
        <v>2015</v>
      </c>
    </row>
    <row r="96" spans="1:16" ht="14.4" x14ac:dyDescent="0.3">
      <c r="A96" t="s">
        <v>94</v>
      </c>
      <c r="B96" t="s">
        <v>388</v>
      </c>
      <c r="C96" t="s">
        <v>96</v>
      </c>
      <c r="D96" t="s">
        <v>97</v>
      </c>
      <c r="E96" t="s">
        <v>98</v>
      </c>
      <c r="F96" t="s">
        <v>96</v>
      </c>
      <c r="G96"/>
      <c r="H96">
        <v>7.1760000000000002</v>
      </c>
      <c r="I96" t="s">
        <v>99</v>
      </c>
      <c r="J96" t="s">
        <v>100</v>
      </c>
      <c r="K96" t="s">
        <v>118</v>
      </c>
      <c r="L96" t="s">
        <v>355</v>
      </c>
      <c r="M96"/>
      <c r="N96" t="s">
        <v>389</v>
      </c>
      <c r="O96" t="s">
        <v>390</v>
      </c>
      <c r="P96">
        <v>2014</v>
      </c>
    </row>
    <row r="97" spans="1:16" ht="14.4" x14ac:dyDescent="0.3">
      <c r="A97" t="s">
        <v>94</v>
      </c>
      <c r="B97" t="s">
        <v>391</v>
      </c>
      <c r="C97" t="s">
        <v>96</v>
      </c>
      <c r="D97" t="s">
        <v>97</v>
      </c>
      <c r="E97" t="s">
        <v>98</v>
      </c>
      <c r="F97" t="s">
        <v>96</v>
      </c>
      <c r="G97"/>
      <c r="H97">
        <v>4.8672000000000004</v>
      </c>
      <c r="I97" t="s">
        <v>99</v>
      </c>
      <c r="J97" t="s">
        <v>104</v>
      </c>
      <c r="K97" t="s">
        <v>104</v>
      </c>
      <c r="L97" t="s">
        <v>392</v>
      </c>
      <c r="M97"/>
      <c r="N97" t="s">
        <v>393</v>
      </c>
      <c r="O97" t="s">
        <v>394</v>
      </c>
      <c r="P97">
        <v>2015</v>
      </c>
    </row>
    <row r="98" spans="1:16" ht="14.4" x14ac:dyDescent="0.3">
      <c r="A98" t="s">
        <v>94</v>
      </c>
      <c r="B98" t="s">
        <v>395</v>
      </c>
      <c r="C98" t="s">
        <v>96</v>
      </c>
      <c r="D98" t="s">
        <v>97</v>
      </c>
      <c r="E98" t="s">
        <v>98</v>
      </c>
      <c r="F98" t="s">
        <v>96</v>
      </c>
      <c r="G98"/>
      <c r="H98">
        <v>4.6396199999999999</v>
      </c>
      <c r="I98" t="s">
        <v>99</v>
      </c>
      <c r="J98" t="s">
        <v>100</v>
      </c>
      <c r="K98" t="s">
        <v>118</v>
      </c>
      <c r="L98" t="s">
        <v>396</v>
      </c>
      <c r="M98"/>
      <c r="N98" t="s">
        <v>397</v>
      </c>
      <c r="O98" t="s">
        <v>398</v>
      </c>
      <c r="P98">
        <v>2016</v>
      </c>
    </row>
    <row r="99" spans="1:16" ht="14.4" x14ac:dyDescent="0.3">
      <c r="A99" t="s">
        <v>94</v>
      </c>
      <c r="B99" t="s">
        <v>399</v>
      </c>
      <c r="C99" t="s">
        <v>96</v>
      </c>
      <c r="D99" t="s">
        <v>97</v>
      </c>
      <c r="E99" t="s">
        <v>98</v>
      </c>
      <c r="F99" t="s">
        <v>96</v>
      </c>
      <c r="G99"/>
      <c r="H99">
        <v>4.2525599999999999</v>
      </c>
      <c r="I99" t="s">
        <v>99</v>
      </c>
      <c r="J99" t="s">
        <v>100</v>
      </c>
      <c r="K99" t="s">
        <v>138</v>
      </c>
      <c r="L99" t="s">
        <v>400</v>
      </c>
      <c r="M99"/>
      <c r="N99" t="s">
        <v>401</v>
      </c>
      <c r="O99" t="s">
        <v>402</v>
      </c>
      <c r="P99">
        <v>2017</v>
      </c>
    </row>
    <row r="100" spans="1:16" ht="14.4" x14ac:dyDescent="0.3">
      <c r="A100" t="s">
        <v>94</v>
      </c>
      <c r="B100" t="s">
        <v>403</v>
      </c>
      <c r="C100" t="s">
        <v>96</v>
      </c>
      <c r="D100" t="s">
        <v>97</v>
      </c>
      <c r="E100" t="s">
        <v>98</v>
      </c>
      <c r="F100" t="s">
        <v>96</v>
      </c>
      <c r="G100"/>
      <c r="H100">
        <v>3.7523200000000001</v>
      </c>
      <c r="I100" t="s">
        <v>99</v>
      </c>
      <c r="J100" t="s">
        <v>100</v>
      </c>
      <c r="K100" t="s">
        <v>101</v>
      </c>
      <c r="L100"/>
      <c r="M100" t="s">
        <v>404</v>
      </c>
      <c r="N100" t="s">
        <v>405</v>
      </c>
      <c r="O100" t="s">
        <v>406</v>
      </c>
      <c r="P100">
        <v>2015</v>
      </c>
    </row>
    <row r="101" spans="1:16" ht="14.4" x14ac:dyDescent="0.3">
      <c r="A101" t="s">
        <v>94</v>
      </c>
      <c r="B101" t="s">
        <v>407</v>
      </c>
      <c r="C101" t="s">
        <v>96</v>
      </c>
      <c r="D101" t="s">
        <v>97</v>
      </c>
      <c r="E101" t="s">
        <v>98</v>
      </c>
      <c r="F101" t="s">
        <v>96</v>
      </c>
      <c r="G101"/>
      <c r="H101">
        <v>10.00465</v>
      </c>
      <c r="I101" t="s">
        <v>99</v>
      </c>
      <c r="J101" t="s">
        <v>100</v>
      </c>
      <c r="K101" t="s">
        <v>101</v>
      </c>
      <c r="L101" t="s">
        <v>408</v>
      </c>
      <c r="M101"/>
      <c r="N101" t="s">
        <v>409</v>
      </c>
      <c r="O101" t="s">
        <v>410</v>
      </c>
      <c r="P101">
        <v>2013</v>
      </c>
    </row>
    <row r="102" spans="1:16" ht="14.4" x14ac:dyDescent="0.3">
      <c r="A102" t="s">
        <v>94</v>
      </c>
      <c r="B102" t="s">
        <v>411</v>
      </c>
      <c r="C102" t="s">
        <v>96</v>
      </c>
      <c r="D102" t="s">
        <v>97</v>
      </c>
      <c r="E102" t="s">
        <v>98</v>
      </c>
      <c r="F102" t="s">
        <v>96</v>
      </c>
      <c r="G102"/>
      <c r="H102">
        <v>4.1896500000000003</v>
      </c>
      <c r="I102" t="s">
        <v>99</v>
      </c>
      <c r="J102" t="s">
        <v>100</v>
      </c>
      <c r="K102" t="s">
        <v>138</v>
      </c>
      <c r="L102" t="s">
        <v>412</v>
      </c>
      <c r="M102"/>
      <c r="N102" t="s">
        <v>413</v>
      </c>
      <c r="O102" t="s">
        <v>414</v>
      </c>
      <c r="P102">
        <v>2016</v>
      </c>
    </row>
    <row r="103" spans="1:16" ht="14.4" x14ac:dyDescent="0.3">
      <c r="A103" t="s">
        <v>94</v>
      </c>
      <c r="B103" t="s">
        <v>415</v>
      </c>
      <c r="C103" t="s">
        <v>96</v>
      </c>
      <c r="D103" t="s">
        <v>97</v>
      </c>
      <c r="E103" t="s">
        <v>98</v>
      </c>
      <c r="F103" t="s">
        <v>96</v>
      </c>
      <c r="G103"/>
      <c r="H103">
        <v>3.0359699999999998</v>
      </c>
      <c r="I103" t="s">
        <v>99</v>
      </c>
      <c r="J103" t="s">
        <v>100</v>
      </c>
      <c r="K103" t="s">
        <v>118</v>
      </c>
      <c r="L103" t="s">
        <v>416</v>
      </c>
      <c r="M103"/>
      <c r="N103" t="s">
        <v>417</v>
      </c>
      <c r="O103" t="s">
        <v>418</v>
      </c>
      <c r="P103">
        <v>2016</v>
      </c>
    </row>
    <row r="104" spans="1:16" ht="14.4" x14ac:dyDescent="0.3">
      <c r="A104" t="s">
        <v>94</v>
      </c>
      <c r="B104" t="s">
        <v>419</v>
      </c>
      <c r="C104" t="s">
        <v>96</v>
      </c>
      <c r="D104" t="s">
        <v>97</v>
      </c>
      <c r="E104" t="s">
        <v>98</v>
      </c>
      <c r="F104" t="s">
        <v>96</v>
      </c>
      <c r="G104"/>
      <c r="H104">
        <v>0.7</v>
      </c>
      <c r="I104" t="s">
        <v>99</v>
      </c>
      <c r="J104" t="s">
        <v>100</v>
      </c>
      <c r="K104" t="s">
        <v>104</v>
      </c>
      <c r="L104" t="s">
        <v>420</v>
      </c>
      <c r="M104"/>
      <c r="N104"/>
      <c r="O104"/>
      <c r="P104">
        <v>2013</v>
      </c>
    </row>
    <row r="105" spans="1:16" ht="14.4" x14ac:dyDescent="0.3">
      <c r="A105" t="s">
        <v>94</v>
      </c>
      <c r="B105" t="s">
        <v>421</v>
      </c>
      <c r="C105" t="s">
        <v>96</v>
      </c>
      <c r="D105" t="s">
        <v>97</v>
      </c>
      <c r="E105" t="s">
        <v>98</v>
      </c>
      <c r="F105" t="s">
        <v>96</v>
      </c>
      <c r="G105"/>
      <c r="H105">
        <v>6.76227</v>
      </c>
      <c r="I105" t="s">
        <v>99</v>
      </c>
      <c r="J105" t="s">
        <v>104</v>
      </c>
      <c r="K105" t="s">
        <v>104</v>
      </c>
      <c r="L105" t="s">
        <v>422</v>
      </c>
      <c r="M105"/>
      <c r="N105" t="s">
        <v>423</v>
      </c>
      <c r="O105" t="s">
        <v>424</v>
      </c>
      <c r="P105">
        <v>2015</v>
      </c>
    </row>
    <row r="106" spans="1:16" ht="14.4" x14ac:dyDescent="0.3">
      <c r="A106" t="s">
        <v>94</v>
      </c>
      <c r="B106" t="s">
        <v>425</v>
      </c>
      <c r="C106" t="s">
        <v>96</v>
      </c>
      <c r="D106" t="s">
        <v>97</v>
      </c>
      <c r="E106" t="s">
        <v>98</v>
      </c>
      <c r="F106" t="s">
        <v>96</v>
      </c>
      <c r="G106"/>
      <c r="H106">
        <v>1.74312</v>
      </c>
      <c r="I106" t="s">
        <v>99</v>
      </c>
      <c r="J106" t="s">
        <v>100</v>
      </c>
      <c r="K106" t="s">
        <v>101</v>
      </c>
      <c r="L106" t="s">
        <v>426</v>
      </c>
      <c r="M106"/>
      <c r="N106" t="s">
        <v>427</v>
      </c>
      <c r="O106" t="s">
        <v>428</v>
      </c>
      <c r="P106">
        <v>2015</v>
      </c>
    </row>
    <row r="107" spans="1:16" ht="14.4" x14ac:dyDescent="0.3">
      <c r="A107" t="s">
        <v>94</v>
      </c>
      <c r="B107" t="s">
        <v>429</v>
      </c>
      <c r="C107" t="s">
        <v>96</v>
      </c>
      <c r="D107" t="s">
        <v>97</v>
      </c>
      <c r="E107" t="s">
        <v>98</v>
      </c>
      <c r="F107" t="s">
        <v>96</v>
      </c>
      <c r="G107"/>
      <c r="H107">
        <v>8.6295000000000002</v>
      </c>
      <c r="I107" t="s">
        <v>99</v>
      </c>
      <c r="J107" t="s">
        <v>100</v>
      </c>
      <c r="K107" t="s">
        <v>195</v>
      </c>
      <c r="L107" t="s">
        <v>430</v>
      </c>
      <c r="M107"/>
      <c r="N107" t="s">
        <v>431</v>
      </c>
      <c r="O107" t="s">
        <v>432</v>
      </c>
      <c r="P107">
        <v>2015</v>
      </c>
    </row>
    <row r="108" spans="1:16" ht="14.4" x14ac:dyDescent="0.3">
      <c r="A108" t="s">
        <v>94</v>
      </c>
      <c r="B108" t="s">
        <v>433</v>
      </c>
      <c r="C108" t="s">
        <v>96</v>
      </c>
      <c r="D108" t="s">
        <v>97</v>
      </c>
      <c r="E108" t="s">
        <v>98</v>
      </c>
      <c r="F108" t="s">
        <v>96</v>
      </c>
      <c r="G108"/>
      <c r="H108">
        <v>4.9800000000000004</v>
      </c>
      <c r="I108" t="s">
        <v>99</v>
      </c>
      <c r="J108" t="s">
        <v>100</v>
      </c>
      <c r="K108" t="s">
        <v>195</v>
      </c>
      <c r="L108" t="s">
        <v>191</v>
      </c>
      <c r="M108"/>
      <c r="N108" t="s">
        <v>434</v>
      </c>
      <c r="O108" t="s">
        <v>435</v>
      </c>
      <c r="P108">
        <v>2016</v>
      </c>
    </row>
    <row r="109" spans="1:16" ht="14.4" x14ac:dyDescent="0.3">
      <c r="A109" t="s">
        <v>94</v>
      </c>
      <c r="B109" t="s">
        <v>436</v>
      </c>
      <c r="C109" t="s">
        <v>96</v>
      </c>
      <c r="D109" t="s">
        <v>97</v>
      </c>
      <c r="E109" t="s">
        <v>98</v>
      </c>
      <c r="F109" t="s">
        <v>96</v>
      </c>
      <c r="G109"/>
      <c r="H109">
        <v>4.0239000000000003</v>
      </c>
      <c r="I109" t="s">
        <v>99</v>
      </c>
      <c r="J109" t="s">
        <v>100</v>
      </c>
      <c r="K109" t="s">
        <v>118</v>
      </c>
      <c r="L109" t="s">
        <v>334</v>
      </c>
      <c r="M109"/>
      <c r="N109" t="s">
        <v>437</v>
      </c>
      <c r="O109" t="s">
        <v>336</v>
      </c>
      <c r="P109">
        <v>2015</v>
      </c>
    </row>
    <row r="110" spans="1:16" ht="14.4" x14ac:dyDescent="0.3">
      <c r="A110" t="s">
        <v>94</v>
      </c>
      <c r="B110" t="s">
        <v>438</v>
      </c>
      <c r="C110" t="s">
        <v>96</v>
      </c>
      <c r="D110" t="s">
        <v>97</v>
      </c>
      <c r="E110" t="s">
        <v>98</v>
      </c>
      <c r="F110" t="s">
        <v>96</v>
      </c>
      <c r="G110"/>
      <c r="H110">
        <v>8.0229999999999997</v>
      </c>
      <c r="I110" t="s">
        <v>99</v>
      </c>
      <c r="J110" t="s">
        <v>100</v>
      </c>
      <c r="K110" t="s">
        <v>101</v>
      </c>
      <c r="L110" t="s">
        <v>439</v>
      </c>
      <c r="M110"/>
      <c r="N110"/>
      <c r="O110"/>
      <c r="P110">
        <v>2015</v>
      </c>
    </row>
    <row r="111" spans="1:16" ht="14.4" x14ac:dyDescent="0.3">
      <c r="A111" t="s">
        <v>94</v>
      </c>
      <c r="B111" t="s">
        <v>440</v>
      </c>
      <c r="C111" t="s">
        <v>96</v>
      </c>
      <c r="D111" t="s">
        <v>97</v>
      </c>
      <c r="E111" t="s">
        <v>98</v>
      </c>
      <c r="F111" t="s">
        <v>96</v>
      </c>
      <c r="G111"/>
      <c r="H111">
        <v>4.5676800000000002</v>
      </c>
      <c r="I111" t="s">
        <v>99</v>
      </c>
      <c r="J111" t="s">
        <v>100</v>
      </c>
      <c r="K111" t="s">
        <v>118</v>
      </c>
      <c r="L111" t="s">
        <v>441</v>
      </c>
      <c r="M111"/>
      <c r="N111" t="s">
        <v>442</v>
      </c>
      <c r="O111" t="s">
        <v>443</v>
      </c>
      <c r="P111">
        <v>2011</v>
      </c>
    </row>
    <row r="112" spans="1:16" ht="14.4" x14ac:dyDescent="0.3">
      <c r="A112" t="s">
        <v>94</v>
      </c>
      <c r="B112" t="s">
        <v>444</v>
      </c>
      <c r="C112" t="s">
        <v>96</v>
      </c>
      <c r="D112" t="s">
        <v>97</v>
      </c>
      <c r="E112" t="s">
        <v>98</v>
      </c>
      <c r="F112" t="s">
        <v>96</v>
      </c>
      <c r="G112"/>
      <c r="H112">
        <v>3.96</v>
      </c>
      <c r="I112" t="s">
        <v>99</v>
      </c>
      <c r="J112" t="s">
        <v>100</v>
      </c>
      <c r="K112" t="s">
        <v>118</v>
      </c>
      <c r="L112" t="s">
        <v>445</v>
      </c>
      <c r="M112"/>
      <c r="N112"/>
      <c r="O112"/>
      <c r="P112">
        <v>2016</v>
      </c>
    </row>
    <row r="113" spans="1:16" ht="14.4" x14ac:dyDescent="0.3">
      <c r="A113" t="s">
        <v>94</v>
      </c>
      <c r="B113" t="s">
        <v>446</v>
      </c>
      <c r="C113" t="s">
        <v>96</v>
      </c>
      <c r="D113" t="s">
        <v>97</v>
      </c>
      <c r="E113" t="s">
        <v>98</v>
      </c>
      <c r="F113" t="s">
        <v>96</v>
      </c>
      <c r="G113"/>
      <c r="H113">
        <v>4.1574499999999999</v>
      </c>
      <c r="I113" t="s">
        <v>99</v>
      </c>
      <c r="J113" t="s">
        <v>100</v>
      </c>
      <c r="K113" t="s">
        <v>138</v>
      </c>
      <c r="L113" t="s">
        <v>447</v>
      </c>
      <c r="M113"/>
      <c r="N113" t="s">
        <v>448</v>
      </c>
      <c r="O113" t="s">
        <v>449</v>
      </c>
      <c r="P113">
        <v>2015</v>
      </c>
    </row>
    <row r="114" spans="1:16" ht="14.4" x14ac:dyDescent="0.3">
      <c r="A114" t="s">
        <v>94</v>
      </c>
      <c r="B114" t="s">
        <v>450</v>
      </c>
      <c r="C114" t="s">
        <v>96</v>
      </c>
      <c r="D114" t="s">
        <v>97</v>
      </c>
      <c r="E114" t="s">
        <v>98</v>
      </c>
      <c r="F114" t="s">
        <v>96</v>
      </c>
      <c r="G114"/>
      <c r="H114">
        <v>4.9735199999999997</v>
      </c>
      <c r="I114" t="s">
        <v>99</v>
      </c>
      <c r="J114" t="s">
        <v>100</v>
      </c>
      <c r="K114" t="s">
        <v>109</v>
      </c>
      <c r="L114" t="s">
        <v>451</v>
      </c>
      <c r="M114"/>
      <c r="N114" t="s">
        <v>452</v>
      </c>
      <c r="O114" t="s">
        <v>453</v>
      </c>
      <c r="P114">
        <v>2015</v>
      </c>
    </row>
    <row r="115" spans="1:16" ht="14.4" x14ac:dyDescent="0.3">
      <c r="A115" t="s">
        <v>94</v>
      </c>
      <c r="B115" t="s">
        <v>454</v>
      </c>
      <c r="C115" t="s">
        <v>96</v>
      </c>
      <c r="D115" t="s">
        <v>97</v>
      </c>
      <c r="E115" t="s">
        <v>98</v>
      </c>
      <c r="F115" t="s">
        <v>96</v>
      </c>
      <c r="G115"/>
      <c r="H115">
        <v>4.7907400000000004</v>
      </c>
      <c r="I115" t="s">
        <v>99</v>
      </c>
      <c r="J115" t="s">
        <v>100</v>
      </c>
      <c r="K115" t="s">
        <v>118</v>
      </c>
      <c r="L115" t="s">
        <v>441</v>
      </c>
      <c r="M115"/>
      <c r="N115" t="s">
        <v>455</v>
      </c>
      <c r="O115" t="s">
        <v>456</v>
      </c>
      <c r="P115">
        <v>2015</v>
      </c>
    </row>
    <row r="116" spans="1:16" ht="14.4" x14ac:dyDescent="0.3">
      <c r="A116" t="s">
        <v>94</v>
      </c>
      <c r="B116" t="s">
        <v>457</v>
      </c>
      <c r="C116" t="s">
        <v>96</v>
      </c>
      <c r="D116" t="s">
        <v>97</v>
      </c>
      <c r="E116" t="s">
        <v>98</v>
      </c>
      <c r="F116" t="s">
        <v>96</v>
      </c>
      <c r="G116"/>
      <c r="H116">
        <v>4.9990800000000002</v>
      </c>
      <c r="I116" t="s">
        <v>99</v>
      </c>
      <c r="J116" t="s">
        <v>100</v>
      </c>
      <c r="K116" t="s">
        <v>118</v>
      </c>
      <c r="L116" t="s">
        <v>458</v>
      </c>
      <c r="M116"/>
      <c r="N116"/>
      <c r="O116"/>
      <c r="P116">
        <v>2017</v>
      </c>
    </row>
    <row r="117" spans="1:16" ht="14.4" x14ac:dyDescent="0.3">
      <c r="A117" t="s">
        <v>94</v>
      </c>
      <c r="B117" t="s">
        <v>459</v>
      </c>
      <c r="C117" t="s">
        <v>96</v>
      </c>
      <c r="D117" t="s">
        <v>97</v>
      </c>
      <c r="E117" t="s">
        <v>98</v>
      </c>
      <c r="F117" t="s">
        <v>96</v>
      </c>
      <c r="G117"/>
      <c r="H117">
        <v>5.4615600000000004</v>
      </c>
      <c r="I117" t="s">
        <v>99</v>
      </c>
      <c r="J117" t="s">
        <v>100</v>
      </c>
      <c r="K117" t="s">
        <v>101</v>
      </c>
      <c r="L117" t="s">
        <v>200</v>
      </c>
      <c r="M117"/>
      <c r="N117" t="s">
        <v>460</v>
      </c>
      <c r="O117" t="s">
        <v>461</v>
      </c>
      <c r="P117">
        <v>2014</v>
      </c>
    </row>
    <row r="118" spans="1:16" ht="14.4" x14ac:dyDescent="0.3">
      <c r="A118" t="s">
        <v>94</v>
      </c>
      <c r="B118" t="s">
        <v>462</v>
      </c>
      <c r="C118" t="s">
        <v>96</v>
      </c>
      <c r="D118" t="s">
        <v>97</v>
      </c>
      <c r="E118" t="s">
        <v>98</v>
      </c>
      <c r="F118" t="s">
        <v>96</v>
      </c>
      <c r="G118"/>
      <c r="H118">
        <v>4.9962</v>
      </c>
      <c r="I118" t="s">
        <v>99</v>
      </c>
      <c r="J118" t="s">
        <v>100</v>
      </c>
      <c r="K118" t="s">
        <v>109</v>
      </c>
      <c r="L118" t="s">
        <v>463</v>
      </c>
      <c r="M118"/>
      <c r="N118"/>
      <c r="O118"/>
      <c r="P118">
        <v>2015</v>
      </c>
    </row>
    <row r="119" spans="1:16" ht="14.4" x14ac:dyDescent="0.3">
      <c r="A119" t="s">
        <v>94</v>
      </c>
      <c r="B119" t="s">
        <v>464</v>
      </c>
      <c r="C119" t="s">
        <v>96</v>
      </c>
      <c r="D119" t="s">
        <v>97</v>
      </c>
      <c r="E119" t="s">
        <v>98</v>
      </c>
      <c r="F119" t="s">
        <v>96</v>
      </c>
      <c r="G119"/>
      <c r="H119">
        <v>49.62</v>
      </c>
      <c r="I119" t="s">
        <v>99</v>
      </c>
      <c r="J119" t="s">
        <v>100</v>
      </c>
      <c r="K119"/>
      <c r="L119"/>
      <c r="M119"/>
      <c r="N119"/>
      <c r="O119"/>
      <c r="P119">
        <v>2015</v>
      </c>
    </row>
    <row r="120" spans="1:16" ht="14.4" x14ac:dyDescent="0.3">
      <c r="A120" t="s">
        <v>94</v>
      </c>
      <c r="B120" t="s">
        <v>465</v>
      </c>
      <c r="C120" t="s">
        <v>96</v>
      </c>
      <c r="D120" t="s">
        <v>97</v>
      </c>
      <c r="E120" t="s">
        <v>98</v>
      </c>
      <c r="F120" t="s">
        <v>96</v>
      </c>
      <c r="G120"/>
      <c r="H120">
        <v>2.9</v>
      </c>
      <c r="I120" t="s">
        <v>99</v>
      </c>
      <c r="J120" t="s">
        <v>100</v>
      </c>
      <c r="K120" t="s">
        <v>118</v>
      </c>
      <c r="L120" t="s">
        <v>466</v>
      </c>
      <c r="M120"/>
      <c r="N120" t="s">
        <v>467</v>
      </c>
      <c r="O120" t="s">
        <v>468</v>
      </c>
      <c r="P120">
        <v>2013</v>
      </c>
    </row>
    <row r="121" spans="1:16" ht="14.4" x14ac:dyDescent="0.3">
      <c r="A121" t="s">
        <v>94</v>
      </c>
      <c r="B121" t="s">
        <v>469</v>
      </c>
      <c r="C121" t="s">
        <v>96</v>
      </c>
      <c r="D121" t="s">
        <v>97</v>
      </c>
      <c r="E121" t="s">
        <v>98</v>
      </c>
      <c r="F121" t="s">
        <v>96</v>
      </c>
      <c r="G121"/>
      <c r="H121">
        <v>4.9960199999999997</v>
      </c>
      <c r="I121" t="s">
        <v>99</v>
      </c>
      <c r="J121" t="s">
        <v>100</v>
      </c>
      <c r="K121" t="s">
        <v>101</v>
      </c>
      <c r="L121" t="s">
        <v>302</v>
      </c>
      <c r="M121"/>
      <c r="N121" t="s">
        <v>470</v>
      </c>
      <c r="O121" t="s">
        <v>471</v>
      </c>
      <c r="P121">
        <v>2015</v>
      </c>
    </row>
    <row r="122" spans="1:16" ht="14.4" x14ac:dyDescent="0.3">
      <c r="A122" t="s">
        <v>94</v>
      </c>
      <c r="B122" t="s">
        <v>472</v>
      </c>
      <c r="C122" t="s">
        <v>96</v>
      </c>
      <c r="D122" t="s">
        <v>97</v>
      </c>
      <c r="E122" t="s">
        <v>98</v>
      </c>
      <c r="F122" t="s">
        <v>96</v>
      </c>
      <c r="G122"/>
      <c r="H122">
        <v>4.98576</v>
      </c>
      <c r="I122" t="s">
        <v>99</v>
      </c>
      <c r="J122" t="s">
        <v>100</v>
      </c>
      <c r="K122" t="s">
        <v>109</v>
      </c>
      <c r="L122" t="s">
        <v>191</v>
      </c>
      <c r="M122"/>
      <c r="N122" t="s">
        <v>473</v>
      </c>
      <c r="O122" t="s">
        <v>474</v>
      </c>
      <c r="P122">
        <v>2016</v>
      </c>
    </row>
    <row r="123" spans="1:16" ht="14.4" x14ac:dyDescent="0.3">
      <c r="A123" t="s">
        <v>94</v>
      </c>
      <c r="B123" t="s">
        <v>475</v>
      </c>
      <c r="C123" t="s">
        <v>96</v>
      </c>
      <c r="D123" t="s">
        <v>97</v>
      </c>
      <c r="E123" t="s">
        <v>98</v>
      </c>
      <c r="F123" t="s">
        <v>96</v>
      </c>
      <c r="G123"/>
      <c r="H123">
        <v>5</v>
      </c>
      <c r="I123" t="s">
        <v>99</v>
      </c>
      <c r="J123" t="s">
        <v>100</v>
      </c>
      <c r="K123" t="s">
        <v>101</v>
      </c>
      <c r="L123" t="s">
        <v>476</v>
      </c>
      <c r="M123"/>
      <c r="N123"/>
      <c r="O123"/>
      <c r="P123">
        <v>2016</v>
      </c>
    </row>
    <row r="124" spans="1:16" ht="14.4" x14ac:dyDescent="0.3">
      <c r="A124" t="s">
        <v>94</v>
      </c>
      <c r="B124" t="s">
        <v>477</v>
      </c>
      <c r="C124" t="s">
        <v>96</v>
      </c>
      <c r="D124" t="s">
        <v>97</v>
      </c>
      <c r="E124" t="s">
        <v>98</v>
      </c>
      <c r="F124" t="s">
        <v>96</v>
      </c>
      <c r="G124"/>
      <c r="H124">
        <v>5.0633100000000004</v>
      </c>
      <c r="I124" t="s">
        <v>99</v>
      </c>
      <c r="J124" t="s">
        <v>100</v>
      </c>
      <c r="K124" t="s">
        <v>101</v>
      </c>
      <c r="L124" t="s">
        <v>478</v>
      </c>
      <c r="M124"/>
      <c r="N124" t="s">
        <v>479</v>
      </c>
      <c r="O124" t="s">
        <v>480</v>
      </c>
      <c r="P124">
        <v>2013</v>
      </c>
    </row>
    <row r="125" spans="1:16" ht="14.4" x14ac:dyDescent="0.3">
      <c r="A125" t="s">
        <v>94</v>
      </c>
      <c r="B125" t="s">
        <v>481</v>
      </c>
      <c r="C125" t="s">
        <v>96</v>
      </c>
      <c r="D125" t="s">
        <v>97</v>
      </c>
      <c r="E125" t="s">
        <v>98</v>
      </c>
      <c r="F125" t="s">
        <v>96</v>
      </c>
      <c r="G125"/>
      <c r="H125">
        <v>4.9388500000000004</v>
      </c>
      <c r="I125" t="s">
        <v>99</v>
      </c>
      <c r="J125" t="s">
        <v>100</v>
      </c>
      <c r="K125" t="s">
        <v>195</v>
      </c>
      <c r="L125" t="s">
        <v>482</v>
      </c>
      <c r="M125"/>
      <c r="N125" t="s">
        <v>483</v>
      </c>
      <c r="O125" t="s">
        <v>484</v>
      </c>
      <c r="P125">
        <v>2013</v>
      </c>
    </row>
    <row r="126" spans="1:16" ht="14.4" x14ac:dyDescent="0.3">
      <c r="A126" t="s">
        <v>94</v>
      </c>
      <c r="B126" t="s">
        <v>485</v>
      </c>
      <c r="C126" t="s">
        <v>96</v>
      </c>
      <c r="D126" t="s">
        <v>97</v>
      </c>
      <c r="E126" t="s">
        <v>98</v>
      </c>
      <c r="F126" t="s">
        <v>96</v>
      </c>
      <c r="G126"/>
      <c r="H126">
        <v>0.49840000000000001</v>
      </c>
      <c r="I126" t="s">
        <v>99</v>
      </c>
      <c r="J126" t="s">
        <v>100</v>
      </c>
      <c r="K126" t="s">
        <v>118</v>
      </c>
      <c r="L126" t="s">
        <v>486</v>
      </c>
      <c r="M126"/>
      <c r="N126" t="s">
        <v>487</v>
      </c>
      <c r="O126" t="s">
        <v>488</v>
      </c>
      <c r="P126">
        <v>2011</v>
      </c>
    </row>
    <row r="127" spans="1:16" ht="14.4" x14ac:dyDescent="0.3">
      <c r="A127" t="s">
        <v>94</v>
      </c>
      <c r="B127" t="s">
        <v>489</v>
      </c>
      <c r="C127" t="s">
        <v>96</v>
      </c>
      <c r="D127" t="s">
        <v>97</v>
      </c>
      <c r="E127" t="s">
        <v>98</v>
      </c>
      <c r="F127" t="s">
        <v>96</v>
      </c>
      <c r="G127"/>
      <c r="H127">
        <v>1.74</v>
      </c>
      <c r="I127" t="s">
        <v>99</v>
      </c>
      <c r="J127" t="s">
        <v>100</v>
      </c>
      <c r="K127"/>
      <c r="L127"/>
      <c r="M127"/>
      <c r="N127"/>
      <c r="O127"/>
      <c r="P127">
        <v>2014</v>
      </c>
    </row>
    <row r="128" spans="1:16" ht="14.4" x14ac:dyDescent="0.3">
      <c r="A128" t="s">
        <v>94</v>
      </c>
      <c r="B128" t="s">
        <v>490</v>
      </c>
      <c r="C128" t="s">
        <v>96</v>
      </c>
      <c r="D128" t="s">
        <v>97</v>
      </c>
      <c r="E128" t="s">
        <v>98</v>
      </c>
      <c r="F128" t="s">
        <v>96</v>
      </c>
      <c r="G128"/>
      <c r="H128">
        <v>9.7614000000000001</v>
      </c>
      <c r="I128" t="s">
        <v>99</v>
      </c>
      <c r="J128" t="s">
        <v>100</v>
      </c>
      <c r="K128" t="s">
        <v>118</v>
      </c>
      <c r="L128" t="s">
        <v>491</v>
      </c>
      <c r="M128"/>
      <c r="N128" t="s">
        <v>492</v>
      </c>
      <c r="O128" t="s">
        <v>493</v>
      </c>
      <c r="P128">
        <v>2016</v>
      </c>
    </row>
    <row r="129" spans="1:16" ht="14.4" x14ac:dyDescent="0.3">
      <c r="A129" t="s">
        <v>94</v>
      </c>
      <c r="B129" t="s">
        <v>494</v>
      </c>
      <c r="C129" t="s">
        <v>96</v>
      </c>
      <c r="D129" t="s">
        <v>97</v>
      </c>
      <c r="E129" t="s">
        <v>98</v>
      </c>
      <c r="F129" t="s">
        <v>96</v>
      </c>
      <c r="G129"/>
      <c r="H129">
        <v>4.9509999999999996</v>
      </c>
      <c r="I129" t="s">
        <v>99</v>
      </c>
      <c r="J129" t="s">
        <v>100</v>
      </c>
      <c r="K129" t="s">
        <v>101</v>
      </c>
      <c r="L129" t="s">
        <v>495</v>
      </c>
      <c r="M129"/>
      <c r="N129"/>
      <c r="O129"/>
      <c r="P129">
        <v>2016</v>
      </c>
    </row>
    <row r="130" spans="1:16" ht="14.4" x14ac:dyDescent="0.3">
      <c r="A130" t="s">
        <v>94</v>
      </c>
      <c r="B130" t="s">
        <v>496</v>
      </c>
      <c r="C130" t="s">
        <v>96</v>
      </c>
      <c r="D130" t="s">
        <v>97</v>
      </c>
      <c r="E130" t="s">
        <v>98</v>
      </c>
      <c r="F130" t="s">
        <v>96</v>
      </c>
      <c r="G130"/>
      <c r="H130">
        <v>0.95799999999999996</v>
      </c>
      <c r="I130" t="s">
        <v>99</v>
      </c>
      <c r="J130" t="s">
        <v>100</v>
      </c>
      <c r="K130" t="s">
        <v>138</v>
      </c>
      <c r="L130" t="s">
        <v>497</v>
      </c>
      <c r="M130"/>
      <c r="N130" t="s">
        <v>498</v>
      </c>
      <c r="O130" t="s">
        <v>499</v>
      </c>
      <c r="P130">
        <v>2017</v>
      </c>
    </row>
    <row r="131" spans="1:16" ht="14.4" x14ac:dyDescent="0.3">
      <c r="A131" t="s">
        <v>94</v>
      </c>
      <c r="B131" t="s">
        <v>500</v>
      </c>
      <c r="C131" t="s">
        <v>96</v>
      </c>
      <c r="D131" t="s">
        <v>97</v>
      </c>
      <c r="E131" t="s">
        <v>98</v>
      </c>
      <c r="F131" t="s">
        <v>96</v>
      </c>
      <c r="G131"/>
      <c r="H131">
        <v>10.03917</v>
      </c>
      <c r="I131" t="s">
        <v>99</v>
      </c>
      <c r="J131" t="s">
        <v>100</v>
      </c>
      <c r="K131" t="s">
        <v>101</v>
      </c>
      <c r="L131" t="s">
        <v>501</v>
      </c>
      <c r="M131"/>
      <c r="N131" t="s">
        <v>502</v>
      </c>
      <c r="O131" t="s">
        <v>503</v>
      </c>
      <c r="P131">
        <v>2014</v>
      </c>
    </row>
    <row r="132" spans="1:16" ht="14.4" x14ac:dyDescent="0.3">
      <c r="A132" t="s">
        <v>94</v>
      </c>
      <c r="B132" t="s">
        <v>504</v>
      </c>
      <c r="C132" t="s">
        <v>96</v>
      </c>
      <c r="D132" t="s">
        <v>97</v>
      </c>
      <c r="E132" t="s">
        <v>98</v>
      </c>
      <c r="F132" t="s">
        <v>96</v>
      </c>
      <c r="G132"/>
      <c r="H132">
        <v>4.9795199999999999</v>
      </c>
      <c r="I132" t="s">
        <v>99</v>
      </c>
      <c r="J132" t="s">
        <v>100</v>
      </c>
      <c r="K132" t="s">
        <v>123</v>
      </c>
      <c r="L132" t="s">
        <v>505</v>
      </c>
      <c r="M132"/>
      <c r="N132" t="s">
        <v>506</v>
      </c>
      <c r="O132" t="s">
        <v>507</v>
      </c>
      <c r="P132">
        <v>2016</v>
      </c>
    </row>
    <row r="133" spans="1:16" ht="14.4" x14ac:dyDescent="0.3">
      <c r="A133" t="s">
        <v>94</v>
      </c>
      <c r="B133" t="s">
        <v>508</v>
      </c>
      <c r="C133" t="s">
        <v>96</v>
      </c>
      <c r="D133" t="s">
        <v>97</v>
      </c>
      <c r="E133" t="s">
        <v>98</v>
      </c>
      <c r="F133" t="s">
        <v>96</v>
      </c>
      <c r="G133"/>
      <c r="H133">
        <v>2.36808</v>
      </c>
      <c r="I133" t="s">
        <v>99</v>
      </c>
      <c r="J133" t="s">
        <v>100</v>
      </c>
      <c r="K133" t="s">
        <v>138</v>
      </c>
      <c r="L133" t="s">
        <v>509</v>
      </c>
      <c r="M133"/>
      <c r="N133" t="s">
        <v>510</v>
      </c>
      <c r="O133" t="s">
        <v>511</v>
      </c>
      <c r="P133">
        <v>2016</v>
      </c>
    </row>
    <row r="134" spans="1:16" ht="14.4" x14ac:dyDescent="0.3">
      <c r="A134" t="s">
        <v>94</v>
      </c>
      <c r="B134" t="s">
        <v>512</v>
      </c>
      <c r="C134" t="s">
        <v>96</v>
      </c>
      <c r="D134" t="s">
        <v>97</v>
      </c>
      <c r="E134" t="s">
        <v>98</v>
      </c>
      <c r="F134" t="s">
        <v>96</v>
      </c>
      <c r="G134"/>
      <c r="H134">
        <v>4.992</v>
      </c>
      <c r="I134" t="s">
        <v>99</v>
      </c>
      <c r="J134" t="s">
        <v>100</v>
      </c>
      <c r="K134" t="s">
        <v>118</v>
      </c>
      <c r="L134" t="s">
        <v>513</v>
      </c>
      <c r="M134"/>
      <c r="N134"/>
      <c r="O134"/>
      <c r="P134">
        <v>2016</v>
      </c>
    </row>
    <row r="135" spans="1:16" ht="14.4" x14ac:dyDescent="0.3">
      <c r="A135" t="s">
        <v>94</v>
      </c>
      <c r="B135" t="s">
        <v>514</v>
      </c>
      <c r="C135" t="s">
        <v>96</v>
      </c>
      <c r="D135" t="s">
        <v>97</v>
      </c>
      <c r="E135" t="s">
        <v>98</v>
      </c>
      <c r="F135" t="s">
        <v>96</v>
      </c>
      <c r="G135"/>
      <c r="H135">
        <v>4.9980000000000002</v>
      </c>
      <c r="I135" t="s">
        <v>99</v>
      </c>
      <c r="J135" t="s">
        <v>100</v>
      </c>
      <c r="K135" t="s">
        <v>515</v>
      </c>
      <c r="L135" t="s">
        <v>516</v>
      </c>
      <c r="M135"/>
      <c r="N135"/>
      <c r="O135"/>
      <c r="P135">
        <v>2017</v>
      </c>
    </row>
    <row r="136" spans="1:16" ht="14.4" x14ac:dyDescent="0.3">
      <c r="A136" t="s">
        <v>94</v>
      </c>
      <c r="B136" t="s">
        <v>517</v>
      </c>
      <c r="C136" t="s">
        <v>96</v>
      </c>
      <c r="D136" t="s">
        <v>97</v>
      </c>
      <c r="E136" t="s">
        <v>98</v>
      </c>
      <c r="F136" t="s">
        <v>96</v>
      </c>
      <c r="G136"/>
      <c r="H136">
        <v>4.7915999999999999</v>
      </c>
      <c r="I136" t="s">
        <v>99</v>
      </c>
      <c r="J136" t="s">
        <v>100</v>
      </c>
      <c r="K136" t="s">
        <v>101</v>
      </c>
      <c r="L136" t="s">
        <v>518</v>
      </c>
      <c r="M136"/>
      <c r="N136" t="s">
        <v>519</v>
      </c>
      <c r="O136" t="s">
        <v>520</v>
      </c>
      <c r="P136">
        <v>2016</v>
      </c>
    </row>
    <row r="137" spans="1:16" ht="14.4" x14ac:dyDescent="0.3">
      <c r="A137" t="s">
        <v>94</v>
      </c>
      <c r="B137" t="s">
        <v>521</v>
      </c>
      <c r="C137" t="s">
        <v>96</v>
      </c>
      <c r="D137" t="s">
        <v>97</v>
      </c>
      <c r="E137" t="s">
        <v>98</v>
      </c>
      <c r="F137" t="s">
        <v>96</v>
      </c>
      <c r="G137"/>
      <c r="H137">
        <v>4.9997999999999996</v>
      </c>
      <c r="I137" t="s">
        <v>99</v>
      </c>
      <c r="J137" t="s">
        <v>100</v>
      </c>
      <c r="K137" t="s">
        <v>109</v>
      </c>
      <c r="L137" t="s">
        <v>191</v>
      </c>
      <c r="M137"/>
      <c r="N137" t="s">
        <v>522</v>
      </c>
      <c r="O137" t="s">
        <v>523</v>
      </c>
      <c r="P137">
        <v>2016</v>
      </c>
    </row>
    <row r="138" spans="1:16" ht="14.4" x14ac:dyDescent="0.3">
      <c r="A138" t="s">
        <v>94</v>
      </c>
      <c r="B138" t="s">
        <v>524</v>
      </c>
      <c r="C138" t="s">
        <v>96</v>
      </c>
      <c r="D138" t="s">
        <v>97</v>
      </c>
      <c r="E138" t="s">
        <v>98</v>
      </c>
      <c r="F138" t="s">
        <v>96</v>
      </c>
      <c r="G138"/>
      <c r="H138">
        <v>4.9795199999999999</v>
      </c>
      <c r="I138" t="s">
        <v>99</v>
      </c>
      <c r="J138" t="s">
        <v>100</v>
      </c>
      <c r="K138" t="s">
        <v>109</v>
      </c>
      <c r="L138" t="s">
        <v>191</v>
      </c>
      <c r="M138"/>
      <c r="N138" t="s">
        <v>525</v>
      </c>
      <c r="O138" t="s">
        <v>526</v>
      </c>
      <c r="P138">
        <v>2016</v>
      </c>
    </row>
    <row r="139" spans="1:16" ht="14.4" x14ac:dyDescent="0.3">
      <c r="A139" t="s">
        <v>94</v>
      </c>
      <c r="B139" t="s">
        <v>527</v>
      </c>
      <c r="C139" t="s">
        <v>96</v>
      </c>
      <c r="D139" t="s">
        <v>97</v>
      </c>
      <c r="E139" t="s">
        <v>98</v>
      </c>
      <c r="F139" t="s">
        <v>96</v>
      </c>
      <c r="G139"/>
      <c r="H139">
        <v>4.7359999999999998</v>
      </c>
      <c r="I139" t="s">
        <v>99</v>
      </c>
      <c r="J139" t="s">
        <v>100</v>
      </c>
      <c r="K139" t="s">
        <v>109</v>
      </c>
      <c r="L139" t="s">
        <v>191</v>
      </c>
      <c r="M139"/>
      <c r="N139" t="s">
        <v>352</v>
      </c>
      <c r="O139" t="s">
        <v>353</v>
      </c>
      <c r="P139">
        <v>2016</v>
      </c>
    </row>
    <row r="140" spans="1:16" ht="14.4" x14ac:dyDescent="0.3">
      <c r="A140" t="s">
        <v>94</v>
      </c>
      <c r="B140" t="s">
        <v>528</v>
      </c>
      <c r="C140" t="s">
        <v>96</v>
      </c>
      <c r="D140" t="s">
        <v>97</v>
      </c>
      <c r="E140" t="s">
        <v>98</v>
      </c>
      <c r="F140" t="s">
        <v>96</v>
      </c>
      <c r="G140"/>
      <c r="H140">
        <v>4.9795199999999999</v>
      </c>
      <c r="I140" t="s">
        <v>99</v>
      </c>
      <c r="J140" t="s">
        <v>100</v>
      </c>
      <c r="K140" t="s">
        <v>109</v>
      </c>
      <c r="L140" t="s">
        <v>191</v>
      </c>
      <c r="M140"/>
      <c r="N140" t="s">
        <v>529</v>
      </c>
      <c r="O140" t="s">
        <v>530</v>
      </c>
      <c r="P140">
        <v>2016</v>
      </c>
    </row>
    <row r="141" spans="1:16" ht="14.4" x14ac:dyDescent="0.3">
      <c r="A141" t="s">
        <v>94</v>
      </c>
      <c r="B141" t="s">
        <v>531</v>
      </c>
      <c r="C141" t="s">
        <v>96</v>
      </c>
      <c r="D141" t="s">
        <v>97</v>
      </c>
      <c r="E141" t="s">
        <v>98</v>
      </c>
      <c r="F141" t="s">
        <v>96</v>
      </c>
      <c r="G141"/>
      <c r="H141">
        <v>4.734</v>
      </c>
      <c r="I141" t="s">
        <v>99</v>
      </c>
      <c r="J141" t="s">
        <v>100</v>
      </c>
      <c r="K141" t="s">
        <v>109</v>
      </c>
      <c r="L141" t="s">
        <v>191</v>
      </c>
      <c r="M141"/>
      <c r="N141" t="s">
        <v>532</v>
      </c>
      <c r="O141" t="s">
        <v>533</v>
      </c>
      <c r="P141">
        <v>2016</v>
      </c>
    </row>
    <row r="142" spans="1:16" ht="14.4" x14ac:dyDescent="0.3">
      <c r="A142" t="s">
        <v>94</v>
      </c>
      <c r="B142" t="s">
        <v>534</v>
      </c>
      <c r="C142" t="s">
        <v>96</v>
      </c>
      <c r="D142" t="s">
        <v>97</v>
      </c>
      <c r="E142" t="s">
        <v>98</v>
      </c>
      <c r="F142" t="s">
        <v>96</v>
      </c>
      <c r="G142"/>
      <c r="H142">
        <v>3.3119700000000001</v>
      </c>
      <c r="I142" t="s">
        <v>99</v>
      </c>
      <c r="J142" t="s">
        <v>100</v>
      </c>
      <c r="K142" t="s">
        <v>118</v>
      </c>
      <c r="L142" t="s">
        <v>535</v>
      </c>
      <c r="M142"/>
      <c r="N142" t="s">
        <v>536</v>
      </c>
      <c r="O142" t="s">
        <v>537</v>
      </c>
      <c r="P142">
        <v>2014</v>
      </c>
    </row>
    <row r="143" spans="1:16" ht="14.4" x14ac:dyDescent="0.3">
      <c r="A143" t="s">
        <v>94</v>
      </c>
      <c r="B143" t="s">
        <v>538</v>
      </c>
      <c r="C143" t="s">
        <v>96</v>
      </c>
      <c r="D143" t="s">
        <v>97</v>
      </c>
      <c r="E143" t="s">
        <v>98</v>
      </c>
      <c r="F143" t="s">
        <v>96</v>
      </c>
      <c r="G143"/>
      <c r="H143">
        <v>4.6319699999999999</v>
      </c>
      <c r="I143" t="s">
        <v>99</v>
      </c>
      <c r="J143" t="s">
        <v>100</v>
      </c>
      <c r="K143" t="s">
        <v>118</v>
      </c>
      <c r="L143" t="s">
        <v>153</v>
      </c>
      <c r="M143"/>
      <c r="N143" t="s">
        <v>539</v>
      </c>
      <c r="O143" t="s">
        <v>540</v>
      </c>
      <c r="P143">
        <v>2015</v>
      </c>
    </row>
    <row r="144" spans="1:16" ht="14.4" x14ac:dyDescent="0.3">
      <c r="A144" t="s">
        <v>94</v>
      </c>
      <c r="B144" t="s">
        <v>541</v>
      </c>
      <c r="C144" t="s">
        <v>96</v>
      </c>
      <c r="D144" t="s">
        <v>97</v>
      </c>
      <c r="E144" t="s">
        <v>98</v>
      </c>
      <c r="F144" t="s">
        <v>96</v>
      </c>
      <c r="G144"/>
      <c r="H144">
        <v>30.866040000000002</v>
      </c>
      <c r="I144" t="s">
        <v>99</v>
      </c>
      <c r="J144" t="s">
        <v>100</v>
      </c>
      <c r="K144" t="s">
        <v>118</v>
      </c>
      <c r="L144" t="s">
        <v>542</v>
      </c>
      <c r="M144"/>
      <c r="N144"/>
      <c r="O144"/>
      <c r="P144">
        <v>2016</v>
      </c>
    </row>
    <row r="145" spans="1:16" ht="14.4" x14ac:dyDescent="0.3">
      <c r="A145" t="s">
        <v>94</v>
      </c>
      <c r="B145" t="s">
        <v>543</v>
      </c>
      <c r="C145" t="s">
        <v>96</v>
      </c>
      <c r="D145" t="s">
        <v>97</v>
      </c>
      <c r="E145" t="s">
        <v>98</v>
      </c>
      <c r="F145" t="s">
        <v>96</v>
      </c>
      <c r="G145"/>
      <c r="H145">
        <v>4.9980000000000002</v>
      </c>
      <c r="I145" t="s">
        <v>99</v>
      </c>
      <c r="J145" t="s">
        <v>100</v>
      </c>
      <c r="K145" t="s">
        <v>118</v>
      </c>
      <c r="L145" t="s">
        <v>544</v>
      </c>
      <c r="M145"/>
      <c r="N145"/>
      <c r="O145"/>
      <c r="P145">
        <v>2017</v>
      </c>
    </row>
    <row r="146" spans="1:16" ht="14.4" x14ac:dyDescent="0.3">
      <c r="A146" t="s">
        <v>94</v>
      </c>
      <c r="B146" t="s">
        <v>545</v>
      </c>
      <c r="C146" t="s">
        <v>96</v>
      </c>
      <c r="D146" t="s">
        <v>97</v>
      </c>
      <c r="E146" t="s">
        <v>98</v>
      </c>
      <c r="F146" t="s">
        <v>96</v>
      </c>
      <c r="G146"/>
      <c r="H146">
        <v>4.9969999999999999</v>
      </c>
      <c r="I146" t="s">
        <v>99</v>
      </c>
      <c r="J146" t="s">
        <v>100</v>
      </c>
      <c r="K146"/>
      <c r="L146"/>
      <c r="M146"/>
      <c r="N146"/>
      <c r="O146"/>
      <c r="P146">
        <v>2017</v>
      </c>
    </row>
    <row r="147" spans="1:16" ht="14.4" x14ac:dyDescent="0.3">
      <c r="A147" t="s">
        <v>94</v>
      </c>
      <c r="B147" t="s">
        <v>546</v>
      </c>
      <c r="C147" t="s">
        <v>96</v>
      </c>
      <c r="D147" t="s">
        <v>97</v>
      </c>
      <c r="E147" t="s">
        <v>98</v>
      </c>
      <c r="F147" t="s">
        <v>96</v>
      </c>
      <c r="G147"/>
      <c r="H147">
        <v>4.98888</v>
      </c>
      <c r="I147" t="s">
        <v>99</v>
      </c>
      <c r="J147" t="s">
        <v>100</v>
      </c>
      <c r="K147" t="s">
        <v>101</v>
      </c>
      <c r="L147" t="s">
        <v>547</v>
      </c>
      <c r="M147"/>
      <c r="N147" t="s">
        <v>548</v>
      </c>
      <c r="O147" t="s">
        <v>549</v>
      </c>
      <c r="P147">
        <v>2016</v>
      </c>
    </row>
    <row r="148" spans="1:16" ht="14.4" x14ac:dyDescent="0.3">
      <c r="A148" t="s">
        <v>94</v>
      </c>
      <c r="B148" t="s">
        <v>550</v>
      </c>
      <c r="C148" t="s">
        <v>96</v>
      </c>
      <c r="D148" t="s">
        <v>97</v>
      </c>
      <c r="E148" t="s">
        <v>98</v>
      </c>
      <c r="F148" t="s">
        <v>96</v>
      </c>
      <c r="G148"/>
      <c r="H148">
        <v>10.6998</v>
      </c>
      <c r="I148" t="s">
        <v>99</v>
      </c>
      <c r="J148" t="s">
        <v>100</v>
      </c>
      <c r="K148" t="s">
        <v>118</v>
      </c>
      <c r="L148" t="s">
        <v>551</v>
      </c>
      <c r="M148"/>
      <c r="N148" t="s">
        <v>552</v>
      </c>
      <c r="O148" t="s">
        <v>553</v>
      </c>
      <c r="P148">
        <v>2014</v>
      </c>
    </row>
    <row r="149" spans="1:16" ht="14.4" x14ac:dyDescent="0.3">
      <c r="A149" t="s">
        <v>94</v>
      </c>
      <c r="B149" t="s">
        <v>554</v>
      </c>
      <c r="C149" t="s">
        <v>96</v>
      </c>
      <c r="D149" t="s">
        <v>97</v>
      </c>
      <c r="E149" t="s">
        <v>98</v>
      </c>
      <c r="F149" t="s">
        <v>96</v>
      </c>
      <c r="G149"/>
      <c r="H149">
        <v>7.3567799999999997</v>
      </c>
      <c r="I149" t="s">
        <v>99</v>
      </c>
      <c r="J149" t="s">
        <v>104</v>
      </c>
      <c r="K149" t="s">
        <v>104</v>
      </c>
      <c r="L149" t="s">
        <v>230</v>
      </c>
      <c r="M149"/>
      <c r="N149"/>
      <c r="O149"/>
      <c r="P149">
        <v>2016</v>
      </c>
    </row>
    <row r="150" spans="1:16" ht="14.4" x14ac:dyDescent="0.3">
      <c r="A150" t="s">
        <v>94</v>
      </c>
      <c r="B150" t="s">
        <v>555</v>
      </c>
      <c r="C150" t="s">
        <v>96</v>
      </c>
      <c r="D150" t="s">
        <v>97</v>
      </c>
      <c r="E150" t="s">
        <v>98</v>
      </c>
      <c r="F150" t="s">
        <v>96</v>
      </c>
      <c r="G150"/>
      <c r="H150">
        <v>11.2608</v>
      </c>
      <c r="I150" t="s">
        <v>99</v>
      </c>
      <c r="J150" t="s">
        <v>100</v>
      </c>
      <c r="K150" t="s">
        <v>138</v>
      </c>
      <c r="L150" t="s">
        <v>556</v>
      </c>
      <c r="M150"/>
      <c r="N150" t="s">
        <v>557</v>
      </c>
      <c r="O150" t="s">
        <v>558</v>
      </c>
      <c r="P150">
        <v>2014</v>
      </c>
    </row>
    <row r="151" spans="1:16" ht="14.4" x14ac:dyDescent="0.3">
      <c r="A151" t="s">
        <v>94</v>
      </c>
      <c r="B151" t="s">
        <v>559</v>
      </c>
      <c r="C151" t="s">
        <v>96</v>
      </c>
      <c r="D151" t="s">
        <v>97</v>
      </c>
      <c r="E151" t="s">
        <v>98</v>
      </c>
      <c r="F151" t="s">
        <v>96</v>
      </c>
      <c r="G151"/>
      <c r="H151">
        <v>4.9398</v>
      </c>
      <c r="I151" t="s">
        <v>99</v>
      </c>
      <c r="J151" t="s">
        <v>100</v>
      </c>
      <c r="K151" t="s">
        <v>249</v>
      </c>
      <c r="L151" t="s">
        <v>560</v>
      </c>
      <c r="M151"/>
      <c r="N151"/>
      <c r="O151"/>
      <c r="P151">
        <v>2016</v>
      </c>
    </row>
    <row r="152" spans="1:16" ht="14.4" x14ac:dyDescent="0.3">
      <c r="A152" t="s">
        <v>94</v>
      </c>
      <c r="B152" t="s">
        <v>561</v>
      </c>
      <c r="C152" t="s">
        <v>96</v>
      </c>
      <c r="D152" t="s">
        <v>97</v>
      </c>
      <c r="E152" t="s">
        <v>98</v>
      </c>
      <c r="F152" t="s">
        <v>96</v>
      </c>
      <c r="G152"/>
      <c r="H152">
        <v>0.40392</v>
      </c>
      <c r="I152" t="s">
        <v>99</v>
      </c>
      <c r="J152" t="s">
        <v>100</v>
      </c>
      <c r="K152" t="s">
        <v>138</v>
      </c>
      <c r="L152" t="s">
        <v>562</v>
      </c>
      <c r="M152"/>
      <c r="N152"/>
      <c r="O152"/>
      <c r="P152">
        <v>2016</v>
      </c>
    </row>
    <row r="153" spans="1:16" ht="14.4" x14ac:dyDescent="0.3">
      <c r="A153" t="s">
        <v>94</v>
      </c>
      <c r="B153" t="s">
        <v>563</v>
      </c>
      <c r="C153" t="s">
        <v>96</v>
      </c>
      <c r="D153" t="s">
        <v>97</v>
      </c>
      <c r="E153" t="s">
        <v>98</v>
      </c>
      <c r="F153" t="s">
        <v>96</v>
      </c>
      <c r="G153"/>
      <c r="H153">
        <v>6.52</v>
      </c>
      <c r="I153" t="s">
        <v>99</v>
      </c>
      <c r="J153" t="s">
        <v>100</v>
      </c>
      <c r="K153" t="s">
        <v>118</v>
      </c>
      <c r="L153" t="s">
        <v>564</v>
      </c>
      <c r="M153"/>
      <c r="N153" t="s">
        <v>565</v>
      </c>
      <c r="O153" t="s">
        <v>566</v>
      </c>
      <c r="P153">
        <v>2014</v>
      </c>
    </row>
    <row r="154" spans="1:16" ht="14.4" x14ac:dyDescent="0.3">
      <c r="A154" t="s">
        <v>94</v>
      </c>
      <c r="B154" t="s">
        <v>567</v>
      </c>
      <c r="C154" t="s">
        <v>96</v>
      </c>
      <c r="D154" t="s">
        <v>97</v>
      </c>
      <c r="E154" t="s">
        <v>98</v>
      </c>
      <c r="F154" t="s">
        <v>96</v>
      </c>
      <c r="G154"/>
      <c r="H154">
        <v>4.62</v>
      </c>
      <c r="I154" t="s">
        <v>99</v>
      </c>
      <c r="J154" t="s">
        <v>100</v>
      </c>
      <c r="K154" t="s">
        <v>109</v>
      </c>
      <c r="L154" t="s">
        <v>568</v>
      </c>
      <c r="M154"/>
      <c r="N154"/>
      <c r="O154"/>
      <c r="P154">
        <v>2016</v>
      </c>
    </row>
    <row r="155" spans="1:16" ht="14.4" x14ac:dyDescent="0.3">
      <c r="A155" t="s">
        <v>94</v>
      </c>
      <c r="B155" t="s">
        <v>569</v>
      </c>
      <c r="C155" t="s">
        <v>96</v>
      </c>
      <c r="D155" t="s">
        <v>97</v>
      </c>
      <c r="E155" t="s">
        <v>98</v>
      </c>
      <c r="F155" t="s">
        <v>96</v>
      </c>
      <c r="G155"/>
      <c r="H155">
        <v>3.4047200000000002</v>
      </c>
      <c r="I155" t="s">
        <v>99</v>
      </c>
      <c r="J155" t="s">
        <v>100</v>
      </c>
      <c r="K155" t="s">
        <v>195</v>
      </c>
      <c r="L155"/>
      <c r="M155" t="s">
        <v>570</v>
      </c>
      <c r="N155" t="s">
        <v>571</v>
      </c>
      <c r="O155" t="s">
        <v>572</v>
      </c>
      <c r="P155">
        <v>2015</v>
      </c>
    </row>
    <row r="156" spans="1:16" ht="14.4" x14ac:dyDescent="0.3">
      <c r="A156" t="s">
        <v>94</v>
      </c>
      <c r="B156" t="s">
        <v>573</v>
      </c>
      <c r="C156" t="s">
        <v>96</v>
      </c>
      <c r="D156" t="s">
        <v>97</v>
      </c>
      <c r="E156" t="s">
        <v>98</v>
      </c>
      <c r="F156" t="s">
        <v>96</v>
      </c>
      <c r="G156"/>
      <c r="H156">
        <v>2.71936</v>
      </c>
      <c r="I156" t="s">
        <v>99</v>
      </c>
      <c r="J156" t="s">
        <v>100</v>
      </c>
      <c r="K156" t="s">
        <v>118</v>
      </c>
      <c r="L156" t="s">
        <v>574</v>
      </c>
      <c r="M156"/>
      <c r="N156" t="s">
        <v>575</v>
      </c>
      <c r="O156" t="s">
        <v>576</v>
      </c>
      <c r="P156">
        <v>2015</v>
      </c>
    </row>
    <row r="157" spans="1:16" ht="14.4" x14ac:dyDescent="0.3">
      <c r="A157" t="s">
        <v>94</v>
      </c>
      <c r="B157" t="s">
        <v>577</v>
      </c>
      <c r="C157" t="s">
        <v>96</v>
      </c>
      <c r="D157" t="s">
        <v>97</v>
      </c>
      <c r="E157" t="s">
        <v>98</v>
      </c>
      <c r="F157" t="s">
        <v>96</v>
      </c>
      <c r="G157"/>
      <c r="H157">
        <v>4.9753600000000002</v>
      </c>
      <c r="I157" t="s">
        <v>99</v>
      </c>
      <c r="J157" t="s">
        <v>100</v>
      </c>
      <c r="K157" t="s">
        <v>249</v>
      </c>
      <c r="L157" t="s">
        <v>578</v>
      </c>
      <c r="M157"/>
      <c r="N157" t="s">
        <v>579</v>
      </c>
      <c r="O157" t="s">
        <v>580</v>
      </c>
      <c r="P157">
        <v>2017</v>
      </c>
    </row>
    <row r="158" spans="1:16" ht="14.4" x14ac:dyDescent="0.3">
      <c r="A158" t="s">
        <v>94</v>
      </c>
      <c r="B158" t="s">
        <v>581</v>
      </c>
      <c r="C158" t="s">
        <v>96</v>
      </c>
      <c r="D158" t="s">
        <v>97</v>
      </c>
      <c r="E158" t="s">
        <v>98</v>
      </c>
      <c r="F158" t="s">
        <v>96</v>
      </c>
      <c r="G158"/>
      <c r="H158">
        <v>2.12784</v>
      </c>
      <c r="I158" t="s">
        <v>99</v>
      </c>
      <c r="J158" t="s">
        <v>100</v>
      </c>
      <c r="K158" t="s">
        <v>138</v>
      </c>
      <c r="L158" t="s">
        <v>582</v>
      </c>
      <c r="M158"/>
      <c r="N158" t="s">
        <v>583</v>
      </c>
      <c r="O158" t="s">
        <v>584</v>
      </c>
      <c r="P158">
        <v>2016</v>
      </c>
    </row>
    <row r="159" spans="1:16" ht="14.4" x14ac:dyDescent="0.3">
      <c r="A159" t="s">
        <v>94</v>
      </c>
      <c r="B159" t="s">
        <v>585</v>
      </c>
      <c r="C159" t="s">
        <v>96</v>
      </c>
      <c r="D159" t="s">
        <v>97</v>
      </c>
      <c r="E159" t="s">
        <v>98</v>
      </c>
      <c r="F159" t="s">
        <v>96</v>
      </c>
      <c r="G159"/>
      <c r="H159">
        <v>4.2796000000000003</v>
      </c>
      <c r="I159" t="s">
        <v>99</v>
      </c>
      <c r="J159" t="s">
        <v>100</v>
      </c>
      <c r="K159" t="s">
        <v>138</v>
      </c>
      <c r="L159" t="s">
        <v>586</v>
      </c>
      <c r="M159"/>
      <c r="N159" t="s">
        <v>587</v>
      </c>
      <c r="O159" t="s">
        <v>588</v>
      </c>
      <c r="P159">
        <v>2016</v>
      </c>
    </row>
    <row r="160" spans="1:16" ht="14.4" x14ac:dyDescent="0.3">
      <c r="A160" t="s">
        <v>94</v>
      </c>
      <c r="B160" t="s">
        <v>589</v>
      </c>
      <c r="C160" t="s">
        <v>96</v>
      </c>
      <c r="D160" t="s">
        <v>97</v>
      </c>
      <c r="E160" t="s">
        <v>98</v>
      </c>
      <c r="F160" t="s">
        <v>96</v>
      </c>
      <c r="G160"/>
      <c r="H160">
        <v>8.0860599999999998</v>
      </c>
      <c r="I160" t="s">
        <v>99</v>
      </c>
      <c r="J160" t="s">
        <v>100</v>
      </c>
      <c r="K160" t="s">
        <v>138</v>
      </c>
      <c r="L160" t="s">
        <v>590</v>
      </c>
      <c r="M160"/>
      <c r="N160" t="s">
        <v>591</v>
      </c>
      <c r="O160" t="s">
        <v>592</v>
      </c>
      <c r="P160">
        <v>2015</v>
      </c>
    </row>
    <row r="161" spans="1:16" ht="14.4" x14ac:dyDescent="0.3">
      <c r="A161" t="s">
        <v>593</v>
      </c>
      <c r="B161" t="s">
        <v>594</v>
      </c>
      <c r="C161" t="s">
        <v>96</v>
      </c>
      <c r="D161" t="s">
        <v>97</v>
      </c>
      <c r="E161" t="s">
        <v>98</v>
      </c>
      <c r="F161" t="s">
        <v>96</v>
      </c>
      <c r="G161"/>
      <c r="H161">
        <v>1.2</v>
      </c>
      <c r="I161" t="s">
        <v>99</v>
      </c>
      <c r="J161" t="s">
        <v>100</v>
      </c>
      <c r="K161" t="s">
        <v>118</v>
      </c>
      <c r="L161"/>
      <c r="M161"/>
      <c r="N161" t="s">
        <v>595</v>
      </c>
      <c r="O161" t="s">
        <v>596</v>
      </c>
      <c r="P161">
        <v>2012</v>
      </c>
    </row>
    <row r="162" spans="1:16" ht="14.4" x14ac:dyDescent="0.3">
      <c r="A162" t="s">
        <v>593</v>
      </c>
      <c r="B162" t="s">
        <v>597</v>
      </c>
      <c r="C162" t="s">
        <v>96</v>
      </c>
      <c r="D162" t="s">
        <v>97</v>
      </c>
      <c r="E162" t="s">
        <v>98</v>
      </c>
      <c r="F162" t="s">
        <v>96</v>
      </c>
      <c r="G162"/>
      <c r="H162">
        <v>1.1000000000000001</v>
      </c>
      <c r="I162" t="s">
        <v>99</v>
      </c>
      <c r="J162" t="s">
        <v>100</v>
      </c>
      <c r="K162" t="s">
        <v>118</v>
      </c>
      <c r="L162"/>
      <c r="M162"/>
      <c r="N162" t="s">
        <v>598</v>
      </c>
      <c r="O162" t="s">
        <v>599</v>
      </c>
      <c r="P162">
        <v>2012</v>
      </c>
    </row>
    <row r="163" spans="1:16" ht="14.4" x14ac:dyDescent="0.3">
      <c r="A163" t="s">
        <v>593</v>
      </c>
      <c r="B163" t="s">
        <v>600</v>
      </c>
      <c r="C163" t="s">
        <v>96</v>
      </c>
      <c r="D163" t="s">
        <v>97</v>
      </c>
      <c r="E163" t="s">
        <v>98</v>
      </c>
      <c r="F163" t="s">
        <v>96</v>
      </c>
      <c r="G163"/>
      <c r="H163">
        <v>1.5</v>
      </c>
      <c r="I163" t="s">
        <v>99</v>
      </c>
      <c r="J163" t="s">
        <v>100</v>
      </c>
      <c r="K163" t="s">
        <v>118</v>
      </c>
      <c r="L163"/>
      <c r="M163"/>
      <c r="N163"/>
      <c r="O163"/>
      <c r="P163">
        <v>2015</v>
      </c>
    </row>
    <row r="164" spans="1:16" ht="14.4" x14ac:dyDescent="0.3">
      <c r="A164" t="s">
        <v>593</v>
      </c>
      <c r="B164" t="s">
        <v>601</v>
      </c>
      <c r="C164" t="s">
        <v>96</v>
      </c>
      <c r="D164" t="s">
        <v>97</v>
      </c>
      <c r="E164" t="s">
        <v>98</v>
      </c>
      <c r="F164" t="s">
        <v>96</v>
      </c>
      <c r="G164"/>
      <c r="H164">
        <v>1.2</v>
      </c>
      <c r="I164" t="s">
        <v>99</v>
      </c>
      <c r="J164" t="s">
        <v>100</v>
      </c>
      <c r="K164" t="s">
        <v>118</v>
      </c>
      <c r="L164"/>
      <c r="M164"/>
      <c r="N164" t="s">
        <v>602</v>
      </c>
      <c r="O164" t="s">
        <v>603</v>
      </c>
      <c r="P164">
        <v>2012</v>
      </c>
    </row>
    <row r="165" spans="1:16" ht="14.4" x14ac:dyDescent="0.3">
      <c r="A165" t="s">
        <v>593</v>
      </c>
      <c r="B165" t="s">
        <v>604</v>
      </c>
      <c r="C165" t="s">
        <v>96</v>
      </c>
      <c r="D165" t="s">
        <v>97</v>
      </c>
      <c r="E165" t="s">
        <v>98</v>
      </c>
      <c r="F165" t="s">
        <v>96</v>
      </c>
      <c r="G165"/>
      <c r="H165">
        <v>1.8</v>
      </c>
      <c r="I165" t="s">
        <v>99</v>
      </c>
      <c r="J165" t="s">
        <v>100</v>
      </c>
      <c r="K165" t="s">
        <v>118</v>
      </c>
      <c r="L165"/>
      <c r="M165"/>
      <c r="N165" t="s">
        <v>605</v>
      </c>
      <c r="O165" t="s">
        <v>606</v>
      </c>
      <c r="P165">
        <v>2013</v>
      </c>
    </row>
    <row r="166" spans="1:16" ht="14.4" x14ac:dyDescent="0.3">
      <c r="A166" t="s">
        <v>593</v>
      </c>
      <c r="B166" t="s">
        <v>607</v>
      </c>
      <c r="C166" t="s">
        <v>96</v>
      </c>
      <c r="D166" t="s">
        <v>97</v>
      </c>
      <c r="E166" t="s">
        <v>98</v>
      </c>
      <c r="F166" t="s">
        <v>96</v>
      </c>
      <c r="G166"/>
      <c r="H166">
        <v>5</v>
      </c>
      <c r="I166" t="s">
        <v>99</v>
      </c>
      <c r="J166" t="s">
        <v>100</v>
      </c>
      <c r="K166" t="s">
        <v>118</v>
      </c>
      <c r="L166"/>
      <c r="M166"/>
      <c r="N166" t="s">
        <v>608</v>
      </c>
      <c r="O166" t="s">
        <v>609</v>
      </c>
      <c r="P166">
        <v>2017</v>
      </c>
    </row>
    <row r="167" spans="1:16" ht="14.4" x14ac:dyDescent="0.3">
      <c r="A167" t="s">
        <v>593</v>
      </c>
      <c r="B167" t="s">
        <v>610</v>
      </c>
      <c r="C167" t="s">
        <v>96</v>
      </c>
      <c r="D167" t="s">
        <v>97</v>
      </c>
      <c r="E167" t="s">
        <v>98</v>
      </c>
      <c r="F167" t="s">
        <v>96</v>
      </c>
      <c r="G167"/>
      <c r="H167">
        <v>1.9</v>
      </c>
      <c r="I167" t="s">
        <v>99</v>
      </c>
      <c r="J167" t="s">
        <v>100</v>
      </c>
      <c r="K167" t="s">
        <v>118</v>
      </c>
      <c r="L167"/>
      <c r="M167"/>
      <c r="N167" t="s">
        <v>611</v>
      </c>
      <c r="O167" t="s">
        <v>612</v>
      </c>
      <c r="P167">
        <v>2013</v>
      </c>
    </row>
    <row r="168" spans="1:16" ht="14.4" x14ac:dyDescent="0.3">
      <c r="A168" t="s">
        <v>593</v>
      </c>
      <c r="B168" t="s">
        <v>613</v>
      </c>
      <c r="C168" t="s">
        <v>96</v>
      </c>
      <c r="D168" t="s">
        <v>97</v>
      </c>
      <c r="E168" t="s">
        <v>98</v>
      </c>
      <c r="F168" t="s">
        <v>96</v>
      </c>
      <c r="G168"/>
      <c r="H168">
        <v>1</v>
      </c>
      <c r="I168" t="s">
        <v>99</v>
      </c>
      <c r="J168" t="s">
        <v>100</v>
      </c>
      <c r="K168" t="s">
        <v>101</v>
      </c>
      <c r="L168"/>
      <c r="M168"/>
      <c r="N168" t="s">
        <v>614</v>
      </c>
      <c r="O168" t="s">
        <v>615</v>
      </c>
      <c r="P168">
        <v>2012</v>
      </c>
    </row>
    <row r="169" spans="1:16" ht="14.4" x14ac:dyDescent="0.3">
      <c r="A169" t="s">
        <v>593</v>
      </c>
      <c r="B169" t="s">
        <v>616</v>
      </c>
      <c r="C169" t="s">
        <v>96</v>
      </c>
      <c r="D169" t="s">
        <v>97</v>
      </c>
      <c r="E169" t="s">
        <v>98</v>
      </c>
      <c r="F169" t="s">
        <v>96</v>
      </c>
      <c r="G169"/>
      <c r="H169">
        <v>1.2</v>
      </c>
      <c r="I169" t="s">
        <v>99</v>
      </c>
      <c r="J169" t="s">
        <v>100</v>
      </c>
      <c r="K169" t="s">
        <v>118</v>
      </c>
      <c r="L169"/>
      <c r="M169"/>
      <c r="N169" t="s">
        <v>617</v>
      </c>
      <c r="O169" t="s">
        <v>618</v>
      </c>
      <c r="P169">
        <v>2012</v>
      </c>
    </row>
    <row r="170" spans="1:16" ht="14.4" x14ac:dyDescent="0.3">
      <c r="A170" t="s">
        <v>619</v>
      </c>
      <c r="B170" t="s">
        <v>620</v>
      </c>
      <c r="C170" t="s">
        <v>621</v>
      </c>
      <c r="D170" t="s">
        <v>622</v>
      </c>
      <c r="E170" t="s">
        <v>98</v>
      </c>
      <c r="F170" t="s">
        <v>621</v>
      </c>
      <c r="G170"/>
      <c r="H170">
        <v>35.299999999999997</v>
      </c>
      <c r="I170" t="s">
        <v>232</v>
      </c>
      <c r="J170" t="s">
        <v>104</v>
      </c>
      <c r="K170" t="s">
        <v>104</v>
      </c>
      <c r="L170" t="s">
        <v>623</v>
      </c>
      <c r="M170"/>
      <c r="N170" t="s">
        <v>624</v>
      </c>
      <c r="O170" t="s">
        <v>625</v>
      </c>
      <c r="P170">
        <v>1928</v>
      </c>
    </row>
    <row r="171" spans="1:16" ht="14.4" x14ac:dyDescent="0.3">
      <c r="A171" t="s">
        <v>626</v>
      </c>
      <c r="B171" t="s">
        <v>627</v>
      </c>
      <c r="C171" t="s">
        <v>628</v>
      </c>
      <c r="D171" t="s">
        <v>629</v>
      </c>
      <c r="E171" t="s">
        <v>98</v>
      </c>
      <c r="F171" t="s">
        <v>628</v>
      </c>
      <c r="G171"/>
      <c r="H171">
        <v>16</v>
      </c>
      <c r="I171" t="s">
        <v>232</v>
      </c>
      <c r="J171" t="s">
        <v>100</v>
      </c>
      <c r="K171" t="s">
        <v>123</v>
      </c>
      <c r="L171" t="s">
        <v>630</v>
      </c>
      <c r="M171"/>
      <c r="N171" t="s">
        <v>631</v>
      </c>
      <c r="O171" t="s">
        <v>632</v>
      </c>
      <c r="P171">
        <v>2009</v>
      </c>
    </row>
    <row r="172" spans="1:16" ht="14.4" x14ac:dyDescent="0.3">
      <c r="A172" t="s">
        <v>626</v>
      </c>
      <c r="B172" t="s">
        <v>633</v>
      </c>
      <c r="C172" t="s">
        <v>628</v>
      </c>
      <c r="D172" t="s">
        <v>629</v>
      </c>
      <c r="E172" t="s">
        <v>98</v>
      </c>
      <c r="F172" t="s">
        <v>628</v>
      </c>
      <c r="G172"/>
      <c r="H172">
        <v>65</v>
      </c>
      <c r="I172" t="s">
        <v>232</v>
      </c>
      <c r="J172" t="s">
        <v>100</v>
      </c>
      <c r="K172" t="s">
        <v>249</v>
      </c>
      <c r="L172" t="s">
        <v>634</v>
      </c>
      <c r="M172"/>
      <c r="N172" t="s">
        <v>635</v>
      </c>
      <c r="O172" t="s">
        <v>636</v>
      </c>
      <c r="P172">
        <v>2008</v>
      </c>
    </row>
    <row r="173" spans="1:16" ht="14.4" x14ac:dyDescent="0.3">
      <c r="A173" t="s">
        <v>626</v>
      </c>
      <c r="B173" t="s">
        <v>637</v>
      </c>
      <c r="C173" t="s">
        <v>628</v>
      </c>
      <c r="D173" t="s">
        <v>629</v>
      </c>
      <c r="E173" t="s">
        <v>98</v>
      </c>
      <c r="F173" t="s">
        <v>628</v>
      </c>
      <c r="G173"/>
      <c r="H173">
        <v>21.25</v>
      </c>
      <c r="I173" t="s">
        <v>232</v>
      </c>
      <c r="J173" t="s">
        <v>104</v>
      </c>
      <c r="K173" t="s">
        <v>104</v>
      </c>
      <c r="L173" t="s">
        <v>638</v>
      </c>
      <c r="M173"/>
      <c r="N173" t="s">
        <v>639</v>
      </c>
      <c r="O173" t="s">
        <v>640</v>
      </c>
      <c r="P173">
        <v>2005</v>
      </c>
    </row>
    <row r="174" spans="1:16" ht="14.4" x14ac:dyDescent="0.3">
      <c r="A174" t="s">
        <v>641</v>
      </c>
      <c r="B174" t="s">
        <v>642</v>
      </c>
      <c r="C174" t="s">
        <v>96</v>
      </c>
      <c r="D174" t="s">
        <v>97</v>
      </c>
      <c r="E174" t="s">
        <v>98</v>
      </c>
      <c r="F174" t="s">
        <v>96</v>
      </c>
      <c r="G174"/>
      <c r="H174">
        <v>69.788399999999996</v>
      </c>
      <c r="I174" t="s">
        <v>99</v>
      </c>
      <c r="J174" t="s">
        <v>100</v>
      </c>
      <c r="K174" t="s">
        <v>118</v>
      </c>
      <c r="L174" t="s">
        <v>643</v>
      </c>
      <c r="M174"/>
      <c r="N174" t="s">
        <v>644</v>
      </c>
      <c r="O174" t="s">
        <v>645</v>
      </c>
      <c r="P174">
        <v>2015</v>
      </c>
    </row>
    <row r="175" spans="1:16" ht="14.4" x14ac:dyDescent="0.3">
      <c r="A175" t="s">
        <v>646</v>
      </c>
      <c r="B175" t="s">
        <v>647</v>
      </c>
      <c r="C175" t="s">
        <v>648</v>
      </c>
      <c r="D175" t="s">
        <v>649</v>
      </c>
      <c r="E175" t="s">
        <v>98</v>
      </c>
      <c r="F175" t="s">
        <v>650</v>
      </c>
      <c r="G175"/>
      <c r="H175">
        <v>850</v>
      </c>
      <c r="I175" t="s">
        <v>232</v>
      </c>
      <c r="J175" t="s">
        <v>100</v>
      </c>
      <c r="K175" t="s">
        <v>651</v>
      </c>
      <c r="L175"/>
      <c r="M175"/>
      <c r="N175" t="s">
        <v>652</v>
      </c>
      <c r="O175" t="s">
        <v>653</v>
      </c>
      <c r="P175">
        <v>2010</v>
      </c>
    </row>
    <row r="176" spans="1:16" ht="14.4" x14ac:dyDescent="0.3">
      <c r="A176" t="s">
        <v>646</v>
      </c>
      <c r="B176" t="s">
        <v>654</v>
      </c>
      <c r="C176" t="s">
        <v>648</v>
      </c>
      <c r="D176" t="s">
        <v>649</v>
      </c>
      <c r="E176" t="s">
        <v>98</v>
      </c>
      <c r="F176" t="s">
        <v>650</v>
      </c>
      <c r="G176"/>
      <c r="H176">
        <v>819</v>
      </c>
      <c r="I176" t="s">
        <v>232</v>
      </c>
      <c r="J176" t="s">
        <v>100</v>
      </c>
      <c r="K176" t="s">
        <v>651</v>
      </c>
      <c r="L176"/>
      <c r="M176"/>
      <c r="N176" t="s">
        <v>655</v>
      </c>
      <c r="O176" t="s">
        <v>656</v>
      </c>
      <c r="P176">
        <v>1999</v>
      </c>
    </row>
    <row r="177" spans="1:16" ht="14.4" x14ac:dyDescent="0.3">
      <c r="A177" t="s">
        <v>657</v>
      </c>
      <c r="B177" t="s">
        <v>658</v>
      </c>
      <c r="C177" t="s">
        <v>628</v>
      </c>
      <c r="D177" t="s">
        <v>629</v>
      </c>
      <c r="E177" t="s">
        <v>98</v>
      </c>
      <c r="F177" t="s">
        <v>628</v>
      </c>
      <c r="G177"/>
      <c r="H177">
        <v>8.5500000000000007</v>
      </c>
      <c r="I177" t="s">
        <v>99</v>
      </c>
      <c r="J177" t="s">
        <v>128</v>
      </c>
      <c r="K177"/>
      <c r="L177"/>
      <c r="M177"/>
      <c r="N177"/>
      <c r="O177"/>
      <c r="P177">
        <v>2017</v>
      </c>
    </row>
    <row r="178" spans="1:16" ht="14.4" x14ac:dyDescent="0.3">
      <c r="A178" t="s">
        <v>657</v>
      </c>
      <c r="B178" t="s">
        <v>659</v>
      </c>
      <c r="C178" t="s">
        <v>628</v>
      </c>
      <c r="D178" t="s">
        <v>629</v>
      </c>
      <c r="E178" t="s">
        <v>98</v>
      </c>
      <c r="F178" t="s">
        <v>628</v>
      </c>
      <c r="G178"/>
      <c r="H178">
        <v>15</v>
      </c>
      <c r="I178" t="s">
        <v>99</v>
      </c>
      <c r="J178" t="s">
        <v>128</v>
      </c>
      <c r="K178"/>
      <c r="L178"/>
      <c r="M178"/>
      <c r="N178"/>
      <c r="O178"/>
      <c r="P178">
        <v>2017</v>
      </c>
    </row>
    <row r="179" spans="1:16" ht="14.4" x14ac:dyDescent="0.3">
      <c r="A179" t="s">
        <v>657</v>
      </c>
      <c r="B179" t="s">
        <v>660</v>
      </c>
      <c r="C179" t="s">
        <v>628</v>
      </c>
      <c r="D179" t="s">
        <v>629</v>
      </c>
      <c r="E179" t="s">
        <v>98</v>
      </c>
      <c r="F179" t="s">
        <v>628</v>
      </c>
      <c r="G179"/>
      <c r="H179">
        <v>4</v>
      </c>
      <c r="I179" t="s">
        <v>99</v>
      </c>
      <c r="J179" t="s">
        <v>100</v>
      </c>
      <c r="K179" t="s">
        <v>138</v>
      </c>
      <c r="L179" t="s">
        <v>661</v>
      </c>
      <c r="M179"/>
      <c r="N179" t="s">
        <v>662</v>
      </c>
      <c r="O179" t="s">
        <v>663</v>
      </c>
      <c r="P179">
        <v>2014</v>
      </c>
    </row>
    <row r="180" spans="1:16" ht="14.4" x14ac:dyDescent="0.3">
      <c r="A180" t="s">
        <v>657</v>
      </c>
      <c r="B180" t="s">
        <v>664</v>
      </c>
      <c r="C180" t="s">
        <v>628</v>
      </c>
      <c r="D180" t="s">
        <v>629</v>
      </c>
      <c r="E180" t="s">
        <v>98</v>
      </c>
      <c r="F180" t="s">
        <v>628</v>
      </c>
      <c r="G180"/>
      <c r="H180">
        <v>21</v>
      </c>
      <c r="I180" t="s">
        <v>99</v>
      </c>
      <c r="J180" t="s">
        <v>665</v>
      </c>
      <c r="K180" t="s">
        <v>665</v>
      </c>
      <c r="L180"/>
      <c r="M180"/>
      <c r="N180"/>
      <c r="O180"/>
      <c r="P180">
        <v>2014</v>
      </c>
    </row>
    <row r="181" spans="1:16" ht="14.4" x14ac:dyDescent="0.3">
      <c r="A181" t="s">
        <v>657</v>
      </c>
      <c r="B181" t="s">
        <v>666</v>
      </c>
      <c r="C181" t="s">
        <v>628</v>
      </c>
      <c r="D181" t="s">
        <v>629</v>
      </c>
      <c r="E181" t="s">
        <v>98</v>
      </c>
      <c r="F181" t="s">
        <v>628</v>
      </c>
      <c r="G181"/>
      <c r="H181">
        <v>4</v>
      </c>
      <c r="I181" t="s">
        <v>99</v>
      </c>
      <c r="J181" t="s">
        <v>100</v>
      </c>
      <c r="K181" t="s">
        <v>118</v>
      </c>
      <c r="L181" t="s">
        <v>667</v>
      </c>
      <c r="M181"/>
      <c r="N181" t="s">
        <v>668</v>
      </c>
      <c r="O181" t="s">
        <v>669</v>
      </c>
      <c r="P181">
        <v>2015</v>
      </c>
    </row>
    <row r="182" spans="1:16" ht="14.4" x14ac:dyDescent="0.3">
      <c r="A182" t="s">
        <v>657</v>
      </c>
      <c r="B182" t="s">
        <v>670</v>
      </c>
      <c r="C182" t="s">
        <v>628</v>
      </c>
      <c r="D182" t="s">
        <v>629</v>
      </c>
      <c r="E182" t="s">
        <v>98</v>
      </c>
      <c r="F182" t="s">
        <v>628</v>
      </c>
      <c r="G182"/>
      <c r="H182">
        <v>23</v>
      </c>
      <c r="I182" t="s">
        <v>99</v>
      </c>
      <c r="J182" t="s">
        <v>665</v>
      </c>
      <c r="K182" t="s">
        <v>665</v>
      </c>
      <c r="L182"/>
      <c r="M182"/>
      <c r="N182"/>
      <c r="O182"/>
      <c r="P182">
        <v>2018</v>
      </c>
    </row>
    <row r="183" spans="1:16" ht="14.4" x14ac:dyDescent="0.3">
      <c r="A183" t="s">
        <v>657</v>
      </c>
      <c r="B183" t="s">
        <v>671</v>
      </c>
      <c r="C183" t="s">
        <v>628</v>
      </c>
      <c r="D183" t="s">
        <v>629</v>
      </c>
      <c r="E183" t="s">
        <v>98</v>
      </c>
      <c r="F183" t="s">
        <v>628</v>
      </c>
      <c r="G183"/>
      <c r="H183">
        <v>11.4</v>
      </c>
      <c r="I183" t="s">
        <v>99</v>
      </c>
      <c r="J183" t="s">
        <v>128</v>
      </c>
      <c r="K183"/>
      <c r="L183"/>
      <c r="M183"/>
      <c r="N183"/>
      <c r="O183"/>
      <c r="P183">
        <v>2015</v>
      </c>
    </row>
    <row r="184" spans="1:16" ht="14.4" x14ac:dyDescent="0.3">
      <c r="A184" t="s">
        <v>657</v>
      </c>
      <c r="B184" t="s">
        <v>672</v>
      </c>
      <c r="C184" t="s">
        <v>628</v>
      </c>
      <c r="D184" t="s">
        <v>629</v>
      </c>
      <c r="E184" t="s">
        <v>98</v>
      </c>
      <c r="F184" t="s">
        <v>628</v>
      </c>
      <c r="G184"/>
      <c r="H184">
        <v>4</v>
      </c>
      <c r="I184" t="s">
        <v>99</v>
      </c>
      <c r="J184" t="s">
        <v>100</v>
      </c>
      <c r="K184" t="s">
        <v>118</v>
      </c>
      <c r="L184" t="s">
        <v>673</v>
      </c>
      <c r="M184"/>
      <c r="N184" t="s">
        <v>674</v>
      </c>
      <c r="O184" t="s">
        <v>675</v>
      </c>
      <c r="P184">
        <v>2014</v>
      </c>
    </row>
    <row r="185" spans="1:16" ht="14.4" x14ac:dyDescent="0.3">
      <c r="A185" t="s">
        <v>657</v>
      </c>
      <c r="B185" t="s">
        <v>676</v>
      </c>
      <c r="C185" t="s">
        <v>628</v>
      </c>
      <c r="D185" t="s">
        <v>629</v>
      </c>
      <c r="E185" t="s">
        <v>98</v>
      </c>
      <c r="F185" t="s">
        <v>628</v>
      </c>
      <c r="G185"/>
      <c r="H185">
        <v>5.7</v>
      </c>
      <c r="I185" t="s">
        <v>99</v>
      </c>
      <c r="J185" t="s">
        <v>128</v>
      </c>
      <c r="K185" t="s">
        <v>128</v>
      </c>
      <c r="L185"/>
      <c r="M185"/>
      <c r="N185"/>
      <c r="O185"/>
      <c r="P185">
        <v>2015</v>
      </c>
    </row>
    <row r="186" spans="1:16" ht="14.4" x14ac:dyDescent="0.3">
      <c r="A186" t="s">
        <v>657</v>
      </c>
      <c r="B186" t="s">
        <v>677</v>
      </c>
      <c r="C186" t="s">
        <v>628</v>
      </c>
      <c r="D186" t="s">
        <v>629</v>
      </c>
      <c r="E186" t="s">
        <v>98</v>
      </c>
      <c r="F186" t="s">
        <v>628</v>
      </c>
      <c r="G186"/>
      <c r="H186">
        <v>6.4</v>
      </c>
      <c r="I186" t="s">
        <v>99</v>
      </c>
      <c r="J186" t="s">
        <v>128</v>
      </c>
      <c r="K186" t="s">
        <v>128</v>
      </c>
      <c r="L186"/>
      <c r="M186"/>
      <c r="N186"/>
      <c r="O186"/>
      <c r="P186">
        <v>2016</v>
      </c>
    </row>
    <row r="187" spans="1:16" ht="14.4" x14ac:dyDescent="0.3">
      <c r="A187" t="s">
        <v>657</v>
      </c>
      <c r="B187" t="s">
        <v>678</v>
      </c>
      <c r="C187" t="s">
        <v>628</v>
      </c>
      <c r="D187" t="s">
        <v>629</v>
      </c>
      <c r="E187" t="s">
        <v>98</v>
      </c>
      <c r="F187" t="s">
        <v>628</v>
      </c>
      <c r="G187"/>
      <c r="H187">
        <v>4.5999999999999996</v>
      </c>
      <c r="I187" t="s">
        <v>232</v>
      </c>
      <c r="J187" t="s">
        <v>128</v>
      </c>
      <c r="K187" t="s">
        <v>128</v>
      </c>
      <c r="L187"/>
      <c r="M187" t="s">
        <v>679</v>
      </c>
      <c r="N187" t="s">
        <v>680</v>
      </c>
      <c r="O187" t="s">
        <v>681</v>
      </c>
      <c r="P187">
        <v>2016</v>
      </c>
    </row>
    <row r="188" spans="1:16" ht="14.4" x14ac:dyDescent="0.3">
      <c r="A188" t="s">
        <v>657</v>
      </c>
      <c r="B188" t="s">
        <v>682</v>
      </c>
      <c r="C188" t="s">
        <v>628</v>
      </c>
      <c r="D188" t="s">
        <v>629</v>
      </c>
      <c r="E188" t="s">
        <v>98</v>
      </c>
      <c r="F188" t="s">
        <v>628</v>
      </c>
      <c r="G188"/>
      <c r="H188">
        <v>7.05</v>
      </c>
      <c r="I188" t="s">
        <v>99</v>
      </c>
      <c r="J188" t="s">
        <v>128</v>
      </c>
      <c r="K188"/>
      <c r="L188"/>
      <c r="M188"/>
      <c r="N188"/>
      <c r="O188"/>
      <c r="P188">
        <v>2016</v>
      </c>
    </row>
    <row r="189" spans="1:16" ht="14.4" x14ac:dyDescent="0.3">
      <c r="A189" t="s">
        <v>657</v>
      </c>
      <c r="B189" t="s">
        <v>683</v>
      </c>
      <c r="C189" t="s">
        <v>628</v>
      </c>
      <c r="D189" t="s">
        <v>629</v>
      </c>
      <c r="E189" t="s">
        <v>98</v>
      </c>
      <c r="F189" t="s">
        <v>628</v>
      </c>
      <c r="G189"/>
      <c r="H189">
        <v>12.5</v>
      </c>
      <c r="I189" t="s">
        <v>99</v>
      </c>
      <c r="J189" t="s">
        <v>128</v>
      </c>
      <c r="K189"/>
      <c r="L189"/>
      <c r="M189"/>
      <c r="N189"/>
      <c r="O189"/>
      <c r="P189">
        <v>2017</v>
      </c>
    </row>
    <row r="190" spans="1:16" ht="14.4" x14ac:dyDescent="0.3">
      <c r="A190" t="s">
        <v>657</v>
      </c>
      <c r="B190" t="s">
        <v>457</v>
      </c>
      <c r="C190" t="s">
        <v>96</v>
      </c>
      <c r="D190" t="s">
        <v>97</v>
      </c>
      <c r="E190" t="s">
        <v>98</v>
      </c>
      <c r="F190" t="s">
        <v>96</v>
      </c>
      <c r="G190"/>
      <c r="H190">
        <v>4.9908000000000001</v>
      </c>
      <c r="I190" t="s">
        <v>99</v>
      </c>
      <c r="J190" t="s">
        <v>104</v>
      </c>
      <c r="K190"/>
      <c r="L190"/>
      <c r="M190"/>
      <c r="N190"/>
      <c r="O190"/>
      <c r="P190">
        <v>2017</v>
      </c>
    </row>
    <row r="191" spans="1:16" ht="14.4" x14ac:dyDescent="0.3">
      <c r="A191" t="s">
        <v>657</v>
      </c>
      <c r="B191" t="s">
        <v>684</v>
      </c>
      <c r="C191" t="s">
        <v>628</v>
      </c>
      <c r="D191" t="s">
        <v>629</v>
      </c>
      <c r="E191" t="s">
        <v>98</v>
      </c>
      <c r="F191" t="s">
        <v>628</v>
      </c>
      <c r="G191"/>
      <c r="H191">
        <v>13.8</v>
      </c>
      <c r="I191" t="s">
        <v>99</v>
      </c>
      <c r="J191" t="s">
        <v>128</v>
      </c>
      <c r="K191"/>
      <c r="L191"/>
      <c r="M191"/>
      <c r="N191"/>
      <c r="O191"/>
      <c r="P191">
        <v>2016</v>
      </c>
    </row>
    <row r="192" spans="1:16" ht="14.4" x14ac:dyDescent="0.3">
      <c r="A192" t="s">
        <v>657</v>
      </c>
      <c r="B192" t="s">
        <v>685</v>
      </c>
      <c r="C192" t="s">
        <v>628</v>
      </c>
      <c r="D192" t="s">
        <v>629</v>
      </c>
      <c r="E192" t="s">
        <v>98</v>
      </c>
      <c r="F192" t="s">
        <v>628</v>
      </c>
      <c r="G192"/>
      <c r="H192">
        <v>16.100000000000001</v>
      </c>
      <c r="I192" t="s">
        <v>99</v>
      </c>
      <c r="J192" t="s">
        <v>128</v>
      </c>
      <c r="K192"/>
      <c r="L192"/>
      <c r="M192"/>
      <c r="N192"/>
      <c r="O192"/>
      <c r="P192">
        <v>2017</v>
      </c>
    </row>
    <row r="193" spans="1:16" ht="14.4" x14ac:dyDescent="0.3">
      <c r="A193" t="s">
        <v>657</v>
      </c>
      <c r="B193" t="s">
        <v>686</v>
      </c>
      <c r="C193" t="s">
        <v>628</v>
      </c>
      <c r="D193" t="s">
        <v>629</v>
      </c>
      <c r="E193" t="s">
        <v>98</v>
      </c>
      <c r="F193" t="s">
        <v>628</v>
      </c>
      <c r="G193"/>
      <c r="H193">
        <v>10.25</v>
      </c>
      <c r="I193" t="s">
        <v>99</v>
      </c>
      <c r="J193" t="s">
        <v>128</v>
      </c>
      <c r="K193"/>
      <c r="L193"/>
      <c r="M193"/>
      <c r="N193"/>
      <c r="O193"/>
      <c r="P193">
        <v>2015</v>
      </c>
    </row>
    <row r="194" spans="1:16" ht="14.4" x14ac:dyDescent="0.3">
      <c r="A194" t="s">
        <v>657</v>
      </c>
      <c r="B194" t="s">
        <v>687</v>
      </c>
      <c r="C194" t="s">
        <v>628</v>
      </c>
      <c r="D194" t="s">
        <v>629</v>
      </c>
      <c r="E194" t="s">
        <v>98</v>
      </c>
      <c r="F194" t="s">
        <v>628</v>
      </c>
      <c r="G194"/>
      <c r="H194">
        <v>6.15</v>
      </c>
      <c r="I194" t="s">
        <v>99</v>
      </c>
      <c r="J194" t="s">
        <v>128</v>
      </c>
      <c r="K194"/>
      <c r="L194"/>
      <c r="M194"/>
      <c r="N194"/>
      <c r="O194"/>
      <c r="P194">
        <v>2014</v>
      </c>
    </row>
    <row r="195" spans="1:16" ht="14.4" x14ac:dyDescent="0.3">
      <c r="A195" t="s">
        <v>657</v>
      </c>
      <c r="B195" t="s">
        <v>688</v>
      </c>
      <c r="C195" t="s">
        <v>628</v>
      </c>
      <c r="D195" t="s">
        <v>629</v>
      </c>
      <c r="E195" t="s">
        <v>98</v>
      </c>
      <c r="F195" t="s">
        <v>628</v>
      </c>
      <c r="G195"/>
      <c r="H195">
        <v>28.5</v>
      </c>
      <c r="I195" t="s">
        <v>232</v>
      </c>
      <c r="J195" t="s">
        <v>128</v>
      </c>
      <c r="K195"/>
      <c r="L195"/>
      <c r="M195"/>
      <c r="N195"/>
      <c r="O195"/>
      <c r="P195">
        <v>2018</v>
      </c>
    </row>
    <row r="196" spans="1:16" ht="14.4" x14ac:dyDescent="0.3">
      <c r="A196" t="s">
        <v>657</v>
      </c>
      <c r="B196" t="s">
        <v>689</v>
      </c>
      <c r="C196" t="s">
        <v>628</v>
      </c>
      <c r="D196" t="s">
        <v>629</v>
      </c>
      <c r="E196" t="s">
        <v>98</v>
      </c>
      <c r="F196" t="s">
        <v>628</v>
      </c>
      <c r="G196"/>
      <c r="H196">
        <v>1.5</v>
      </c>
      <c r="I196" t="s">
        <v>232</v>
      </c>
      <c r="J196" t="s">
        <v>100</v>
      </c>
      <c r="K196" t="s">
        <v>249</v>
      </c>
      <c r="L196"/>
      <c r="M196" t="s">
        <v>690</v>
      </c>
      <c r="N196" t="s">
        <v>691</v>
      </c>
      <c r="O196" t="s">
        <v>692</v>
      </c>
      <c r="P196">
        <v>2015</v>
      </c>
    </row>
    <row r="197" spans="1:16" ht="14.4" x14ac:dyDescent="0.3">
      <c r="A197" t="s">
        <v>657</v>
      </c>
      <c r="B197" t="s">
        <v>693</v>
      </c>
      <c r="C197" t="s">
        <v>628</v>
      </c>
      <c r="D197" t="s">
        <v>629</v>
      </c>
      <c r="E197" t="s">
        <v>98</v>
      </c>
      <c r="F197" t="s">
        <v>628</v>
      </c>
      <c r="G197"/>
      <c r="H197">
        <v>4.5999999999999996</v>
      </c>
      <c r="I197" t="s">
        <v>99</v>
      </c>
      <c r="J197" t="s">
        <v>104</v>
      </c>
      <c r="K197" t="s">
        <v>104</v>
      </c>
      <c r="L197" t="s">
        <v>694</v>
      </c>
      <c r="M197"/>
      <c r="N197" t="s">
        <v>695</v>
      </c>
      <c r="O197" t="s">
        <v>696</v>
      </c>
      <c r="P197">
        <v>2013</v>
      </c>
    </row>
    <row r="198" spans="1:16" ht="14.4" x14ac:dyDescent="0.3">
      <c r="A198" t="s">
        <v>697</v>
      </c>
      <c r="B198" t="s">
        <v>698</v>
      </c>
      <c r="C198" t="s">
        <v>648</v>
      </c>
      <c r="D198" t="s">
        <v>649</v>
      </c>
      <c r="E198" t="s">
        <v>98</v>
      </c>
      <c r="F198" t="s">
        <v>650</v>
      </c>
      <c r="G198"/>
      <c r="H198">
        <v>1234</v>
      </c>
      <c r="I198" t="s">
        <v>232</v>
      </c>
      <c r="J198" t="s">
        <v>100</v>
      </c>
      <c r="K198" t="s">
        <v>118</v>
      </c>
      <c r="L198"/>
      <c r="M198"/>
      <c r="N198" t="s">
        <v>699</v>
      </c>
      <c r="O198" t="s">
        <v>700</v>
      </c>
      <c r="P198">
        <v>2000</v>
      </c>
    </row>
    <row r="199" spans="1:16" ht="14.4" x14ac:dyDescent="0.3">
      <c r="A199" t="s">
        <v>701</v>
      </c>
      <c r="B199" t="s">
        <v>702</v>
      </c>
      <c r="C199" t="s">
        <v>703</v>
      </c>
      <c r="D199" t="s">
        <v>703</v>
      </c>
      <c r="E199" t="s">
        <v>98</v>
      </c>
      <c r="F199" t="s">
        <v>704</v>
      </c>
      <c r="G199"/>
      <c r="H199">
        <v>79</v>
      </c>
      <c r="I199" t="s">
        <v>99</v>
      </c>
      <c r="J199" t="s">
        <v>100</v>
      </c>
      <c r="K199" t="s">
        <v>123</v>
      </c>
      <c r="L199"/>
      <c r="M199"/>
      <c r="N199" t="s">
        <v>705</v>
      </c>
      <c r="O199" t="s">
        <v>706</v>
      </c>
      <c r="P199">
        <v>2015</v>
      </c>
    </row>
    <row r="200" spans="1:16" ht="14.4" x14ac:dyDescent="0.3">
      <c r="A200" t="s">
        <v>701</v>
      </c>
      <c r="B200" t="s">
        <v>707</v>
      </c>
      <c r="C200" t="s">
        <v>703</v>
      </c>
      <c r="D200" t="s">
        <v>703</v>
      </c>
      <c r="E200" t="s">
        <v>98</v>
      </c>
      <c r="F200" t="s">
        <v>704</v>
      </c>
      <c r="G200"/>
      <c r="H200">
        <v>79</v>
      </c>
      <c r="I200" t="s">
        <v>99</v>
      </c>
      <c r="J200" t="s">
        <v>100</v>
      </c>
      <c r="K200" t="s">
        <v>123</v>
      </c>
      <c r="L200"/>
      <c r="M200"/>
      <c r="N200" t="s">
        <v>705</v>
      </c>
      <c r="O200" t="s">
        <v>706</v>
      </c>
      <c r="P200">
        <v>2019</v>
      </c>
    </row>
    <row r="201" spans="1:16" ht="14.4" x14ac:dyDescent="0.3">
      <c r="A201" t="s">
        <v>708</v>
      </c>
      <c r="B201" t="s">
        <v>709</v>
      </c>
      <c r="C201" t="s">
        <v>628</v>
      </c>
      <c r="D201" t="s">
        <v>629</v>
      </c>
      <c r="E201" t="s">
        <v>98</v>
      </c>
      <c r="F201" t="s">
        <v>628</v>
      </c>
      <c r="G201"/>
      <c r="H201">
        <v>8.1999999999999993</v>
      </c>
      <c r="I201" t="s">
        <v>99</v>
      </c>
      <c r="J201" t="s">
        <v>100</v>
      </c>
      <c r="K201" t="s">
        <v>195</v>
      </c>
      <c r="L201" t="s">
        <v>710</v>
      </c>
      <c r="M201"/>
      <c r="N201"/>
      <c r="O201"/>
      <c r="P201">
        <v>2016</v>
      </c>
    </row>
    <row r="202" spans="1:16" ht="14.4" x14ac:dyDescent="0.3">
      <c r="A202" t="s">
        <v>708</v>
      </c>
      <c r="B202" t="s">
        <v>711</v>
      </c>
      <c r="C202" t="s">
        <v>628</v>
      </c>
      <c r="D202" t="s">
        <v>629</v>
      </c>
      <c r="E202" t="s">
        <v>98</v>
      </c>
      <c r="F202" t="s">
        <v>628</v>
      </c>
      <c r="G202"/>
      <c r="H202">
        <v>12.3</v>
      </c>
      <c r="I202" t="s">
        <v>99</v>
      </c>
      <c r="J202" t="s">
        <v>100</v>
      </c>
      <c r="K202" t="s">
        <v>138</v>
      </c>
      <c r="L202" t="s">
        <v>712</v>
      </c>
      <c r="M202"/>
      <c r="N202"/>
      <c r="O202"/>
      <c r="P202">
        <v>2016</v>
      </c>
    </row>
    <row r="203" spans="1:16" ht="14.4" x14ac:dyDescent="0.3">
      <c r="A203" t="s">
        <v>708</v>
      </c>
      <c r="B203" t="s">
        <v>713</v>
      </c>
      <c r="C203" t="s">
        <v>628</v>
      </c>
      <c r="D203" t="s">
        <v>629</v>
      </c>
      <c r="E203" t="s">
        <v>98</v>
      </c>
      <c r="F203" t="s">
        <v>628</v>
      </c>
      <c r="G203"/>
      <c r="H203">
        <v>20.7</v>
      </c>
      <c r="I203" t="s">
        <v>99</v>
      </c>
      <c r="J203" t="s">
        <v>100</v>
      </c>
      <c r="K203" t="s">
        <v>195</v>
      </c>
      <c r="L203" t="s">
        <v>714</v>
      </c>
      <c r="M203"/>
      <c r="N203" t="s">
        <v>715</v>
      </c>
      <c r="O203" t="s">
        <v>716</v>
      </c>
      <c r="P203">
        <v>2014</v>
      </c>
    </row>
    <row r="204" spans="1:16" ht="14.4" x14ac:dyDescent="0.3">
      <c r="A204" t="s">
        <v>708</v>
      </c>
      <c r="B204" t="s">
        <v>717</v>
      </c>
      <c r="C204" t="s">
        <v>96</v>
      </c>
      <c r="D204" t="s">
        <v>97</v>
      </c>
      <c r="E204" t="s">
        <v>98</v>
      </c>
      <c r="F204" t="s">
        <v>96</v>
      </c>
      <c r="G204"/>
      <c r="H204">
        <v>51.937600000000003</v>
      </c>
      <c r="I204" t="s">
        <v>99</v>
      </c>
      <c r="J204" t="s">
        <v>100</v>
      </c>
      <c r="K204" t="s">
        <v>101</v>
      </c>
      <c r="L204"/>
      <c r="M204"/>
      <c r="N204" t="s">
        <v>718</v>
      </c>
      <c r="O204" t="s">
        <v>719</v>
      </c>
      <c r="P204">
        <v>2015</v>
      </c>
    </row>
    <row r="205" spans="1:16" ht="14.4" x14ac:dyDescent="0.3">
      <c r="A205" t="s">
        <v>708</v>
      </c>
      <c r="B205" t="s">
        <v>720</v>
      </c>
      <c r="C205" t="s">
        <v>628</v>
      </c>
      <c r="D205" t="s">
        <v>629</v>
      </c>
      <c r="E205" t="s">
        <v>98</v>
      </c>
      <c r="F205" t="s">
        <v>628</v>
      </c>
      <c r="G205"/>
      <c r="H205">
        <v>28.7</v>
      </c>
      <c r="I205" t="s">
        <v>99</v>
      </c>
      <c r="J205" t="s">
        <v>128</v>
      </c>
      <c r="K205" t="s">
        <v>128</v>
      </c>
      <c r="L205" t="s">
        <v>721</v>
      </c>
      <c r="M205"/>
      <c r="N205" t="s">
        <v>722</v>
      </c>
      <c r="O205" t="s">
        <v>723</v>
      </c>
      <c r="P205">
        <v>2016</v>
      </c>
    </row>
    <row r="206" spans="1:16" ht="14.4" x14ac:dyDescent="0.3">
      <c r="A206" t="s">
        <v>708</v>
      </c>
      <c r="B206" t="s">
        <v>724</v>
      </c>
      <c r="C206" t="s">
        <v>628</v>
      </c>
      <c r="D206" t="s">
        <v>629</v>
      </c>
      <c r="E206" t="s">
        <v>98</v>
      </c>
      <c r="F206" t="s">
        <v>628</v>
      </c>
      <c r="G206"/>
      <c r="H206">
        <v>20.5</v>
      </c>
      <c r="I206" t="s">
        <v>99</v>
      </c>
      <c r="J206" t="s">
        <v>100</v>
      </c>
      <c r="K206" t="s">
        <v>165</v>
      </c>
      <c r="L206" t="s">
        <v>725</v>
      </c>
      <c r="M206"/>
      <c r="N206"/>
      <c r="O206"/>
      <c r="P206">
        <v>2013</v>
      </c>
    </row>
    <row r="207" spans="1:16" ht="14.4" x14ac:dyDescent="0.3">
      <c r="A207" t="s">
        <v>708</v>
      </c>
      <c r="B207" t="s">
        <v>726</v>
      </c>
      <c r="C207" t="s">
        <v>628</v>
      </c>
      <c r="D207" t="s">
        <v>629</v>
      </c>
      <c r="E207" t="s">
        <v>98</v>
      </c>
      <c r="F207" t="s">
        <v>628</v>
      </c>
      <c r="G207"/>
      <c r="H207">
        <v>12.3</v>
      </c>
      <c r="I207" t="s">
        <v>99</v>
      </c>
      <c r="J207" t="s">
        <v>100</v>
      </c>
      <c r="K207" t="s">
        <v>138</v>
      </c>
      <c r="L207" t="s">
        <v>727</v>
      </c>
      <c r="M207"/>
      <c r="N207"/>
      <c r="O207"/>
      <c r="P207">
        <v>2016</v>
      </c>
    </row>
    <row r="208" spans="1:16" ht="14.4" x14ac:dyDescent="0.3">
      <c r="A208" t="s">
        <v>728</v>
      </c>
      <c r="B208" t="s">
        <v>729</v>
      </c>
      <c r="C208" t="s">
        <v>730</v>
      </c>
      <c r="D208" t="s">
        <v>730</v>
      </c>
      <c r="E208" t="s">
        <v>98</v>
      </c>
      <c r="F208" t="s">
        <v>730</v>
      </c>
      <c r="G208"/>
      <c r="H208">
        <v>360</v>
      </c>
      <c r="I208" t="s">
        <v>232</v>
      </c>
      <c r="J208" t="s">
        <v>104</v>
      </c>
      <c r="K208" t="s">
        <v>104</v>
      </c>
      <c r="L208"/>
      <c r="M208" t="s">
        <v>731</v>
      </c>
      <c r="N208" t="s">
        <v>732</v>
      </c>
      <c r="O208" t="s">
        <v>733</v>
      </c>
      <c r="P208">
        <v>1963</v>
      </c>
    </row>
    <row r="209" spans="1:16" ht="14.4" x14ac:dyDescent="0.3">
      <c r="A209" t="s">
        <v>734</v>
      </c>
      <c r="B209" t="s">
        <v>735</v>
      </c>
      <c r="C209" t="s">
        <v>703</v>
      </c>
      <c r="D209" t="s">
        <v>703</v>
      </c>
      <c r="E209" t="s">
        <v>736</v>
      </c>
      <c r="F209" t="s">
        <v>19</v>
      </c>
      <c r="G209"/>
      <c r="H209">
        <v>34</v>
      </c>
      <c r="I209" t="s">
        <v>99</v>
      </c>
      <c r="J209" t="s">
        <v>100</v>
      </c>
      <c r="K209" t="s">
        <v>123</v>
      </c>
      <c r="L209"/>
      <c r="M209" t="s">
        <v>737</v>
      </c>
      <c r="N209" t="s">
        <v>738</v>
      </c>
      <c r="O209" t="s">
        <v>739</v>
      </c>
      <c r="P209">
        <v>2015</v>
      </c>
    </row>
    <row r="210" spans="1:16" ht="14.4" x14ac:dyDescent="0.3">
      <c r="A210" t="s">
        <v>734</v>
      </c>
      <c r="B210" t="s">
        <v>740</v>
      </c>
      <c r="C210" t="s">
        <v>703</v>
      </c>
      <c r="D210" t="s">
        <v>703</v>
      </c>
      <c r="E210" t="s">
        <v>736</v>
      </c>
      <c r="F210" t="s">
        <v>19</v>
      </c>
      <c r="G210"/>
      <c r="H210">
        <v>46</v>
      </c>
      <c r="I210" t="s">
        <v>99</v>
      </c>
      <c r="J210" t="s">
        <v>128</v>
      </c>
      <c r="K210" t="s">
        <v>128</v>
      </c>
      <c r="L210"/>
      <c r="M210"/>
      <c r="N210" t="s">
        <v>741</v>
      </c>
      <c r="O210" t="s">
        <v>742</v>
      </c>
      <c r="P210">
        <v>2007</v>
      </c>
    </row>
    <row r="211" spans="1:16" ht="14.4" x14ac:dyDescent="0.3">
      <c r="A211" t="s">
        <v>743</v>
      </c>
      <c r="B211" t="s">
        <v>744</v>
      </c>
      <c r="C211" t="s">
        <v>628</v>
      </c>
      <c r="D211" t="s">
        <v>629</v>
      </c>
      <c r="E211" t="s">
        <v>98</v>
      </c>
      <c r="F211" t="s">
        <v>628</v>
      </c>
      <c r="G211"/>
      <c r="H211">
        <v>6.9</v>
      </c>
      <c r="I211" t="s">
        <v>99</v>
      </c>
      <c r="J211" t="s">
        <v>100</v>
      </c>
      <c r="K211" t="s">
        <v>118</v>
      </c>
      <c r="L211" t="s">
        <v>745</v>
      </c>
      <c r="M211"/>
      <c r="N211" t="s">
        <v>746</v>
      </c>
      <c r="O211" t="s">
        <v>747</v>
      </c>
      <c r="P211">
        <v>2017</v>
      </c>
    </row>
    <row r="212" spans="1:16" ht="14.4" x14ac:dyDescent="0.3">
      <c r="A212" t="s">
        <v>743</v>
      </c>
      <c r="B212" t="s">
        <v>748</v>
      </c>
      <c r="C212" t="s">
        <v>628</v>
      </c>
      <c r="D212" t="s">
        <v>629</v>
      </c>
      <c r="E212" t="s">
        <v>98</v>
      </c>
      <c r="F212" t="s">
        <v>628</v>
      </c>
      <c r="G212"/>
      <c r="H212">
        <v>4.5999999999999996</v>
      </c>
      <c r="I212" t="s">
        <v>99</v>
      </c>
      <c r="J212" t="s">
        <v>665</v>
      </c>
      <c r="K212" t="s">
        <v>665</v>
      </c>
      <c r="L212" t="s">
        <v>749</v>
      </c>
      <c r="M212"/>
      <c r="N212" t="s">
        <v>750</v>
      </c>
      <c r="O212" t="s">
        <v>751</v>
      </c>
      <c r="P212">
        <v>2013</v>
      </c>
    </row>
    <row r="213" spans="1:16" ht="14.4" x14ac:dyDescent="0.3">
      <c r="A213" t="s">
        <v>743</v>
      </c>
      <c r="B213" t="s">
        <v>752</v>
      </c>
      <c r="C213" t="s">
        <v>628</v>
      </c>
      <c r="D213" t="s">
        <v>629</v>
      </c>
      <c r="E213" t="s">
        <v>98</v>
      </c>
      <c r="F213" t="s">
        <v>628</v>
      </c>
      <c r="G213"/>
      <c r="H213">
        <v>9.6</v>
      </c>
      <c r="I213" t="s">
        <v>99</v>
      </c>
      <c r="J213" t="s">
        <v>100</v>
      </c>
      <c r="K213" t="s">
        <v>138</v>
      </c>
      <c r="L213" t="s">
        <v>753</v>
      </c>
      <c r="M213"/>
      <c r="N213" t="s">
        <v>754</v>
      </c>
      <c r="O213" t="s">
        <v>755</v>
      </c>
      <c r="P213">
        <v>2004</v>
      </c>
    </row>
    <row r="214" spans="1:16" ht="14.4" x14ac:dyDescent="0.3">
      <c r="A214" t="s">
        <v>743</v>
      </c>
      <c r="B214" t="s">
        <v>756</v>
      </c>
      <c r="C214" t="s">
        <v>628</v>
      </c>
      <c r="D214" t="s">
        <v>629</v>
      </c>
      <c r="E214" t="s">
        <v>98</v>
      </c>
      <c r="F214" t="s">
        <v>628</v>
      </c>
      <c r="G214"/>
      <c r="H214">
        <v>6</v>
      </c>
      <c r="I214" t="s">
        <v>99</v>
      </c>
      <c r="J214" t="s">
        <v>100</v>
      </c>
      <c r="K214" t="s">
        <v>118</v>
      </c>
      <c r="L214" t="s">
        <v>757</v>
      </c>
      <c r="M214"/>
      <c r="N214" t="s">
        <v>758</v>
      </c>
      <c r="O214" t="s">
        <v>759</v>
      </c>
      <c r="P214">
        <v>2007</v>
      </c>
    </row>
    <row r="215" spans="1:16" ht="14.4" x14ac:dyDescent="0.3">
      <c r="A215" t="s">
        <v>743</v>
      </c>
      <c r="B215" t="s">
        <v>760</v>
      </c>
      <c r="C215" t="s">
        <v>628</v>
      </c>
      <c r="D215" t="s">
        <v>629</v>
      </c>
      <c r="E215" t="s">
        <v>98</v>
      </c>
      <c r="F215" t="s">
        <v>628</v>
      </c>
      <c r="G215"/>
      <c r="H215">
        <v>2.2999999999999998</v>
      </c>
      <c r="I215" t="s">
        <v>99</v>
      </c>
      <c r="J215" t="s">
        <v>104</v>
      </c>
      <c r="K215" t="s">
        <v>104</v>
      </c>
      <c r="L215" t="s">
        <v>761</v>
      </c>
      <c r="M215"/>
      <c r="N215" t="s">
        <v>762</v>
      </c>
      <c r="O215" t="s">
        <v>763</v>
      </c>
      <c r="P215">
        <v>2011</v>
      </c>
    </row>
    <row r="216" spans="1:16" ht="14.4" x14ac:dyDescent="0.3">
      <c r="A216" t="s">
        <v>743</v>
      </c>
      <c r="B216" t="s">
        <v>764</v>
      </c>
      <c r="C216" t="s">
        <v>628</v>
      </c>
      <c r="D216" t="s">
        <v>629</v>
      </c>
      <c r="E216" t="s">
        <v>98</v>
      </c>
      <c r="F216" t="s">
        <v>628</v>
      </c>
      <c r="G216"/>
      <c r="H216">
        <v>5.9</v>
      </c>
      <c r="I216" t="s">
        <v>99</v>
      </c>
      <c r="J216" t="s">
        <v>100</v>
      </c>
      <c r="K216" t="s">
        <v>515</v>
      </c>
      <c r="L216" t="s">
        <v>765</v>
      </c>
      <c r="M216"/>
      <c r="N216" t="s">
        <v>766</v>
      </c>
      <c r="O216" t="s">
        <v>767</v>
      </c>
      <c r="P216">
        <v>2004</v>
      </c>
    </row>
    <row r="217" spans="1:16" ht="14.4" x14ac:dyDescent="0.3">
      <c r="A217" t="s">
        <v>743</v>
      </c>
      <c r="B217" t="s">
        <v>768</v>
      </c>
      <c r="C217" t="s">
        <v>628</v>
      </c>
      <c r="D217" t="s">
        <v>629</v>
      </c>
      <c r="E217" t="s">
        <v>98</v>
      </c>
      <c r="F217" t="s">
        <v>628</v>
      </c>
      <c r="G217"/>
      <c r="H217">
        <v>7.29</v>
      </c>
      <c r="I217" t="s">
        <v>99</v>
      </c>
      <c r="J217" t="s">
        <v>100</v>
      </c>
      <c r="K217" t="s">
        <v>138</v>
      </c>
      <c r="L217" t="s">
        <v>769</v>
      </c>
      <c r="M217"/>
      <c r="N217" t="s">
        <v>770</v>
      </c>
      <c r="O217" t="s">
        <v>771</v>
      </c>
      <c r="P217">
        <v>2016</v>
      </c>
    </row>
    <row r="218" spans="1:16" ht="14.4" x14ac:dyDescent="0.3">
      <c r="A218" t="s">
        <v>743</v>
      </c>
      <c r="B218" t="s">
        <v>772</v>
      </c>
      <c r="C218" t="s">
        <v>628</v>
      </c>
      <c r="D218" t="s">
        <v>629</v>
      </c>
      <c r="E218" t="s">
        <v>98</v>
      </c>
      <c r="F218" t="s">
        <v>628</v>
      </c>
      <c r="G218"/>
      <c r="H218">
        <v>4</v>
      </c>
      <c r="I218" t="s">
        <v>99</v>
      </c>
      <c r="J218" t="s">
        <v>128</v>
      </c>
      <c r="K218" t="s">
        <v>128</v>
      </c>
      <c r="L218" t="s">
        <v>773</v>
      </c>
      <c r="M218"/>
      <c r="N218" t="s">
        <v>774</v>
      </c>
      <c r="O218" t="s">
        <v>775</v>
      </c>
      <c r="P218">
        <v>2006</v>
      </c>
    </row>
    <row r="219" spans="1:16" ht="14.4" x14ac:dyDescent="0.3">
      <c r="A219" t="s">
        <v>743</v>
      </c>
      <c r="B219" t="s">
        <v>776</v>
      </c>
      <c r="C219" t="s">
        <v>628</v>
      </c>
      <c r="D219" t="s">
        <v>629</v>
      </c>
      <c r="E219" t="s">
        <v>98</v>
      </c>
      <c r="F219" t="s">
        <v>628</v>
      </c>
      <c r="G219"/>
      <c r="H219">
        <v>0.6</v>
      </c>
      <c r="I219" t="s">
        <v>99</v>
      </c>
      <c r="J219" t="s">
        <v>128</v>
      </c>
      <c r="K219" t="s">
        <v>128</v>
      </c>
      <c r="L219" t="s">
        <v>777</v>
      </c>
      <c r="M219"/>
      <c r="N219" t="s">
        <v>778</v>
      </c>
      <c r="O219" t="s">
        <v>779</v>
      </c>
      <c r="P219">
        <v>2001</v>
      </c>
    </row>
    <row r="220" spans="1:16" ht="14.4" x14ac:dyDescent="0.3">
      <c r="A220" t="s">
        <v>743</v>
      </c>
      <c r="B220" t="s">
        <v>780</v>
      </c>
      <c r="C220" t="s">
        <v>628</v>
      </c>
      <c r="D220" t="s">
        <v>629</v>
      </c>
      <c r="E220" t="s">
        <v>98</v>
      </c>
      <c r="F220" t="s">
        <v>628</v>
      </c>
      <c r="G220"/>
      <c r="H220">
        <v>1.5</v>
      </c>
      <c r="I220" t="s">
        <v>99</v>
      </c>
      <c r="J220" t="s">
        <v>100</v>
      </c>
      <c r="K220" t="s">
        <v>195</v>
      </c>
      <c r="L220" t="s">
        <v>781</v>
      </c>
      <c r="M220"/>
      <c r="N220" t="s">
        <v>782</v>
      </c>
      <c r="O220" t="s">
        <v>782</v>
      </c>
      <c r="P220">
        <v>1999</v>
      </c>
    </row>
    <row r="221" spans="1:16" ht="14.4" x14ac:dyDescent="0.3">
      <c r="A221" t="s">
        <v>743</v>
      </c>
      <c r="B221" t="s">
        <v>783</v>
      </c>
      <c r="C221" t="s">
        <v>628</v>
      </c>
      <c r="D221" t="s">
        <v>629</v>
      </c>
      <c r="E221" t="s">
        <v>98</v>
      </c>
      <c r="F221" t="s">
        <v>628</v>
      </c>
      <c r="G221"/>
      <c r="H221">
        <v>16</v>
      </c>
      <c r="I221" t="s">
        <v>99</v>
      </c>
      <c r="J221" t="s">
        <v>100</v>
      </c>
      <c r="K221" t="s">
        <v>138</v>
      </c>
      <c r="L221" t="s">
        <v>784</v>
      </c>
      <c r="M221"/>
      <c r="N221" t="s">
        <v>785</v>
      </c>
      <c r="O221" t="s">
        <v>786</v>
      </c>
      <c r="P221">
        <v>2007</v>
      </c>
    </row>
    <row r="222" spans="1:16" ht="14.4" x14ac:dyDescent="0.3">
      <c r="A222" t="s">
        <v>743</v>
      </c>
      <c r="B222" t="s">
        <v>787</v>
      </c>
      <c r="C222" t="s">
        <v>96</v>
      </c>
      <c r="D222" t="s">
        <v>97</v>
      </c>
      <c r="E222" t="s">
        <v>98</v>
      </c>
      <c r="F222" t="s">
        <v>96</v>
      </c>
      <c r="G222"/>
      <c r="H222">
        <v>0.9</v>
      </c>
      <c r="I222" t="s">
        <v>99</v>
      </c>
      <c r="J222" t="s">
        <v>100</v>
      </c>
      <c r="K222" t="s">
        <v>138</v>
      </c>
      <c r="L222" t="s">
        <v>788</v>
      </c>
      <c r="M222"/>
      <c r="N222" t="s">
        <v>785</v>
      </c>
      <c r="O222" t="s">
        <v>786</v>
      </c>
      <c r="P222">
        <v>2011</v>
      </c>
    </row>
    <row r="223" spans="1:16" ht="14.4" x14ac:dyDescent="0.3">
      <c r="A223" t="s">
        <v>743</v>
      </c>
      <c r="B223" t="s">
        <v>789</v>
      </c>
      <c r="C223" t="s">
        <v>628</v>
      </c>
      <c r="D223" t="s">
        <v>629</v>
      </c>
      <c r="E223" t="s">
        <v>98</v>
      </c>
      <c r="F223" t="s">
        <v>628</v>
      </c>
      <c r="G223"/>
      <c r="H223">
        <v>9.1999999999999993</v>
      </c>
      <c r="I223" t="s">
        <v>99</v>
      </c>
      <c r="J223" t="s">
        <v>100</v>
      </c>
      <c r="K223" t="s">
        <v>118</v>
      </c>
      <c r="L223" t="s">
        <v>790</v>
      </c>
      <c r="M223"/>
      <c r="N223" t="s">
        <v>791</v>
      </c>
      <c r="O223" t="s">
        <v>792</v>
      </c>
      <c r="P223">
        <v>2014</v>
      </c>
    </row>
    <row r="224" spans="1:16" ht="14.4" x14ac:dyDescent="0.3">
      <c r="A224" t="s">
        <v>743</v>
      </c>
      <c r="B224" t="s">
        <v>793</v>
      </c>
      <c r="C224" t="s">
        <v>628</v>
      </c>
      <c r="D224" t="s">
        <v>629</v>
      </c>
      <c r="E224" t="s">
        <v>98</v>
      </c>
      <c r="F224" t="s">
        <v>628</v>
      </c>
      <c r="G224"/>
      <c r="H224">
        <v>2</v>
      </c>
      <c r="I224" t="s">
        <v>99</v>
      </c>
      <c r="J224" t="s">
        <v>100</v>
      </c>
      <c r="K224" t="s">
        <v>101</v>
      </c>
      <c r="L224" t="s">
        <v>794</v>
      </c>
      <c r="M224"/>
      <c r="N224" t="s">
        <v>795</v>
      </c>
      <c r="O224" t="s">
        <v>796</v>
      </c>
      <c r="P224">
        <v>2005</v>
      </c>
    </row>
    <row r="225" spans="1:16" ht="14.4" x14ac:dyDescent="0.3">
      <c r="A225" t="s">
        <v>743</v>
      </c>
      <c r="B225" t="s">
        <v>797</v>
      </c>
      <c r="C225" t="s">
        <v>628</v>
      </c>
      <c r="D225" t="s">
        <v>629</v>
      </c>
      <c r="E225" t="s">
        <v>98</v>
      </c>
      <c r="F225" t="s">
        <v>628</v>
      </c>
      <c r="G225"/>
      <c r="H225">
        <v>0.81</v>
      </c>
      <c r="I225" t="s">
        <v>99</v>
      </c>
      <c r="J225" t="s">
        <v>100</v>
      </c>
      <c r="K225" t="s">
        <v>123</v>
      </c>
      <c r="L225" t="s">
        <v>798</v>
      </c>
      <c r="M225"/>
      <c r="N225" t="s">
        <v>782</v>
      </c>
      <c r="O225" t="s">
        <v>782</v>
      </c>
      <c r="P225">
        <v>2016</v>
      </c>
    </row>
    <row r="226" spans="1:16" ht="14.4" x14ac:dyDescent="0.3">
      <c r="A226" t="s">
        <v>743</v>
      </c>
      <c r="B226" t="s">
        <v>799</v>
      </c>
      <c r="C226" t="s">
        <v>628</v>
      </c>
      <c r="D226" t="s">
        <v>629</v>
      </c>
      <c r="E226" t="s">
        <v>98</v>
      </c>
      <c r="F226" t="s">
        <v>628</v>
      </c>
      <c r="G226"/>
      <c r="H226">
        <v>0.5</v>
      </c>
      <c r="I226" t="s">
        <v>99</v>
      </c>
      <c r="J226" t="s">
        <v>100</v>
      </c>
      <c r="K226" t="s">
        <v>118</v>
      </c>
      <c r="L226" t="s">
        <v>800</v>
      </c>
      <c r="M226"/>
      <c r="N226" t="s">
        <v>801</v>
      </c>
      <c r="O226" t="s">
        <v>802</v>
      </c>
      <c r="P226">
        <v>1996</v>
      </c>
    </row>
    <row r="227" spans="1:16" ht="14.4" x14ac:dyDescent="0.3">
      <c r="A227" t="s">
        <v>743</v>
      </c>
      <c r="B227" t="s">
        <v>803</v>
      </c>
      <c r="C227" t="s">
        <v>628</v>
      </c>
      <c r="D227" t="s">
        <v>629</v>
      </c>
      <c r="E227" t="s">
        <v>98</v>
      </c>
      <c r="F227" t="s">
        <v>628</v>
      </c>
      <c r="G227"/>
      <c r="H227">
        <v>1.2</v>
      </c>
      <c r="I227" t="s">
        <v>99</v>
      </c>
      <c r="J227" t="s">
        <v>100</v>
      </c>
      <c r="K227" t="s">
        <v>138</v>
      </c>
      <c r="L227" t="s">
        <v>804</v>
      </c>
      <c r="M227"/>
      <c r="N227" t="s">
        <v>805</v>
      </c>
      <c r="O227" t="s">
        <v>806</v>
      </c>
      <c r="P227">
        <v>2002</v>
      </c>
    </row>
    <row r="228" spans="1:16" ht="14.4" x14ac:dyDescent="0.3">
      <c r="A228" t="s">
        <v>743</v>
      </c>
      <c r="B228" t="s">
        <v>807</v>
      </c>
      <c r="C228" t="s">
        <v>628</v>
      </c>
      <c r="D228" t="s">
        <v>629</v>
      </c>
      <c r="E228" t="s">
        <v>98</v>
      </c>
      <c r="F228" t="s">
        <v>628</v>
      </c>
      <c r="G228"/>
      <c r="H228">
        <v>0.81</v>
      </c>
      <c r="I228" t="s">
        <v>99</v>
      </c>
      <c r="J228" t="s">
        <v>100</v>
      </c>
      <c r="K228" t="s">
        <v>195</v>
      </c>
      <c r="L228" t="s">
        <v>808</v>
      </c>
      <c r="M228"/>
      <c r="N228" t="s">
        <v>809</v>
      </c>
      <c r="O228" t="s">
        <v>810</v>
      </c>
      <c r="P228">
        <v>2016</v>
      </c>
    </row>
    <row r="229" spans="1:16" ht="14.4" x14ac:dyDescent="0.3">
      <c r="A229" t="s">
        <v>743</v>
      </c>
      <c r="B229" t="s">
        <v>811</v>
      </c>
      <c r="C229" t="s">
        <v>628</v>
      </c>
      <c r="D229" t="s">
        <v>629</v>
      </c>
      <c r="E229" t="s">
        <v>98</v>
      </c>
      <c r="F229" t="s">
        <v>628</v>
      </c>
      <c r="G229"/>
      <c r="H229">
        <v>0.81</v>
      </c>
      <c r="I229" t="s">
        <v>99</v>
      </c>
      <c r="J229" t="s">
        <v>100</v>
      </c>
      <c r="K229" t="s">
        <v>195</v>
      </c>
      <c r="L229" t="s">
        <v>812</v>
      </c>
      <c r="M229"/>
      <c r="N229" t="s">
        <v>782</v>
      </c>
      <c r="O229" t="s">
        <v>782</v>
      </c>
      <c r="P229">
        <v>2016</v>
      </c>
    </row>
    <row r="230" spans="1:16" ht="14.4" x14ac:dyDescent="0.3">
      <c r="A230" t="s">
        <v>743</v>
      </c>
      <c r="B230" t="s">
        <v>813</v>
      </c>
      <c r="C230" t="s">
        <v>628</v>
      </c>
      <c r="D230" t="s">
        <v>629</v>
      </c>
      <c r="E230" t="s">
        <v>98</v>
      </c>
      <c r="F230" t="s">
        <v>628</v>
      </c>
      <c r="G230"/>
      <c r="H230">
        <v>2</v>
      </c>
      <c r="I230" t="s">
        <v>99</v>
      </c>
      <c r="J230" t="s">
        <v>100</v>
      </c>
      <c r="K230" t="s">
        <v>118</v>
      </c>
      <c r="L230" t="s">
        <v>814</v>
      </c>
      <c r="M230"/>
      <c r="N230" t="s">
        <v>815</v>
      </c>
      <c r="O230" t="s">
        <v>816</v>
      </c>
      <c r="P230">
        <v>2008</v>
      </c>
    </row>
    <row r="231" spans="1:16" ht="14.4" x14ac:dyDescent="0.3">
      <c r="A231" t="s">
        <v>743</v>
      </c>
      <c r="B231" t="s">
        <v>817</v>
      </c>
      <c r="C231" t="s">
        <v>628</v>
      </c>
      <c r="D231" t="s">
        <v>629</v>
      </c>
      <c r="E231" t="s">
        <v>98</v>
      </c>
      <c r="F231" t="s">
        <v>628</v>
      </c>
      <c r="G231"/>
      <c r="H231">
        <v>1.8</v>
      </c>
      <c r="I231" t="s">
        <v>99</v>
      </c>
      <c r="J231" t="s">
        <v>100</v>
      </c>
      <c r="K231" t="s">
        <v>195</v>
      </c>
      <c r="L231" t="s">
        <v>818</v>
      </c>
      <c r="M231"/>
      <c r="N231" t="s">
        <v>819</v>
      </c>
      <c r="O231" t="s">
        <v>820</v>
      </c>
      <c r="P231">
        <v>2000</v>
      </c>
    </row>
    <row r="232" spans="1:16" ht="14.4" x14ac:dyDescent="0.3">
      <c r="A232" t="s">
        <v>743</v>
      </c>
      <c r="B232" t="s">
        <v>821</v>
      </c>
      <c r="C232" t="s">
        <v>628</v>
      </c>
      <c r="D232" t="s">
        <v>629</v>
      </c>
      <c r="E232" t="s">
        <v>98</v>
      </c>
      <c r="F232" t="s">
        <v>628</v>
      </c>
      <c r="G232"/>
      <c r="H232">
        <v>1.8</v>
      </c>
      <c r="I232" t="s">
        <v>99</v>
      </c>
      <c r="J232" t="s">
        <v>100</v>
      </c>
      <c r="K232" t="s">
        <v>195</v>
      </c>
      <c r="L232" t="s">
        <v>822</v>
      </c>
      <c r="M232"/>
      <c r="N232" t="s">
        <v>823</v>
      </c>
      <c r="O232" t="s">
        <v>824</v>
      </c>
      <c r="P232">
        <v>2003</v>
      </c>
    </row>
    <row r="233" spans="1:16" ht="14.4" x14ac:dyDescent="0.3">
      <c r="A233" t="s">
        <v>743</v>
      </c>
      <c r="B233" t="s">
        <v>825</v>
      </c>
      <c r="C233" t="s">
        <v>628</v>
      </c>
      <c r="D233" t="s">
        <v>629</v>
      </c>
      <c r="E233" t="s">
        <v>98</v>
      </c>
      <c r="F233" t="s">
        <v>628</v>
      </c>
      <c r="G233"/>
      <c r="H233">
        <v>2</v>
      </c>
      <c r="I233" t="s">
        <v>99</v>
      </c>
      <c r="J233" t="s">
        <v>100</v>
      </c>
      <c r="K233" t="s">
        <v>138</v>
      </c>
      <c r="L233" t="s">
        <v>826</v>
      </c>
      <c r="M233"/>
      <c r="N233" t="s">
        <v>827</v>
      </c>
      <c r="O233" t="s">
        <v>828</v>
      </c>
      <c r="P233">
        <v>2009</v>
      </c>
    </row>
    <row r="234" spans="1:16" ht="14.4" x14ac:dyDescent="0.3">
      <c r="A234" t="s">
        <v>829</v>
      </c>
      <c r="B234" t="s">
        <v>830</v>
      </c>
      <c r="C234" t="s">
        <v>96</v>
      </c>
      <c r="D234" t="s">
        <v>97</v>
      </c>
      <c r="E234" t="s">
        <v>98</v>
      </c>
      <c r="F234" t="s">
        <v>96</v>
      </c>
      <c r="G234"/>
      <c r="H234">
        <v>6.2350000000000003</v>
      </c>
      <c r="I234" t="s">
        <v>831</v>
      </c>
      <c r="J234" t="s">
        <v>100</v>
      </c>
      <c r="K234" t="s">
        <v>118</v>
      </c>
      <c r="L234" t="s">
        <v>832</v>
      </c>
      <c r="M234" t="s">
        <v>833</v>
      </c>
      <c r="N234"/>
      <c r="O234"/>
      <c r="P234">
        <v>2022</v>
      </c>
    </row>
    <row r="235" spans="1:16" ht="14.4" x14ac:dyDescent="0.3">
      <c r="A235" t="s">
        <v>829</v>
      </c>
      <c r="B235" t="s">
        <v>834</v>
      </c>
      <c r="C235" t="s">
        <v>96</v>
      </c>
      <c r="D235" t="s">
        <v>97</v>
      </c>
      <c r="E235" t="s">
        <v>98</v>
      </c>
      <c r="F235" t="s">
        <v>96</v>
      </c>
      <c r="G235"/>
      <c r="H235">
        <v>6.88</v>
      </c>
      <c r="I235" t="s">
        <v>831</v>
      </c>
      <c r="J235" t="s">
        <v>100</v>
      </c>
      <c r="K235" t="s">
        <v>138</v>
      </c>
      <c r="L235" t="s">
        <v>835</v>
      </c>
      <c r="M235" t="s">
        <v>836</v>
      </c>
      <c r="N235"/>
      <c r="O235"/>
      <c r="P235">
        <v>2022</v>
      </c>
    </row>
    <row r="236" spans="1:16" ht="14.4" x14ac:dyDescent="0.3">
      <c r="A236" t="s">
        <v>837</v>
      </c>
      <c r="B236" t="s">
        <v>838</v>
      </c>
      <c r="C236" t="s">
        <v>628</v>
      </c>
      <c r="D236" t="s">
        <v>629</v>
      </c>
      <c r="E236" t="s">
        <v>98</v>
      </c>
      <c r="F236" t="s">
        <v>628</v>
      </c>
      <c r="G236"/>
      <c r="H236">
        <v>12</v>
      </c>
      <c r="I236" t="s">
        <v>99</v>
      </c>
      <c r="J236" t="s">
        <v>100</v>
      </c>
      <c r="K236" t="s">
        <v>165</v>
      </c>
      <c r="L236" t="s">
        <v>839</v>
      </c>
      <c r="M236"/>
      <c r="N236" t="s">
        <v>840</v>
      </c>
      <c r="O236" t="s">
        <v>841</v>
      </c>
      <c r="P236">
        <v>2014</v>
      </c>
    </row>
    <row r="237" spans="1:16" ht="14.4" x14ac:dyDescent="0.3">
      <c r="A237" t="s">
        <v>837</v>
      </c>
      <c r="B237" t="s">
        <v>842</v>
      </c>
      <c r="C237" t="s">
        <v>628</v>
      </c>
      <c r="D237" t="s">
        <v>629</v>
      </c>
      <c r="E237" t="s">
        <v>98</v>
      </c>
      <c r="F237" t="s">
        <v>628</v>
      </c>
      <c r="G237"/>
      <c r="H237">
        <v>31.05</v>
      </c>
      <c r="I237" t="s">
        <v>99</v>
      </c>
      <c r="J237" t="s">
        <v>100</v>
      </c>
      <c r="K237" t="s">
        <v>249</v>
      </c>
      <c r="L237" t="s">
        <v>843</v>
      </c>
      <c r="M237"/>
      <c r="N237" t="s">
        <v>844</v>
      </c>
      <c r="O237" t="s">
        <v>845</v>
      </c>
      <c r="P237">
        <v>2017</v>
      </c>
    </row>
    <row r="238" spans="1:16" ht="14.4" x14ac:dyDescent="0.3">
      <c r="A238" t="s">
        <v>837</v>
      </c>
      <c r="B238" t="s">
        <v>846</v>
      </c>
      <c r="C238" t="s">
        <v>628</v>
      </c>
      <c r="D238" t="s">
        <v>629</v>
      </c>
      <c r="E238" t="s">
        <v>98</v>
      </c>
      <c r="F238" t="s">
        <v>628</v>
      </c>
      <c r="G238"/>
      <c r="H238">
        <v>26</v>
      </c>
      <c r="I238" t="s">
        <v>99</v>
      </c>
      <c r="J238" t="s">
        <v>100</v>
      </c>
      <c r="K238" t="s">
        <v>138</v>
      </c>
      <c r="L238" t="s">
        <v>847</v>
      </c>
      <c r="M238"/>
      <c r="N238" t="s">
        <v>848</v>
      </c>
      <c r="O238" t="s">
        <v>849</v>
      </c>
      <c r="P238">
        <v>2008</v>
      </c>
    </row>
    <row r="239" spans="1:16" ht="14.4" x14ac:dyDescent="0.3">
      <c r="A239" t="s">
        <v>837</v>
      </c>
      <c r="B239" t="s">
        <v>850</v>
      </c>
      <c r="C239" t="s">
        <v>628</v>
      </c>
      <c r="D239" t="s">
        <v>851</v>
      </c>
      <c r="E239" t="s">
        <v>98</v>
      </c>
      <c r="F239" t="s">
        <v>628</v>
      </c>
      <c r="G239"/>
      <c r="H239">
        <v>40</v>
      </c>
      <c r="I239" t="s">
        <v>99</v>
      </c>
      <c r="J239" t="s">
        <v>100</v>
      </c>
      <c r="K239" t="s">
        <v>165</v>
      </c>
      <c r="L239" t="s">
        <v>852</v>
      </c>
      <c r="M239"/>
      <c r="N239" t="s">
        <v>853</v>
      </c>
      <c r="O239" t="s">
        <v>854</v>
      </c>
      <c r="P239">
        <v>2018</v>
      </c>
    </row>
    <row r="240" spans="1:16" ht="14.4" x14ac:dyDescent="0.3">
      <c r="A240" t="s">
        <v>837</v>
      </c>
      <c r="B240" t="s">
        <v>855</v>
      </c>
      <c r="C240" t="s">
        <v>628</v>
      </c>
      <c r="D240" t="s">
        <v>629</v>
      </c>
      <c r="E240" t="s">
        <v>98</v>
      </c>
      <c r="F240" t="s">
        <v>628</v>
      </c>
      <c r="G240"/>
      <c r="H240">
        <v>6.15</v>
      </c>
      <c r="I240" t="s">
        <v>99</v>
      </c>
      <c r="J240" t="s">
        <v>100</v>
      </c>
      <c r="K240" t="s">
        <v>165</v>
      </c>
      <c r="L240" t="s">
        <v>856</v>
      </c>
      <c r="M240"/>
      <c r="N240" t="s">
        <v>857</v>
      </c>
      <c r="O240" t="s">
        <v>858</v>
      </c>
      <c r="P240">
        <v>2013</v>
      </c>
    </row>
    <row r="241" spans="1:16" ht="14.4" x14ac:dyDescent="0.3">
      <c r="A241" t="s">
        <v>837</v>
      </c>
      <c r="B241" t="s">
        <v>859</v>
      </c>
      <c r="C241" t="s">
        <v>628</v>
      </c>
      <c r="D241" t="s">
        <v>629</v>
      </c>
      <c r="E241" t="s">
        <v>98</v>
      </c>
      <c r="F241" t="s">
        <v>628</v>
      </c>
      <c r="G241"/>
      <c r="H241">
        <v>8</v>
      </c>
      <c r="I241" t="s">
        <v>99</v>
      </c>
      <c r="J241" t="s">
        <v>100</v>
      </c>
      <c r="K241" t="s">
        <v>165</v>
      </c>
      <c r="L241" t="s">
        <v>860</v>
      </c>
      <c r="M241"/>
      <c r="N241" t="s">
        <v>861</v>
      </c>
      <c r="O241" t="s">
        <v>862</v>
      </c>
      <c r="P241">
        <v>2009</v>
      </c>
    </row>
    <row r="242" spans="1:16" ht="14.4" x14ac:dyDescent="0.3">
      <c r="A242" t="s">
        <v>837</v>
      </c>
      <c r="B242" t="s">
        <v>863</v>
      </c>
      <c r="C242" t="s">
        <v>628</v>
      </c>
      <c r="D242" t="s">
        <v>629</v>
      </c>
      <c r="E242" t="s">
        <v>98</v>
      </c>
      <c r="F242" t="s">
        <v>628</v>
      </c>
      <c r="G242"/>
      <c r="H242">
        <v>30.1</v>
      </c>
      <c r="I242" t="s">
        <v>99</v>
      </c>
      <c r="J242" t="s">
        <v>128</v>
      </c>
      <c r="K242" t="s">
        <v>128</v>
      </c>
      <c r="L242" t="s">
        <v>864</v>
      </c>
      <c r="M242"/>
      <c r="N242" t="s">
        <v>865</v>
      </c>
      <c r="O242" t="s">
        <v>866</v>
      </c>
      <c r="P242">
        <v>2010</v>
      </c>
    </row>
    <row r="243" spans="1:16" ht="14.4" x14ac:dyDescent="0.3">
      <c r="A243" t="s">
        <v>837</v>
      </c>
      <c r="B243" t="s">
        <v>867</v>
      </c>
      <c r="C243" t="s">
        <v>628</v>
      </c>
      <c r="D243" t="s">
        <v>629</v>
      </c>
      <c r="E243" t="s">
        <v>98</v>
      </c>
      <c r="F243" t="s">
        <v>628</v>
      </c>
      <c r="G243"/>
      <c r="H243">
        <v>10.8</v>
      </c>
      <c r="I243" t="s">
        <v>99</v>
      </c>
      <c r="J243" t="s">
        <v>128</v>
      </c>
      <c r="K243" t="s">
        <v>128</v>
      </c>
      <c r="L243" t="s">
        <v>864</v>
      </c>
      <c r="M243"/>
      <c r="N243"/>
      <c r="O243"/>
      <c r="P243">
        <v>2020</v>
      </c>
    </row>
    <row r="244" spans="1:16" ht="14.4" x14ac:dyDescent="0.3">
      <c r="A244" t="s">
        <v>837</v>
      </c>
      <c r="B244" t="s">
        <v>868</v>
      </c>
      <c r="C244" t="s">
        <v>628</v>
      </c>
      <c r="D244" t="s">
        <v>629</v>
      </c>
      <c r="E244" t="s">
        <v>98</v>
      </c>
      <c r="F244" t="s">
        <v>628</v>
      </c>
      <c r="G244"/>
      <c r="H244">
        <v>26</v>
      </c>
      <c r="I244" t="s">
        <v>99</v>
      </c>
      <c r="J244" t="s">
        <v>128</v>
      </c>
      <c r="K244" t="s">
        <v>128</v>
      </c>
      <c r="L244" t="s">
        <v>869</v>
      </c>
      <c r="M244"/>
      <c r="N244" t="s">
        <v>870</v>
      </c>
      <c r="O244" t="s">
        <v>871</v>
      </c>
      <c r="P244">
        <v>2016</v>
      </c>
    </row>
    <row r="245" spans="1:16" ht="14.4" x14ac:dyDescent="0.3">
      <c r="A245" t="s">
        <v>837</v>
      </c>
      <c r="B245" t="s">
        <v>872</v>
      </c>
      <c r="C245" t="s">
        <v>628</v>
      </c>
      <c r="D245" t="s">
        <v>629</v>
      </c>
      <c r="E245" t="s">
        <v>98</v>
      </c>
      <c r="F245" t="s">
        <v>628</v>
      </c>
      <c r="G245"/>
      <c r="H245">
        <v>15.3</v>
      </c>
      <c r="I245" t="s">
        <v>99</v>
      </c>
      <c r="J245" t="s">
        <v>104</v>
      </c>
      <c r="K245" t="s">
        <v>104</v>
      </c>
      <c r="L245" t="s">
        <v>873</v>
      </c>
      <c r="M245"/>
      <c r="N245" t="s">
        <v>874</v>
      </c>
      <c r="O245" t="s">
        <v>875</v>
      </c>
      <c r="P245">
        <v>2002</v>
      </c>
    </row>
    <row r="246" spans="1:16" ht="14.4" x14ac:dyDescent="0.3">
      <c r="A246" t="s">
        <v>837</v>
      </c>
      <c r="B246" t="s">
        <v>876</v>
      </c>
      <c r="C246" t="s">
        <v>628</v>
      </c>
      <c r="D246" t="s">
        <v>629</v>
      </c>
      <c r="E246" t="s">
        <v>98</v>
      </c>
      <c r="F246" t="s">
        <v>628</v>
      </c>
      <c r="G246"/>
      <c r="H246">
        <v>48.45</v>
      </c>
      <c r="I246" t="s">
        <v>232</v>
      </c>
      <c r="J246" t="s">
        <v>128</v>
      </c>
      <c r="K246" t="s">
        <v>128</v>
      </c>
      <c r="L246" t="s">
        <v>877</v>
      </c>
      <c r="M246"/>
      <c r="N246" t="s">
        <v>878</v>
      </c>
      <c r="O246" t="s">
        <v>879</v>
      </c>
      <c r="P246">
        <v>2017</v>
      </c>
    </row>
    <row r="247" spans="1:16" ht="14.4" x14ac:dyDescent="0.3">
      <c r="A247" t="s">
        <v>837</v>
      </c>
      <c r="B247" t="s">
        <v>880</v>
      </c>
      <c r="C247" t="s">
        <v>628</v>
      </c>
      <c r="D247" t="s">
        <v>629</v>
      </c>
      <c r="E247" t="s">
        <v>98</v>
      </c>
      <c r="F247" t="s">
        <v>628</v>
      </c>
      <c r="G247"/>
      <c r="H247">
        <v>16</v>
      </c>
      <c r="I247" t="s">
        <v>99</v>
      </c>
      <c r="J247" t="s">
        <v>100</v>
      </c>
      <c r="K247" t="s">
        <v>138</v>
      </c>
      <c r="L247" t="s">
        <v>881</v>
      </c>
      <c r="M247"/>
      <c r="N247" t="s">
        <v>882</v>
      </c>
      <c r="O247" t="s">
        <v>883</v>
      </c>
      <c r="P247">
        <v>2006</v>
      </c>
    </row>
    <row r="248" spans="1:16" ht="14.4" x14ac:dyDescent="0.3">
      <c r="A248" t="s">
        <v>837</v>
      </c>
      <c r="B248" t="s">
        <v>884</v>
      </c>
      <c r="C248" t="s">
        <v>628</v>
      </c>
      <c r="D248" t="s">
        <v>629</v>
      </c>
      <c r="E248" t="s">
        <v>98</v>
      </c>
      <c r="F248" t="s">
        <v>628</v>
      </c>
      <c r="G248"/>
      <c r="H248">
        <v>177</v>
      </c>
      <c r="I248" t="s">
        <v>232</v>
      </c>
      <c r="J248" t="s">
        <v>128</v>
      </c>
      <c r="K248" t="s">
        <v>128</v>
      </c>
      <c r="L248" t="s">
        <v>885</v>
      </c>
      <c r="M248"/>
      <c r="N248" t="s">
        <v>886</v>
      </c>
      <c r="O248" t="s">
        <v>887</v>
      </c>
      <c r="P248">
        <v>2018</v>
      </c>
    </row>
    <row r="249" spans="1:16" ht="14.4" x14ac:dyDescent="0.3">
      <c r="A249" t="s">
        <v>837</v>
      </c>
      <c r="B249" t="s">
        <v>888</v>
      </c>
      <c r="C249" t="s">
        <v>628</v>
      </c>
      <c r="D249" t="s">
        <v>629</v>
      </c>
      <c r="E249" t="s">
        <v>98</v>
      </c>
      <c r="F249" t="s">
        <v>628</v>
      </c>
      <c r="G249"/>
      <c r="H249">
        <v>6.5</v>
      </c>
      <c r="I249" t="s">
        <v>99</v>
      </c>
      <c r="J249" t="s">
        <v>100</v>
      </c>
      <c r="K249" t="s">
        <v>249</v>
      </c>
      <c r="L249" t="s">
        <v>889</v>
      </c>
      <c r="M249"/>
      <c r="N249" t="s">
        <v>890</v>
      </c>
      <c r="O249" t="s">
        <v>891</v>
      </c>
      <c r="P249">
        <v>2011</v>
      </c>
    </row>
    <row r="250" spans="1:16" ht="14.4" x14ac:dyDescent="0.3">
      <c r="A250" t="s">
        <v>837</v>
      </c>
      <c r="B250" t="s">
        <v>892</v>
      </c>
      <c r="C250" t="s">
        <v>628</v>
      </c>
      <c r="D250" t="s">
        <v>629</v>
      </c>
      <c r="E250" t="s">
        <v>98</v>
      </c>
      <c r="F250" t="s">
        <v>628</v>
      </c>
      <c r="G250"/>
      <c r="H250">
        <v>144</v>
      </c>
      <c r="I250" t="s">
        <v>232</v>
      </c>
      <c r="J250" t="s">
        <v>128</v>
      </c>
      <c r="K250" t="s">
        <v>128</v>
      </c>
      <c r="L250" t="s">
        <v>893</v>
      </c>
      <c r="M250"/>
      <c r="N250" t="s">
        <v>894</v>
      </c>
      <c r="O250" t="s">
        <v>895</v>
      </c>
      <c r="P250">
        <v>2013</v>
      </c>
    </row>
    <row r="251" spans="1:16" ht="14.4" x14ac:dyDescent="0.3">
      <c r="A251" t="s">
        <v>837</v>
      </c>
      <c r="B251" t="s">
        <v>896</v>
      </c>
      <c r="C251" t="s">
        <v>628</v>
      </c>
      <c r="D251" t="s">
        <v>629</v>
      </c>
      <c r="E251" t="s">
        <v>98</v>
      </c>
      <c r="F251" t="s">
        <v>628</v>
      </c>
      <c r="G251"/>
      <c r="H251">
        <v>16</v>
      </c>
      <c r="I251" t="s">
        <v>99</v>
      </c>
      <c r="J251" t="s">
        <v>100</v>
      </c>
      <c r="K251" t="s">
        <v>195</v>
      </c>
      <c r="L251" t="s">
        <v>897</v>
      </c>
      <c r="M251"/>
      <c r="N251" t="s">
        <v>898</v>
      </c>
      <c r="O251" t="s">
        <v>899</v>
      </c>
      <c r="P251">
        <v>2006</v>
      </c>
    </row>
    <row r="252" spans="1:16" ht="14.4" x14ac:dyDescent="0.3">
      <c r="A252" t="s">
        <v>837</v>
      </c>
      <c r="B252" t="s">
        <v>900</v>
      </c>
      <c r="C252" t="s">
        <v>628</v>
      </c>
      <c r="D252" t="s">
        <v>629</v>
      </c>
      <c r="E252" t="s">
        <v>98</v>
      </c>
      <c r="F252" t="s">
        <v>628</v>
      </c>
      <c r="G252"/>
      <c r="H252">
        <v>12.3</v>
      </c>
      <c r="I252" t="s">
        <v>99</v>
      </c>
      <c r="J252" t="s">
        <v>100</v>
      </c>
      <c r="K252" t="s">
        <v>195</v>
      </c>
      <c r="L252" t="s">
        <v>897</v>
      </c>
      <c r="M252"/>
      <c r="N252" t="s">
        <v>901</v>
      </c>
      <c r="O252" t="s">
        <v>902</v>
      </c>
      <c r="P252">
        <v>2013</v>
      </c>
    </row>
    <row r="253" spans="1:16" ht="14.4" x14ac:dyDescent="0.3">
      <c r="A253" t="s">
        <v>837</v>
      </c>
      <c r="B253" t="s">
        <v>903</v>
      </c>
      <c r="C253" t="s">
        <v>628</v>
      </c>
      <c r="D253" t="s">
        <v>629</v>
      </c>
      <c r="E253" t="s">
        <v>98</v>
      </c>
      <c r="F253" t="s">
        <v>628</v>
      </c>
      <c r="G253"/>
      <c r="H253">
        <v>3.96</v>
      </c>
      <c r="I253" t="s">
        <v>99</v>
      </c>
      <c r="J253" t="s">
        <v>100</v>
      </c>
      <c r="K253" t="s">
        <v>904</v>
      </c>
      <c r="L253" t="s">
        <v>905</v>
      </c>
      <c r="M253"/>
      <c r="N253" t="s">
        <v>906</v>
      </c>
      <c r="O253" t="s">
        <v>907</v>
      </c>
      <c r="P253">
        <v>1999</v>
      </c>
    </row>
    <row r="254" spans="1:16" ht="14.4" x14ac:dyDescent="0.3">
      <c r="A254" t="s">
        <v>837</v>
      </c>
      <c r="B254" t="s">
        <v>908</v>
      </c>
      <c r="C254" t="s">
        <v>628</v>
      </c>
      <c r="D254" t="s">
        <v>629</v>
      </c>
      <c r="E254" t="s">
        <v>98</v>
      </c>
      <c r="F254" t="s">
        <v>628</v>
      </c>
      <c r="G254"/>
      <c r="H254">
        <v>36</v>
      </c>
      <c r="I254" t="s">
        <v>99</v>
      </c>
      <c r="J254" t="s">
        <v>100</v>
      </c>
      <c r="K254" t="s">
        <v>165</v>
      </c>
      <c r="L254" t="s">
        <v>909</v>
      </c>
      <c r="M254"/>
      <c r="N254" t="s">
        <v>260</v>
      </c>
      <c r="O254" t="s">
        <v>910</v>
      </c>
      <c r="P254">
        <v>2012</v>
      </c>
    </row>
    <row r="255" spans="1:16" ht="14.4" x14ac:dyDescent="0.3">
      <c r="A255" t="s">
        <v>837</v>
      </c>
      <c r="B255" t="s">
        <v>911</v>
      </c>
      <c r="C255" t="s">
        <v>912</v>
      </c>
      <c r="D255" t="s">
        <v>913</v>
      </c>
      <c r="E255" t="s">
        <v>98</v>
      </c>
      <c r="F255" t="s">
        <v>912</v>
      </c>
      <c r="G255"/>
      <c r="H255">
        <v>1185</v>
      </c>
      <c r="I255" t="s">
        <v>232</v>
      </c>
      <c r="J255" t="s">
        <v>100</v>
      </c>
      <c r="K255" t="s">
        <v>165</v>
      </c>
      <c r="L255" t="s">
        <v>914</v>
      </c>
      <c r="M255"/>
      <c r="N255" t="s">
        <v>915</v>
      </c>
      <c r="O255" t="s">
        <v>916</v>
      </c>
      <c r="P255">
        <v>1983</v>
      </c>
    </row>
    <row r="256" spans="1:16" ht="14.4" x14ac:dyDescent="0.3">
      <c r="A256" t="s">
        <v>837</v>
      </c>
      <c r="B256" t="s">
        <v>917</v>
      </c>
      <c r="C256" t="s">
        <v>912</v>
      </c>
      <c r="D256" t="s">
        <v>913</v>
      </c>
      <c r="E256" t="s">
        <v>98</v>
      </c>
      <c r="F256" t="s">
        <v>912</v>
      </c>
      <c r="G256"/>
      <c r="H256">
        <v>1060</v>
      </c>
      <c r="I256" t="s">
        <v>232</v>
      </c>
      <c r="J256" t="s">
        <v>100</v>
      </c>
      <c r="K256" t="s">
        <v>249</v>
      </c>
      <c r="L256" t="s">
        <v>918</v>
      </c>
      <c r="M256"/>
      <c r="N256" t="s">
        <v>919</v>
      </c>
      <c r="O256" t="s">
        <v>920</v>
      </c>
      <c r="P256">
        <v>1983</v>
      </c>
    </row>
    <row r="257" spans="1:16" ht="14.4" x14ac:dyDescent="0.3">
      <c r="A257" t="s">
        <v>837</v>
      </c>
      <c r="B257" t="s">
        <v>921</v>
      </c>
      <c r="C257" t="s">
        <v>912</v>
      </c>
      <c r="D257" t="s">
        <v>913</v>
      </c>
      <c r="E257" t="s">
        <v>98</v>
      </c>
      <c r="F257" t="s">
        <v>912</v>
      </c>
      <c r="G257"/>
      <c r="H257">
        <v>1240</v>
      </c>
      <c r="I257" t="s">
        <v>232</v>
      </c>
      <c r="J257" t="s">
        <v>100</v>
      </c>
      <c r="K257" t="s">
        <v>249</v>
      </c>
      <c r="L257" t="s">
        <v>918</v>
      </c>
      <c r="M257"/>
      <c r="N257" t="s">
        <v>919</v>
      </c>
      <c r="O257" t="s">
        <v>920</v>
      </c>
      <c r="P257">
        <v>1988</v>
      </c>
    </row>
    <row r="258" spans="1:16" ht="14.4" x14ac:dyDescent="0.3">
      <c r="A258" t="s">
        <v>837</v>
      </c>
      <c r="B258" t="s">
        <v>922</v>
      </c>
      <c r="C258" t="s">
        <v>628</v>
      </c>
      <c r="D258" t="s">
        <v>629</v>
      </c>
      <c r="E258" t="s">
        <v>98</v>
      </c>
      <c r="F258" t="s">
        <v>628</v>
      </c>
      <c r="G258"/>
      <c r="H258">
        <v>2.4</v>
      </c>
      <c r="I258" t="s">
        <v>99</v>
      </c>
      <c r="J258" t="s">
        <v>100</v>
      </c>
      <c r="K258" t="s">
        <v>165</v>
      </c>
      <c r="L258" t="s">
        <v>923</v>
      </c>
      <c r="M258"/>
      <c r="N258" t="s">
        <v>924</v>
      </c>
      <c r="O258" t="s">
        <v>925</v>
      </c>
      <c r="P258">
        <v>2001</v>
      </c>
    </row>
    <row r="259" spans="1:16" ht="14.4" x14ac:dyDescent="0.3">
      <c r="A259" t="s">
        <v>837</v>
      </c>
      <c r="B259" t="s">
        <v>926</v>
      </c>
      <c r="C259" t="s">
        <v>628</v>
      </c>
      <c r="D259" t="s">
        <v>629</v>
      </c>
      <c r="E259" t="s">
        <v>98</v>
      </c>
      <c r="F259" t="s">
        <v>628</v>
      </c>
      <c r="G259"/>
      <c r="H259">
        <v>5.2</v>
      </c>
      <c r="I259" t="s">
        <v>99</v>
      </c>
      <c r="J259" t="s">
        <v>100</v>
      </c>
      <c r="K259" t="s">
        <v>165</v>
      </c>
      <c r="L259" t="s">
        <v>923</v>
      </c>
      <c r="M259"/>
      <c r="N259" t="s">
        <v>924</v>
      </c>
      <c r="O259" t="s">
        <v>925</v>
      </c>
      <c r="P259">
        <v>2008</v>
      </c>
    </row>
    <row r="260" spans="1:16" ht="14.4" x14ac:dyDescent="0.3">
      <c r="A260" t="s">
        <v>837</v>
      </c>
      <c r="B260" t="s">
        <v>927</v>
      </c>
      <c r="C260" t="s">
        <v>628</v>
      </c>
      <c r="D260" t="s">
        <v>629</v>
      </c>
      <c r="E260" t="s">
        <v>98</v>
      </c>
      <c r="F260" t="s">
        <v>628</v>
      </c>
      <c r="G260"/>
      <c r="H260">
        <v>1.8</v>
      </c>
      <c r="I260" t="s">
        <v>99</v>
      </c>
      <c r="J260" t="s">
        <v>100</v>
      </c>
      <c r="K260" t="s">
        <v>165</v>
      </c>
      <c r="L260" t="s">
        <v>928</v>
      </c>
      <c r="M260"/>
      <c r="N260" t="s">
        <v>929</v>
      </c>
      <c r="O260" t="s">
        <v>930</v>
      </c>
      <c r="P260">
        <v>2000</v>
      </c>
    </row>
    <row r="261" spans="1:16" ht="14.4" x14ac:dyDescent="0.3">
      <c r="A261" t="s">
        <v>837</v>
      </c>
      <c r="B261" t="s">
        <v>931</v>
      </c>
      <c r="C261" t="s">
        <v>628</v>
      </c>
      <c r="D261" t="s">
        <v>629</v>
      </c>
      <c r="E261" t="s">
        <v>98</v>
      </c>
      <c r="F261" t="s">
        <v>628</v>
      </c>
      <c r="G261"/>
      <c r="H261">
        <v>8</v>
      </c>
      <c r="I261" t="s">
        <v>99</v>
      </c>
      <c r="J261" t="s">
        <v>100</v>
      </c>
      <c r="K261" t="s">
        <v>165</v>
      </c>
      <c r="L261" t="s">
        <v>932</v>
      </c>
      <c r="M261"/>
      <c r="N261" t="s">
        <v>933</v>
      </c>
      <c r="O261" t="s">
        <v>934</v>
      </c>
      <c r="P261">
        <v>2008</v>
      </c>
    </row>
    <row r="262" spans="1:16" ht="14.4" x14ac:dyDescent="0.3">
      <c r="A262" t="s">
        <v>837</v>
      </c>
      <c r="B262" t="s">
        <v>935</v>
      </c>
      <c r="C262" t="s">
        <v>628</v>
      </c>
      <c r="D262" t="s">
        <v>629</v>
      </c>
      <c r="E262" t="s">
        <v>98</v>
      </c>
      <c r="F262" t="s">
        <v>628</v>
      </c>
      <c r="G262"/>
      <c r="H262">
        <v>9.35</v>
      </c>
      <c r="I262" t="s">
        <v>99</v>
      </c>
      <c r="J262" t="s">
        <v>104</v>
      </c>
      <c r="K262" t="s">
        <v>104</v>
      </c>
      <c r="L262" t="s">
        <v>936</v>
      </c>
      <c r="M262"/>
      <c r="N262" t="s">
        <v>937</v>
      </c>
      <c r="O262" t="s">
        <v>938</v>
      </c>
      <c r="P262">
        <v>2003</v>
      </c>
    </row>
    <row r="263" spans="1:16" ht="14.4" x14ac:dyDescent="0.3">
      <c r="A263" t="s">
        <v>837</v>
      </c>
      <c r="B263" t="s">
        <v>939</v>
      </c>
      <c r="C263" t="s">
        <v>628</v>
      </c>
      <c r="D263" t="s">
        <v>629</v>
      </c>
      <c r="E263" t="s">
        <v>98</v>
      </c>
      <c r="F263" t="s">
        <v>628</v>
      </c>
      <c r="G263"/>
      <c r="H263">
        <v>38</v>
      </c>
      <c r="I263" t="s">
        <v>99</v>
      </c>
      <c r="J263" t="s">
        <v>128</v>
      </c>
      <c r="K263" t="s">
        <v>128</v>
      </c>
      <c r="L263" t="s">
        <v>940</v>
      </c>
      <c r="M263"/>
      <c r="N263" t="s">
        <v>941</v>
      </c>
      <c r="O263" t="s">
        <v>942</v>
      </c>
      <c r="P263">
        <v>2009</v>
      </c>
    </row>
    <row r="264" spans="1:16" ht="14.4" x14ac:dyDescent="0.3">
      <c r="A264" t="s">
        <v>837</v>
      </c>
      <c r="B264" t="s">
        <v>943</v>
      </c>
      <c r="C264" t="s">
        <v>628</v>
      </c>
      <c r="D264" t="s">
        <v>629</v>
      </c>
      <c r="E264" t="s">
        <v>98</v>
      </c>
      <c r="F264" t="s">
        <v>628</v>
      </c>
      <c r="G264"/>
      <c r="H264">
        <v>8.5500000000000007</v>
      </c>
      <c r="I264" t="s">
        <v>99</v>
      </c>
      <c r="J264" t="s">
        <v>100</v>
      </c>
      <c r="K264" t="s">
        <v>123</v>
      </c>
      <c r="L264" t="s">
        <v>944</v>
      </c>
      <c r="M264"/>
      <c r="N264" t="s">
        <v>945</v>
      </c>
      <c r="O264" t="s">
        <v>946</v>
      </c>
      <c r="P264">
        <v>2015</v>
      </c>
    </row>
    <row r="265" spans="1:16" ht="14.4" x14ac:dyDescent="0.3">
      <c r="A265" t="s">
        <v>837</v>
      </c>
      <c r="B265" t="s">
        <v>947</v>
      </c>
      <c r="C265" t="s">
        <v>628</v>
      </c>
      <c r="D265" t="s">
        <v>629</v>
      </c>
      <c r="E265" t="s">
        <v>98</v>
      </c>
      <c r="F265" t="s">
        <v>628</v>
      </c>
      <c r="G265"/>
      <c r="H265">
        <v>19.2</v>
      </c>
      <c r="I265" t="s">
        <v>99</v>
      </c>
      <c r="J265" t="s">
        <v>128</v>
      </c>
      <c r="K265" t="s">
        <v>128</v>
      </c>
      <c r="L265" t="s">
        <v>944</v>
      </c>
      <c r="M265"/>
      <c r="N265" t="s">
        <v>948</v>
      </c>
      <c r="O265" t="s">
        <v>949</v>
      </c>
      <c r="P265">
        <v>2016</v>
      </c>
    </row>
    <row r="266" spans="1:16" ht="14.4" x14ac:dyDescent="0.3">
      <c r="A266" t="s">
        <v>837</v>
      </c>
      <c r="B266" t="s">
        <v>950</v>
      </c>
      <c r="C266" t="s">
        <v>628</v>
      </c>
      <c r="D266" t="s">
        <v>629</v>
      </c>
      <c r="E266" t="s">
        <v>98</v>
      </c>
      <c r="F266" t="s">
        <v>628</v>
      </c>
      <c r="G266"/>
      <c r="H266">
        <v>12</v>
      </c>
      <c r="I266" t="s">
        <v>99</v>
      </c>
      <c r="J266" t="s">
        <v>100</v>
      </c>
      <c r="K266" t="s">
        <v>138</v>
      </c>
      <c r="L266" t="s">
        <v>951</v>
      </c>
      <c r="M266"/>
      <c r="N266" t="s">
        <v>952</v>
      </c>
      <c r="O266" t="s">
        <v>953</v>
      </c>
      <c r="P266">
        <v>2006</v>
      </c>
    </row>
    <row r="267" spans="1:16" ht="14.4" x14ac:dyDescent="0.3">
      <c r="A267" t="s">
        <v>837</v>
      </c>
      <c r="B267" t="s">
        <v>954</v>
      </c>
      <c r="C267" t="s">
        <v>628</v>
      </c>
      <c r="D267" t="s">
        <v>629</v>
      </c>
      <c r="E267" t="s">
        <v>98</v>
      </c>
      <c r="F267" t="s">
        <v>628</v>
      </c>
      <c r="G267"/>
      <c r="H267">
        <v>24</v>
      </c>
      <c r="I267" t="s">
        <v>99</v>
      </c>
      <c r="J267" t="s">
        <v>100</v>
      </c>
      <c r="K267" t="s">
        <v>101</v>
      </c>
      <c r="L267" t="s">
        <v>955</v>
      </c>
      <c r="M267"/>
      <c r="N267" t="s">
        <v>956</v>
      </c>
      <c r="O267" t="s">
        <v>957</v>
      </c>
      <c r="P267">
        <v>2007</v>
      </c>
    </row>
    <row r="268" spans="1:16" ht="14.4" x14ac:dyDescent="0.3">
      <c r="A268" t="s">
        <v>837</v>
      </c>
      <c r="B268" t="s">
        <v>958</v>
      </c>
      <c r="C268" t="s">
        <v>628</v>
      </c>
      <c r="D268" t="s">
        <v>629</v>
      </c>
      <c r="E268" t="s">
        <v>98</v>
      </c>
      <c r="F268" t="s">
        <v>628</v>
      </c>
      <c r="G268"/>
      <c r="H268">
        <v>12.3</v>
      </c>
      <c r="I268" t="s">
        <v>99</v>
      </c>
      <c r="J268" t="s">
        <v>128</v>
      </c>
      <c r="K268" t="s">
        <v>128</v>
      </c>
      <c r="L268" t="s">
        <v>864</v>
      </c>
      <c r="M268"/>
      <c r="N268" t="s">
        <v>959</v>
      </c>
      <c r="O268" t="s">
        <v>960</v>
      </c>
      <c r="P268">
        <v>2016</v>
      </c>
    </row>
    <row r="269" spans="1:16" ht="14.4" x14ac:dyDescent="0.3">
      <c r="A269" t="s">
        <v>837</v>
      </c>
      <c r="B269" t="s">
        <v>961</v>
      </c>
      <c r="C269" t="s">
        <v>628</v>
      </c>
      <c r="D269" t="s">
        <v>629</v>
      </c>
      <c r="E269" t="s">
        <v>98</v>
      </c>
      <c r="F269" t="s">
        <v>628</v>
      </c>
      <c r="G269"/>
      <c r="H269">
        <v>7.2</v>
      </c>
      <c r="I269" t="s">
        <v>99</v>
      </c>
      <c r="J269" t="s">
        <v>100</v>
      </c>
      <c r="K269" t="s">
        <v>138</v>
      </c>
      <c r="L269" t="s">
        <v>962</v>
      </c>
      <c r="M269"/>
      <c r="N269" t="s">
        <v>963</v>
      </c>
      <c r="O269" t="s">
        <v>964</v>
      </c>
      <c r="P269">
        <v>2014</v>
      </c>
    </row>
    <row r="270" spans="1:16" ht="14.4" x14ac:dyDescent="0.3">
      <c r="A270" t="s">
        <v>837</v>
      </c>
      <c r="B270" t="s">
        <v>965</v>
      </c>
      <c r="C270" t="s">
        <v>628</v>
      </c>
      <c r="D270" t="s">
        <v>629</v>
      </c>
      <c r="E270" t="s">
        <v>98</v>
      </c>
      <c r="F270" t="s">
        <v>628</v>
      </c>
      <c r="G270"/>
      <c r="H270">
        <v>24</v>
      </c>
      <c r="I270" t="s">
        <v>99</v>
      </c>
      <c r="J270" t="s">
        <v>100</v>
      </c>
      <c r="K270" t="s">
        <v>123</v>
      </c>
      <c r="L270" t="s">
        <v>966</v>
      </c>
      <c r="M270"/>
      <c r="N270" t="s">
        <v>967</v>
      </c>
      <c r="O270" t="s">
        <v>968</v>
      </c>
      <c r="P270">
        <v>2010</v>
      </c>
    </row>
    <row r="271" spans="1:16" ht="14.4" x14ac:dyDescent="0.3">
      <c r="A271" t="s">
        <v>837</v>
      </c>
      <c r="B271" t="s">
        <v>969</v>
      </c>
      <c r="C271" t="s">
        <v>912</v>
      </c>
      <c r="D271" t="s">
        <v>970</v>
      </c>
      <c r="E271" t="s">
        <v>98</v>
      </c>
      <c r="F271" t="s">
        <v>912</v>
      </c>
      <c r="G271"/>
      <c r="H271">
        <v>1198</v>
      </c>
      <c r="I271" t="s">
        <v>232</v>
      </c>
      <c r="J271" t="s">
        <v>100</v>
      </c>
      <c r="K271" t="s">
        <v>195</v>
      </c>
      <c r="L271" t="s">
        <v>971</v>
      </c>
      <c r="M271"/>
      <c r="N271" t="s">
        <v>972</v>
      </c>
      <c r="O271" t="s">
        <v>973</v>
      </c>
      <c r="P271">
        <v>1995</v>
      </c>
    </row>
    <row r="272" spans="1:16" ht="14.4" x14ac:dyDescent="0.3">
      <c r="A272" t="s">
        <v>837</v>
      </c>
      <c r="B272" t="s">
        <v>974</v>
      </c>
      <c r="C272" t="s">
        <v>628</v>
      </c>
      <c r="D272" t="s">
        <v>851</v>
      </c>
      <c r="E272" t="s">
        <v>98</v>
      </c>
      <c r="F272" t="s">
        <v>628</v>
      </c>
      <c r="G272"/>
      <c r="H272">
        <v>62</v>
      </c>
      <c r="I272" t="s">
        <v>99</v>
      </c>
      <c r="J272" t="s">
        <v>100</v>
      </c>
      <c r="K272" t="s">
        <v>165</v>
      </c>
      <c r="L272" t="s">
        <v>975</v>
      </c>
      <c r="M272"/>
      <c r="N272" t="s">
        <v>976</v>
      </c>
      <c r="O272" t="s">
        <v>977</v>
      </c>
      <c r="P272">
        <v>2013</v>
      </c>
    </row>
    <row r="273" spans="1:16" ht="14.4" x14ac:dyDescent="0.3">
      <c r="A273" t="s">
        <v>837</v>
      </c>
      <c r="B273" t="s">
        <v>978</v>
      </c>
      <c r="C273" t="s">
        <v>912</v>
      </c>
      <c r="D273" t="s">
        <v>913</v>
      </c>
      <c r="E273" t="s">
        <v>98</v>
      </c>
      <c r="F273" t="s">
        <v>912</v>
      </c>
      <c r="G273"/>
      <c r="H273">
        <v>1200</v>
      </c>
      <c r="I273" t="s">
        <v>232</v>
      </c>
      <c r="J273" t="s">
        <v>128</v>
      </c>
      <c r="K273" t="s">
        <v>128</v>
      </c>
      <c r="L273" t="s">
        <v>979</v>
      </c>
      <c r="M273"/>
      <c r="N273" t="s">
        <v>980</v>
      </c>
      <c r="O273" t="s">
        <v>981</v>
      </c>
      <c r="P273">
        <v>1988</v>
      </c>
    </row>
    <row r="274" spans="1:16" ht="14.4" x14ac:dyDescent="0.3">
      <c r="A274" t="s">
        <v>837</v>
      </c>
      <c r="B274" t="s">
        <v>982</v>
      </c>
      <c r="C274" t="s">
        <v>628</v>
      </c>
      <c r="D274" t="s">
        <v>629</v>
      </c>
      <c r="E274" t="s">
        <v>98</v>
      </c>
      <c r="F274" t="s">
        <v>628</v>
      </c>
      <c r="G274"/>
      <c r="H274">
        <v>5.2</v>
      </c>
      <c r="I274" t="s">
        <v>99</v>
      </c>
      <c r="J274" t="s">
        <v>100</v>
      </c>
      <c r="K274" t="s">
        <v>165</v>
      </c>
      <c r="L274" t="s">
        <v>983</v>
      </c>
      <c r="M274"/>
      <c r="N274" t="s">
        <v>984</v>
      </c>
      <c r="O274" t="s">
        <v>985</v>
      </c>
      <c r="P274">
        <v>2008</v>
      </c>
    </row>
    <row r="275" spans="1:16" ht="14.4" x14ac:dyDescent="0.3">
      <c r="A275" t="s">
        <v>837</v>
      </c>
      <c r="B275" t="s">
        <v>986</v>
      </c>
      <c r="C275" t="s">
        <v>628</v>
      </c>
      <c r="D275" t="s">
        <v>629</v>
      </c>
      <c r="E275" t="s">
        <v>98</v>
      </c>
      <c r="F275" t="s">
        <v>628</v>
      </c>
      <c r="G275"/>
      <c r="H275">
        <v>14</v>
      </c>
      <c r="I275" t="s">
        <v>99</v>
      </c>
      <c r="J275" t="s">
        <v>100</v>
      </c>
      <c r="K275" t="s">
        <v>165</v>
      </c>
      <c r="L275" t="s">
        <v>987</v>
      </c>
      <c r="M275"/>
      <c r="N275" t="s">
        <v>988</v>
      </c>
      <c r="O275" t="s">
        <v>989</v>
      </c>
      <c r="P275">
        <v>2008</v>
      </c>
    </row>
    <row r="276" spans="1:16" ht="14.4" x14ac:dyDescent="0.3">
      <c r="A276" t="s">
        <v>990</v>
      </c>
      <c r="B276" t="s">
        <v>991</v>
      </c>
      <c r="C276" t="s">
        <v>628</v>
      </c>
      <c r="D276" t="s">
        <v>629</v>
      </c>
      <c r="E276" t="s">
        <v>98</v>
      </c>
      <c r="F276" t="s">
        <v>628</v>
      </c>
      <c r="G276"/>
      <c r="H276">
        <v>22.5</v>
      </c>
      <c r="I276" t="s">
        <v>99</v>
      </c>
      <c r="J276" t="s">
        <v>128</v>
      </c>
      <c r="K276" t="s">
        <v>128</v>
      </c>
      <c r="L276"/>
      <c r="M276" t="s">
        <v>992</v>
      </c>
      <c r="N276" t="s">
        <v>993</v>
      </c>
      <c r="O276" t="s">
        <v>994</v>
      </c>
      <c r="P276">
        <v>2015</v>
      </c>
    </row>
    <row r="277" spans="1:16" ht="14.4" x14ac:dyDescent="0.3">
      <c r="A277" t="s">
        <v>990</v>
      </c>
      <c r="B277" t="s">
        <v>995</v>
      </c>
      <c r="C277" t="s">
        <v>628</v>
      </c>
      <c r="D277" t="s">
        <v>629</v>
      </c>
      <c r="E277" t="s">
        <v>98</v>
      </c>
      <c r="F277" t="s">
        <v>628</v>
      </c>
      <c r="G277"/>
      <c r="H277">
        <v>69</v>
      </c>
      <c r="I277" t="s">
        <v>232</v>
      </c>
      <c r="J277" t="s">
        <v>128</v>
      </c>
      <c r="K277" t="s">
        <v>128</v>
      </c>
      <c r="L277"/>
      <c r="M277" t="s">
        <v>996</v>
      </c>
      <c r="N277" t="s">
        <v>997</v>
      </c>
      <c r="O277" t="s">
        <v>998</v>
      </c>
      <c r="P277">
        <v>2013</v>
      </c>
    </row>
    <row r="278" spans="1:16" ht="14.4" x14ac:dyDescent="0.3">
      <c r="A278" t="s">
        <v>990</v>
      </c>
      <c r="B278" t="s">
        <v>999</v>
      </c>
      <c r="C278" t="s">
        <v>628</v>
      </c>
      <c r="D278" t="s">
        <v>629</v>
      </c>
      <c r="E278" t="s">
        <v>98</v>
      </c>
      <c r="F278" t="s">
        <v>628</v>
      </c>
      <c r="G278"/>
      <c r="H278">
        <v>66</v>
      </c>
      <c r="I278" t="s">
        <v>99</v>
      </c>
      <c r="J278" t="s">
        <v>128</v>
      </c>
      <c r="K278" t="s">
        <v>128</v>
      </c>
      <c r="L278"/>
      <c r="M278" t="s">
        <v>1000</v>
      </c>
      <c r="N278" t="s">
        <v>1001</v>
      </c>
      <c r="O278" t="s">
        <v>1002</v>
      </c>
      <c r="P278">
        <v>2016</v>
      </c>
    </row>
    <row r="279" spans="1:16" ht="14.4" x14ac:dyDescent="0.3">
      <c r="A279" t="s">
        <v>990</v>
      </c>
      <c r="B279" t="s">
        <v>1003</v>
      </c>
      <c r="C279" t="s">
        <v>96</v>
      </c>
      <c r="D279" t="s">
        <v>97</v>
      </c>
      <c r="E279" t="s">
        <v>98</v>
      </c>
      <c r="F279" t="s">
        <v>96</v>
      </c>
      <c r="G279"/>
      <c r="H279">
        <v>5</v>
      </c>
      <c r="I279" t="s">
        <v>99</v>
      </c>
      <c r="J279" t="s">
        <v>100</v>
      </c>
      <c r="K279" t="s">
        <v>118</v>
      </c>
      <c r="L279"/>
      <c r="M279" t="s">
        <v>1004</v>
      </c>
      <c r="N279" t="s">
        <v>1005</v>
      </c>
      <c r="O279" t="s">
        <v>1006</v>
      </c>
      <c r="P279">
        <v>2015</v>
      </c>
    </row>
    <row r="280" spans="1:16" ht="14.4" x14ac:dyDescent="0.3">
      <c r="A280" t="s">
        <v>990</v>
      </c>
      <c r="B280" t="s">
        <v>1007</v>
      </c>
      <c r="C280" t="s">
        <v>628</v>
      </c>
      <c r="D280" t="s">
        <v>629</v>
      </c>
      <c r="E280" t="s">
        <v>98</v>
      </c>
      <c r="F280" t="s">
        <v>628</v>
      </c>
      <c r="G280"/>
      <c r="H280">
        <v>17.5</v>
      </c>
      <c r="I280" t="s">
        <v>99</v>
      </c>
      <c r="J280" t="s">
        <v>128</v>
      </c>
      <c r="K280" t="s">
        <v>128</v>
      </c>
      <c r="L280"/>
      <c r="M280" t="s">
        <v>1008</v>
      </c>
      <c r="N280" t="s">
        <v>1009</v>
      </c>
      <c r="O280" t="s">
        <v>1010</v>
      </c>
      <c r="P280">
        <v>2010</v>
      </c>
    </row>
    <row r="281" spans="1:16" ht="14.4" x14ac:dyDescent="0.3">
      <c r="A281" t="s">
        <v>990</v>
      </c>
      <c r="B281" t="s">
        <v>1011</v>
      </c>
      <c r="C281" t="s">
        <v>628</v>
      </c>
      <c r="D281" t="s">
        <v>629</v>
      </c>
      <c r="E281" t="s">
        <v>98</v>
      </c>
      <c r="F281" t="s">
        <v>628</v>
      </c>
      <c r="G281"/>
      <c r="H281">
        <v>25</v>
      </c>
      <c r="I281" t="s">
        <v>99</v>
      </c>
      <c r="J281" t="s">
        <v>128</v>
      </c>
      <c r="K281" t="s">
        <v>128</v>
      </c>
      <c r="L281"/>
      <c r="M281" t="s">
        <v>1008</v>
      </c>
      <c r="N281" t="s">
        <v>1012</v>
      </c>
      <c r="O281" t="s">
        <v>1013</v>
      </c>
      <c r="P281">
        <v>2014</v>
      </c>
    </row>
    <row r="282" spans="1:16" ht="14.4" x14ac:dyDescent="0.3">
      <c r="A282" t="s">
        <v>1014</v>
      </c>
      <c r="B282" t="s">
        <v>1015</v>
      </c>
      <c r="C282" t="s">
        <v>648</v>
      </c>
      <c r="D282" t="s">
        <v>1016</v>
      </c>
      <c r="E282" t="s">
        <v>98</v>
      </c>
      <c r="F282" t="s">
        <v>1017</v>
      </c>
      <c r="G282"/>
      <c r="H282">
        <v>140</v>
      </c>
      <c r="I282" t="s">
        <v>232</v>
      </c>
      <c r="J282" t="s">
        <v>100</v>
      </c>
      <c r="K282" t="s">
        <v>118</v>
      </c>
      <c r="L282"/>
      <c r="M282" t="s">
        <v>1018</v>
      </c>
      <c r="N282" t="s">
        <v>1019</v>
      </c>
      <c r="O282" t="s">
        <v>1020</v>
      </c>
      <c r="P282">
        <v>1996</v>
      </c>
    </row>
    <row r="283" spans="1:16" ht="14.4" x14ac:dyDescent="0.3">
      <c r="A283" t="s">
        <v>1014</v>
      </c>
      <c r="B283" t="s">
        <v>1021</v>
      </c>
      <c r="C283" t="s">
        <v>648</v>
      </c>
      <c r="D283" t="s">
        <v>649</v>
      </c>
      <c r="E283" t="s">
        <v>736</v>
      </c>
      <c r="F283" t="s">
        <v>650</v>
      </c>
      <c r="G283"/>
      <c r="H283">
        <v>1200</v>
      </c>
      <c r="I283" t="s">
        <v>232</v>
      </c>
      <c r="J283" t="s">
        <v>100</v>
      </c>
      <c r="K283" t="s">
        <v>123</v>
      </c>
      <c r="L283" t="s">
        <v>1022</v>
      </c>
      <c r="M283"/>
      <c r="N283" t="s">
        <v>1023</v>
      </c>
      <c r="O283" t="s">
        <v>1024</v>
      </c>
      <c r="P283">
        <v>2000</v>
      </c>
    </row>
    <row r="284" spans="1:16" ht="14.4" x14ac:dyDescent="0.3">
      <c r="A284" t="s">
        <v>1025</v>
      </c>
      <c r="B284" t="s">
        <v>1026</v>
      </c>
      <c r="C284" t="s">
        <v>628</v>
      </c>
      <c r="D284" t="s">
        <v>629</v>
      </c>
      <c r="E284" t="s">
        <v>98</v>
      </c>
      <c r="F284" t="s">
        <v>628</v>
      </c>
      <c r="G284"/>
      <c r="H284">
        <v>8.1999999999999993</v>
      </c>
      <c r="I284" t="s">
        <v>232</v>
      </c>
      <c r="J284" t="s">
        <v>128</v>
      </c>
      <c r="K284" t="s">
        <v>128</v>
      </c>
      <c r="L284" t="s">
        <v>1027</v>
      </c>
      <c r="M284"/>
      <c r="N284" t="s">
        <v>1028</v>
      </c>
      <c r="O284" t="s">
        <v>1029</v>
      </c>
      <c r="P284">
        <v>2013</v>
      </c>
    </row>
    <row r="285" spans="1:16" ht="14.4" x14ac:dyDescent="0.3">
      <c r="A285" t="s">
        <v>1025</v>
      </c>
      <c r="B285" t="s">
        <v>1030</v>
      </c>
      <c r="C285" t="s">
        <v>628</v>
      </c>
      <c r="D285" t="s">
        <v>629</v>
      </c>
      <c r="E285" t="s">
        <v>98</v>
      </c>
      <c r="F285" t="s">
        <v>628</v>
      </c>
      <c r="G285"/>
      <c r="H285">
        <v>12.3</v>
      </c>
      <c r="I285" t="s">
        <v>232</v>
      </c>
      <c r="J285" t="s">
        <v>128</v>
      </c>
      <c r="K285" t="s">
        <v>128</v>
      </c>
      <c r="L285" t="s">
        <v>1031</v>
      </c>
      <c r="M285"/>
      <c r="N285" t="s">
        <v>1032</v>
      </c>
      <c r="O285" t="s">
        <v>1033</v>
      </c>
      <c r="P285">
        <v>2014</v>
      </c>
    </row>
    <row r="286" spans="1:16" ht="14.4" x14ac:dyDescent="0.3">
      <c r="A286" t="s">
        <v>1025</v>
      </c>
      <c r="B286" t="s">
        <v>1034</v>
      </c>
      <c r="C286" t="s">
        <v>628</v>
      </c>
      <c r="D286" t="s">
        <v>629</v>
      </c>
      <c r="E286" t="s">
        <v>98</v>
      </c>
      <c r="F286" t="s">
        <v>628</v>
      </c>
      <c r="G286"/>
      <c r="H286">
        <v>10.25</v>
      </c>
      <c r="I286" t="s">
        <v>232</v>
      </c>
      <c r="J286" t="s">
        <v>128</v>
      </c>
      <c r="K286" t="s">
        <v>128</v>
      </c>
      <c r="L286" t="s">
        <v>1035</v>
      </c>
      <c r="M286"/>
      <c r="N286" t="s">
        <v>1036</v>
      </c>
      <c r="O286" t="s">
        <v>1037</v>
      </c>
      <c r="P286">
        <v>2017</v>
      </c>
    </row>
    <row r="287" spans="1:16" ht="14.4" x14ac:dyDescent="0.3">
      <c r="A287" t="s">
        <v>1025</v>
      </c>
      <c r="B287" t="s">
        <v>1038</v>
      </c>
      <c r="C287" t="s">
        <v>96</v>
      </c>
      <c r="D287" t="s">
        <v>97</v>
      </c>
      <c r="E287" t="s">
        <v>98</v>
      </c>
      <c r="F287" t="s">
        <v>96</v>
      </c>
      <c r="G287"/>
      <c r="H287">
        <v>4.08</v>
      </c>
      <c r="I287" t="s">
        <v>99</v>
      </c>
      <c r="J287" t="s">
        <v>100</v>
      </c>
      <c r="K287" t="s">
        <v>101</v>
      </c>
      <c r="L287" t="s">
        <v>1039</v>
      </c>
      <c r="M287"/>
      <c r="N287" t="s">
        <v>1040</v>
      </c>
      <c r="O287" t="s">
        <v>1041</v>
      </c>
      <c r="P287">
        <v>2016</v>
      </c>
    </row>
    <row r="288" spans="1:16" ht="14.4" x14ac:dyDescent="0.3">
      <c r="A288" t="s">
        <v>1025</v>
      </c>
      <c r="B288" t="s">
        <v>1042</v>
      </c>
      <c r="C288" t="s">
        <v>628</v>
      </c>
      <c r="D288" t="s">
        <v>629</v>
      </c>
      <c r="E288" t="s">
        <v>98</v>
      </c>
      <c r="F288" t="s">
        <v>628</v>
      </c>
      <c r="G288"/>
      <c r="H288">
        <v>8.1999999999999993</v>
      </c>
      <c r="I288" t="s">
        <v>232</v>
      </c>
      <c r="J288" t="s">
        <v>100</v>
      </c>
      <c r="K288" t="s">
        <v>138</v>
      </c>
      <c r="L288" t="s">
        <v>1043</v>
      </c>
      <c r="M288"/>
      <c r="N288" t="s">
        <v>1044</v>
      </c>
      <c r="O288" t="s">
        <v>1045</v>
      </c>
      <c r="P288">
        <v>2014</v>
      </c>
    </row>
    <row r="289" spans="1:16" ht="14.4" x14ac:dyDescent="0.3">
      <c r="A289" t="s">
        <v>1025</v>
      </c>
      <c r="B289" t="s">
        <v>1046</v>
      </c>
      <c r="C289" t="s">
        <v>628</v>
      </c>
      <c r="D289" t="s">
        <v>629</v>
      </c>
      <c r="E289" t="s">
        <v>98</v>
      </c>
      <c r="F289" t="s">
        <v>628</v>
      </c>
      <c r="G289"/>
      <c r="H289">
        <v>2.4300000000000002</v>
      </c>
      <c r="I289" t="s">
        <v>232</v>
      </c>
      <c r="J289" t="s">
        <v>100</v>
      </c>
      <c r="K289" t="s">
        <v>118</v>
      </c>
      <c r="L289" t="s">
        <v>1047</v>
      </c>
      <c r="M289"/>
      <c r="N289" t="s">
        <v>1048</v>
      </c>
      <c r="O289" t="s">
        <v>1049</v>
      </c>
      <c r="P289">
        <v>2011</v>
      </c>
    </row>
    <row r="290" spans="1:16" ht="14.4" x14ac:dyDescent="0.3">
      <c r="A290" t="s">
        <v>1025</v>
      </c>
      <c r="B290" t="s">
        <v>1050</v>
      </c>
      <c r="C290" t="s">
        <v>628</v>
      </c>
      <c r="D290" t="s">
        <v>629</v>
      </c>
      <c r="E290" t="s">
        <v>98</v>
      </c>
      <c r="F290" t="s">
        <v>628</v>
      </c>
      <c r="G290"/>
      <c r="H290">
        <v>6.15</v>
      </c>
      <c r="I290" t="s">
        <v>232</v>
      </c>
      <c r="J290" t="s">
        <v>100</v>
      </c>
      <c r="K290" t="s">
        <v>249</v>
      </c>
      <c r="L290" t="s">
        <v>1051</v>
      </c>
      <c r="M290"/>
      <c r="N290" t="s">
        <v>1052</v>
      </c>
      <c r="O290" t="s">
        <v>1053</v>
      </c>
      <c r="P290">
        <v>2013</v>
      </c>
    </row>
    <row r="291" spans="1:16" ht="14.4" x14ac:dyDescent="0.3">
      <c r="A291" t="s">
        <v>1025</v>
      </c>
      <c r="B291" t="s">
        <v>1054</v>
      </c>
      <c r="C291" t="s">
        <v>628</v>
      </c>
      <c r="D291" t="s">
        <v>629</v>
      </c>
      <c r="E291" t="s">
        <v>98</v>
      </c>
      <c r="F291" t="s">
        <v>628</v>
      </c>
      <c r="G291"/>
      <c r="H291">
        <v>20</v>
      </c>
      <c r="I291" t="s">
        <v>232</v>
      </c>
      <c r="J291" t="s">
        <v>128</v>
      </c>
      <c r="K291" t="s">
        <v>128</v>
      </c>
      <c r="L291" t="s">
        <v>1055</v>
      </c>
      <c r="M291"/>
      <c r="N291" t="s">
        <v>1056</v>
      </c>
      <c r="O291" t="s">
        <v>1057</v>
      </c>
      <c r="P291">
        <v>2010</v>
      </c>
    </row>
    <row r="292" spans="1:16" ht="14.4" x14ac:dyDescent="0.3">
      <c r="A292" t="s">
        <v>1025</v>
      </c>
      <c r="B292" t="s">
        <v>1058</v>
      </c>
      <c r="C292" t="s">
        <v>628</v>
      </c>
      <c r="D292" t="s">
        <v>629</v>
      </c>
      <c r="E292" t="s">
        <v>98</v>
      </c>
      <c r="F292" t="s">
        <v>628</v>
      </c>
      <c r="G292"/>
      <c r="H292">
        <v>12.3</v>
      </c>
      <c r="I292" t="s">
        <v>232</v>
      </c>
      <c r="J292" t="s">
        <v>100</v>
      </c>
      <c r="K292" t="s">
        <v>123</v>
      </c>
      <c r="L292" t="s">
        <v>1059</v>
      </c>
      <c r="M292"/>
      <c r="N292" t="s">
        <v>1060</v>
      </c>
      <c r="O292" t="s">
        <v>1061</v>
      </c>
      <c r="P292">
        <v>2013</v>
      </c>
    </row>
    <row r="293" spans="1:16" ht="14.4" x14ac:dyDescent="0.3">
      <c r="A293" t="s">
        <v>1062</v>
      </c>
      <c r="B293" t="s">
        <v>1063</v>
      </c>
      <c r="C293" t="s">
        <v>703</v>
      </c>
      <c r="D293" t="s">
        <v>703</v>
      </c>
      <c r="E293" t="s">
        <v>98</v>
      </c>
      <c r="F293" t="s">
        <v>19</v>
      </c>
      <c r="G293" t="s">
        <v>650</v>
      </c>
      <c r="H293">
        <v>40</v>
      </c>
      <c r="I293" t="s">
        <v>232</v>
      </c>
      <c r="J293" t="s">
        <v>100</v>
      </c>
      <c r="K293" t="s">
        <v>195</v>
      </c>
      <c r="L293" t="s">
        <v>1064</v>
      </c>
      <c r="M293"/>
      <c r="N293" t="s">
        <v>1065</v>
      </c>
      <c r="O293" t="s">
        <v>1066</v>
      </c>
      <c r="P293">
        <v>2001</v>
      </c>
    </row>
    <row r="294" spans="1:16" ht="14.4" x14ac:dyDescent="0.3">
      <c r="A294" t="s">
        <v>1062</v>
      </c>
      <c r="B294" t="s">
        <v>1067</v>
      </c>
      <c r="C294" t="s">
        <v>703</v>
      </c>
      <c r="D294" t="s">
        <v>703</v>
      </c>
      <c r="E294" t="s">
        <v>98</v>
      </c>
      <c r="F294" t="s">
        <v>19</v>
      </c>
      <c r="G294" t="s">
        <v>1068</v>
      </c>
      <c r="H294">
        <v>14.316000000000001</v>
      </c>
      <c r="I294" t="s">
        <v>232</v>
      </c>
      <c r="J294" t="s">
        <v>100</v>
      </c>
      <c r="K294" t="s">
        <v>195</v>
      </c>
      <c r="L294" t="s">
        <v>1069</v>
      </c>
      <c r="M294"/>
      <c r="N294" t="s">
        <v>1070</v>
      </c>
      <c r="O294" t="s">
        <v>1071</v>
      </c>
      <c r="P294">
        <v>1992</v>
      </c>
    </row>
    <row r="295" spans="1:16" ht="14.4" x14ac:dyDescent="0.3">
      <c r="A295" t="s">
        <v>1062</v>
      </c>
      <c r="B295" t="s">
        <v>1072</v>
      </c>
      <c r="C295" t="s">
        <v>703</v>
      </c>
      <c r="D295" t="s">
        <v>703</v>
      </c>
      <c r="E295" t="s">
        <v>98</v>
      </c>
      <c r="F295" t="s">
        <v>19</v>
      </c>
      <c r="G295" t="s">
        <v>1068</v>
      </c>
      <c r="H295">
        <v>14</v>
      </c>
      <c r="I295" t="s">
        <v>232</v>
      </c>
      <c r="J295" t="s">
        <v>100</v>
      </c>
      <c r="K295" t="s">
        <v>195</v>
      </c>
      <c r="L295" t="s">
        <v>1073</v>
      </c>
      <c r="M295"/>
      <c r="N295" t="s">
        <v>1074</v>
      </c>
      <c r="O295" t="s">
        <v>1075</v>
      </c>
      <c r="P295">
        <v>1993</v>
      </c>
    </row>
    <row r="296" spans="1:16" ht="14.4" x14ac:dyDescent="0.3">
      <c r="A296" t="s">
        <v>1062</v>
      </c>
      <c r="B296" t="s">
        <v>1076</v>
      </c>
      <c r="C296" t="s">
        <v>703</v>
      </c>
      <c r="D296" t="s">
        <v>703</v>
      </c>
      <c r="E296" t="s">
        <v>98</v>
      </c>
      <c r="F296" t="s">
        <v>19</v>
      </c>
      <c r="G296" t="s">
        <v>1068</v>
      </c>
      <c r="H296">
        <v>12.5</v>
      </c>
      <c r="I296" t="s">
        <v>232</v>
      </c>
      <c r="J296" t="s">
        <v>128</v>
      </c>
      <c r="K296" t="s">
        <v>128</v>
      </c>
      <c r="L296" t="s">
        <v>1077</v>
      </c>
      <c r="M296"/>
      <c r="N296" t="s">
        <v>1078</v>
      </c>
      <c r="O296" t="s">
        <v>1079</v>
      </c>
      <c r="P296">
        <v>2000</v>
      </c>
    </row>
    <row r="297" spans="1:16" ht="14.4" x14ac:dyDescent="0.3">
      <c r="A297" t="s">
        <v>1062</v>
      </c>
      <c r="B297" t="s">
        <v>1080</v>
      </c>
      <c r="C297" t="s">
        <v>703</v>
      </c>
      <c r="D297" t="s">
        <v>703</v>
      </c>
      <c r="E297" t="s">
        <v>98</v>
      </c>
      <c r="F297" t="s">
        <v>19</v>
      </c>
      <c r="G297" t="s">
        <v>1068</v>
      </c>
      <c r="H297">
        <v>41.5</v>
      </c>
      <c r="I297" t="s">
        <v>232</v>
      </c>
      <c r="J297" t="s">
        <v>100</v>
      </c>
      <c r="K297" t="s">
        <v>195</v>
      </c>
      <c r="L297" t="s">
        <v>1081</v>
      </c>
      <c r="M297"/>
      <c r="N297" t="s">
        <v>1082</v>
      </c>
      <c r="O297" t="s">
        <v>1083</v>
      </c>
      <c r="P297">
        <v>1998</v>
      </c>
    </row>
    <row r="298" spans="1:16" ht="14.4" x14ac:dyDescent="0.3">
      <c r="A298" t="s">
        <v>1062</v>
      </c>
      <c r="B298" t="s">
        <v>1084</v>
      </c>
      <c r="C298" t="s">
        <v>628</v>
      </c>
      <c r="D298" t="s">
        <v>629</v>
      </c>
      <c r="E298" t="s">
        <v>98</v>
      </c>
      <c r="F298" t="s">
        <v>628</v>
      </c>
      <c r="G298"/>
      <c r="H298">
        <v>18</v>
      </c>
      <c r="I298" t="s">
        <v>99</v>
      </c>
      <c r="J298" t="s">
        <v>100</v>
      </c>
      <c r="K298" t="s">
        <v>123</v>
      </c>
      <c r="L298"/>
      <c r="M298"/>
      <c r="N298" t="s">
        <v>1085</v>
      </c>
      <c r="O298" t="s">
        <v>1086</v>
      </c>
      <c r="P298">
        <v>1993</v>
      </c>
    </row>
    <row r="299" spans="1:16" ht="14.4" x14ac:dyDescent="0.3">
      <c r="A299" t="s">
        <v>1062</v>
      </c>
      <c r="B299" t="s">
        <v>1087</v>
      </c>
      <c r="C299" t="s">
        <v>628</v>
      </c>
      <c r="D299" t="s">
        <v>629</v>
      </c>
      <c r="E299" t="s">
        <v>98</v>
      </c>
      <c r="F299" t="s">
        <v>628</v>
      </c>
      <c r="G299"/>
      <c r="H299">
        <v>6.5</v>
      </c>
      <c r="I299" t="s">
        <v>99</v>
      </c>
      <c r="J299" t="s">
        <v>100</v>
      </c>
      <c r="K299" t="s">
        <v>123</v>
      </c>
      <c r="L299"/>
      <c r="M299"/>
      <c r="N299" t="s">
        <v>1088</v>
      </c>
      <c r="O299" t="s">
        <v>1089</v>
      </c>
      <c r="P299">
        <v>1993</v>
      </c>
    </row>
    <row r="300" spans="1:16" ht="14.4" x14ac:dyDescent="0.3">
      <c r="A300" t="s">
        <v>1090</v>
      </c>
      <c r="B300" t="s">
        <v>1091</v>
      </c>
      <c r="C300" t="s">
        <v>648</v>
      </c>
      <c r="D300" t="s">
        <v>1016</v>
      </c>
      <c r="E300" t="s">
        <v>98</v>
      </c>
      <c r="F300" t="s">
        <v>1017</v>
      </c>
      <c r="G300"/>
      <c r="H300">
        <v>116</v>
      </c>
      <c r="I300" t="s">
        <v>232</v>
      </c>
      <c r="J300" t="s">
        <v>665</v>
      </c>
      <c r="K300" t="s">
        <v>665</v>
      </c>
      <c r="L300" t="s">
        <v>1092</v>
      </c>
      <c r="M300"/>
      <c r="N300" t="s">
        <v>1093</v>
      </c>
      <c r="O300" t="s">
        <v>1094</v>
      </c>
      <c r="P300">
        <v>1974</v>
      </c>
    </row>
    <row r="301" spans="1:16" ht="14.4" x14ac:dyDescent="0.3">
      <c r="A301" t="s">
        <v>1090</v>
      </c>
      <c r="B301" t="s">
        <v>1095</v>
      </c>
      <c r="C301" t="s">
        <v>648</v>
      </c>
      <c r="D301" t="s">
        <v>649</v>
      </c>
      <c r="E301" t="s">
        <v>98</v>
      </c>
      <c r="F301" t="s">
        <v>650</v>
      </c>
      <c r="G301"/>
      <c r="H301">
        <v>616</v>
      </c>
      <c r="I301" t="s">
        <v>232</v>
      </c>
      <c r="J301" t="s">
        <v>665</v>
      </c>
      <c r="K301" t="s">
        <v>665</v>
      </c>
      <c r="L301" t="s">
        <v>1092</v>
      </c>
      <c r="M301"/>
      <c r="N301" t="s">
        <v>1093</v>
      </c>
      <c r="O301" t="s">
        <v>1094</v>
      </c>
      <c r="P301">
        <v>2003</v>
      </c>
    </row>
    <row r="302" spans="1:16" ht="14.4" x14ac:dyDescent="0.3">
      <c r="A302" t="s">
        <v>1090</v>
      </c>
      <c r="B302" t="s">
        <v>1096</v>
      </c>
      <c r="C302" t="s">
        <v>648</v>
      </c>
      <c r="D302" t="s">
        <v>1016</v>
      </c>
      <c r="E302" t="s">
        <v>98</v>
      </c>
      <c r="F302" t="s">
        <v>1017</v>
      </c>
      <c r="G302"/>
      <c r="H302">
        <v>143.19999999999999</v>
      </c>
      <c r="I302" t="s">
        <v>232</v>
      </c>
      <c r="J302" t="s">
        <v>665</v>
      </c>
      <c r="K302" t="s">
        <v>665</v>
      </c>
      <c r="L302" t="s">
        <v>1097</v>
      </c>
      <c r="M302"/>
      <c r="N302" t="s">
        <v>1098</v>
      </c>
      <c r="O302" t="s">
        <v>1099</v>
      </c>
      <c r="P302">
        <v>1981</v>
      </c>
    </row>
    <row r="303" spans="1:16" ht="14.4" x14ac:dyDescent="0.3">
      <c r="A303" t="s">
        <v>1090</v>
      </c>
      <c r="B303" t="s">
        <v>1100</v>
      </c>
      <c r="C303" t="s">
        <v>648</v>
      </c>
      <c r="D303" t="s">
        <v>1101</v>
      </c>
      <c r="E303" t="s">
        <v>98</v>
      </c>
      <c r="F303" t="s">
        <v>64</v>
      </c>
      <c r="G303" t="s">
        <v>1068</v>
      </c>
      <c r="H303">
        <v>559</v>
      </c>
      <c r="I303" t="s">
        <v>232</v>
      </c>
      <c r="J303" t="s">
        <v>665</v>
      </c>
      <c r="K303" t="s">
        <v>665</v>
      </c>
      <c r="L303" t="s">
        <v>1097</v>
      </c>
      <c r="M303"/>
      <c r="N303" t="s">
        <v>1098</v>
      </c>
      <c r="O303" t="s">
        <v>1099</v>
      </c>
      <c r="P303">
        <v>1981</v>
      </c>
    </row>
    <row r="304" spans="1:16" ht="14.4" x14ac:dyDescent="0.3">
      <c r="A304" t="s">
        <v>1090</v>
      </c>
      <c r="B304" t="s">
        <v>1102</v>
      </c>
      <c r="C304" t="s">
        <v>648</v>
      </c>
      <c r="D304" t="s">
        <v>649</v>
      </c>
      <c r="E304" t="s">
        <v>98</v>
      </c>
      <c r="F304" t="s">
        <v>650</v>
      </c>
      <c r="G304"/>
      <c r="H304">
        <v>905</v>
      </c>
      <c r="I304" t="s">
        <v>232</v>
      </c>
      <c r="J304" t="s">
        <v>100</v>
      </c>
      <c r="K304" t="s">
        <v>118</v>
      </c>
      <c r="L304" t="s">
        <v>1103</v>
      </c>
      <c r="M304"/>
      <c r="N304" t="s">
        <v>1104</v>
      </c>
      <c r="O304" t="s">
        <v>1105</v>
      </c>
      <c r="P304">
        <v>2010</v>
      </c>
    </row>
    <row r="305" spans="1:16" ht="14.4" x14ac:dyDescent="0.3">
      <c r="A305" t="s">
        <v>1090</v>
      </c>
      <c r="B305" t="s">
        <v>1106</v>
      </c>
      <c r="C305" t="s">
        <v>648</v>
      </c>
      <c r="D305" t="s">
        <v>649</v>
      </c>
      <c r="E305" t="s">
        <v>98</v>
      </c>
      <c r="F305" t="s">
        <v>650</v>
      </c>
      <c r="G305"/>
      <c r="H305">
        <v>1365</v>
      </c>
      <c r="I305" t="s">
        <v>232</v>
      </c>
      <c r="J305" t="s">
        <v>100</v>
      </c>
      <c r="K305" t="s">
        <v>123</v>
      </c>
      <c r="L305" t="s">
        <v>1107</v>
      </c>
      <c r="M305"/>
      <c r="N305" t="s">
        <v>1108</v>
      </c>
      <c r="O305" t="s">
        <v>1109</v>
      </c>
      <c r="P305">
        <v>1997</v>
      </c>
    </row>
    <row r="306" spans="1:16" ht="14.4" x14ac:dyDescent="0.3">
      <c r="A306" t="s">
        <v>1090</v>
      </c>
      <c r="B306" t="s">
        <v>1110</v>
      </c>
      <c r="C306" t="s">
        <v>703</v>
      </c>
      <c r="D306" t="s">
        <v>703</v>
      </c>
      <c r="E306" t="s">
        <v>98</v>
      </c>
      <c r="F306" t="s">
        <v>19</v>
      </c>
      <c r="G306"/>
      <c r="H306">
        <v>420</v>
      </c>
      <c r="I306" t="s">
        <v>232</v>
      </c>
      <c r="J306" t="s">
        <v>100</v>
      </c>
      <c r="K306" t="s">
        <v>165</v>
      </c>
      <c r="L306" t="s">
        <v>1111</v>
      </c>
      <c r="M306"/>
      <c r="N306" t="s">
        <v>1112</v>
      </c>
      <c r="O306" t="s">
        <v>1113</v>
      </c>
      <c r="P306">
        <v>2018</v>
      </c>
    </row>
    <row r="307" spans="1:16" ht="14.4" x14ac:dyDescent="0.3">
      <c r="A307" t="s">
        <v>1114</v>
      </c>
      <c r="B307" t="s">
        <v>1115</v>
      </c>
      <c r="C307" t="s">
        <v>648</v>
      </c>
      <c r="D307" t="s">
        <v>649</v>
      </c>
      <c r="E307" t="s">
        <v>98</v>
      </c>
      <c r="F307" t="s">
        <v>650</v>
      </c>
      <c r="G307"/>
      <c r="H307">
        <v>910</v>
      </c>
      <c r="I307" t="s">
        <v>232</v>
      </c>
      <c r="J307" t="s">
        <v>100</v>
      </c>
      <c r="K307" t="s">
        <v>249</v>
      </c>
      <c r="L307" t="s">
        <v>1116</v>
      </c>
      <c r="M307"/>
      <c r="N307" t="s">
        <v>1117</v>
      </c>
      <c r="O307" t="s">
        <v>1118</v>
      </c>
      <c r="P307">
        <v>2016</v>
      </c>
    </row>
    <row r="308" spans="1:16" ht="14.4" x14ac:dyDescent="0.3">
      <c r="A308" t="s">
        <v>1114</v>
      </c>
      <c r="B308" t="s">
        <v>1119</v>
      </c>
      <c r="C308" t="s">
        <v>648</v>
      </c>
      <c r="D308" t="s">
        <v>649</v>
      </c>
      <c r="E308" t="s">
        <v>98</v>
      </c>
      <c r="F308" t="s">
        <v>650</v>
      </c>
      <c r="G308"/>
      <c r="H308">
        <v>413</v>
      </c>
      <c r="I308" t="s">
        <v>232</v>
      </c>
      <c r="J308" t="s">
        <v>665</v>
      </c>
      <c r="K308" t="s">
        <v>665</v>
      </c>
      <c r="L308" t="s">
        <v>1120</v>
      </c>
      <c r="M308"/>
      <c r="N308" t="s">
        <v>1121</v>
      </c>
      <c r="O308" t="s">
        <v>1122</v>
      </c>
      <c r="P308">
        <v>2004</v>
      </c>
    </row>
    <row r="309" spans="1:16" ht="14.4" x14ac:dyDescent="0.3">
      <c r="A309" t="s">
        <v>1114</v>
      </c>
      <c r="B309" t="s">
        <v>1123</v>
      </c>
      <c r="C309" t="s">
        <v>648</v>
      </c>
      <c r="D309" t="s">
        <v>1016</v>
      </c>
      <c r="E309" t="s">
        <v>98</v>
      </c>
      <c r="F309" t="s">
        <v>1017</v>
      </c>
      <c r="G309"/>
      <c r="H309">
        <v>53</v>
      </c>
      <c r="I309" t="s">
        <v>232</v>
      </c>
      <c r="J309" t="s">
        <v>665</v>
      </c>
      <c r="K309" t="s">
        <v>665</v>
      </c>
      <c r="L309" t="s">
        <v>1120</v>
      </c>
      <c r="M309"/>
      <c r="N309" t="s">
        <v>1121</v>
      </c>
      <c r="O309" t="s">
        <v>1122</v>
      </c>
      <c r="P309">
        <v>1970</v>
      </c>
    </row>
    <row r="310" spans="1:16" ht="14.4" x14ac:dyDescent="0.3">
      <c r="A310" t="s">
        <v>1114</v>
      </c>
      <c r="B310" t="s">
        <v>1124</v>
      </c>
      <c r="C310" t="s">
        <v>648</v>
      </c>
      <c r="D310" t="s">
        <v>649</v>
      </c>
      <c r="E310" t="s">
        <v>98</v>
      </c>
      <c r="F310" t="s">
        <v>650</v>
      </c>
      <c r="G310"/>
      <c r="H310">
        <v>407</v>
      </c>
      <c r="I310" t="s">
        <v>232</v>
      </c>
      <c r="J310" t="s">
        <v>100</v>
      </c>
      <c r="K310" t="s">
        <v>138</v>
      </c>
      <c r="L310"/>
      <c r="M310"/>
      <c r="N310" t="s">
        <v>1125</v>
      </c>
      <c r="O310" t="s">
        <v>1126</v>
      </c>
      <c r="P310">
        <v>1994</v>
      </c>
    </row>
    <row r="311" spans="1:16" ht="14.4" x14ac:dyDescent="0.3">
      <c r="A311" t="s">
        <v>1127</v>
      </c>
      <c r="B311" t="s">
        <v>1128</v>
      </c>
      <c r="C311" t="s">
        <v>96</v>
      </c>
      <c r="D311" t="s">
        <v>97</v>
      </c>
      <c r="E311" t="s">
        <v>98</v>
      </c>
      <c r="F311" t="s">
        <v>96</v>
      </c>
      <c r="G311"/>
      <c r="H311">
        <v>4.99</v>
      </c>
      <c r="I311" t="s">
        <v>99</v>
      </c>
      <c r="J311" t="s">
        <v>100</v>
      </c>
      <c r="K311" t="s">
        <v>101</v>
      </c>
      <c r="L311" t="s">
        <v>1129</v>
      </c>
      <c r="M311"/>
      <c r="N311"/>
      <c r="O311"/>
      <c r="P311">
        <v>2022</v>
      </c>
    </row>
    <row r="312" spans="1:16" ht="14.4" x14ac:dyDescent="0.3">
      <c r="A312" t="s">
        <v>1127</v>
      </c>
      <c r="B312" t="s">
        <v>1130</v>
      </c>
      <c r="C312" t="s">
        <v>96</v>
      </c>
      <c r="D312" t="s">
        <v>97</v>
      </c>
      <c r="E312" t="s">
        <v>98</v>
      </c>
      <c r="F312" t="s">
        <v>96</v>
      </c>
      <c r="G312"/>
      <c r="H312">
        <v>4.99</v>
      </c>
      <c r="I312" t="s">
        <v>99</v>
      </c>
      <c r="J312" t="s">
        <v>100</v>
      </c>
      <c r="K312" t="s">
        <v>101</v>
      </c>
      <c r="L312" t="s">
        <v>1129</v>
      </c>
      <c r="M312"/>
      <c r="N312"/>
      <c r="O312"/>
      <c r="P312">
        <v>2022</v>
      </c>
    </row>
    <row r="313" spans="1:16" ht="14.4" x14ac:dyDescent="0.3">
      <c r="A313" t="s">
        <v>1127</v>
      </c>
      <c r="B313" t="s">
        <v>1131</v>
      </c>
      <c r="C313" t="s">
        <v>96</v>
      </c>
      <c r="D313" t="s">
        <v>97</v>
      </c>
      <c r="E313" t="s">
        <v>98</v>
      </c>
      <c r="F313" t="s">
        <v>96</v>
      </c>
      <c r="G313"/>
      <c r="H313">
        <v>4.88</v>
      </c>
      <c r="I313" t="s">
        <v>99</v>
      </c>
      <c r="J313" t="s">
        <v>100</v>
      </c>
      <c r="K313" t="s">
        <v>138</v>
      </c>
      <c r="L313" t="s">
        <v>1132</v>
      </c>
      <c r="M313"/>
      <c r="N313"/>
      <c r="O313"/>
      <c r="P313">
        <v>2022</v>
      </c>
    </row>
    <row r="314" spans="1:16" ht="14.4" x14ac:dyDescent="0.3">
      <c r="A314" t="s">
        <v>1127</v>
      </c>
      <c r="B314" t="s">
        <v>1133</v>
      </c>
      <c r="C314" t="s">
        <v>628</v>
      </c>
      <c r="D314" t="s">
        <v>629</v>
      </c>
      <c r="E314" t="s">
        <v>98</v>
      </c>
      <c r="F314" t="s">
        <v>628</v>
      </c>
      <c r="G314"/>
      <c r="H314">
        <v>3.6</v>
      </c>
      <c r="I314" t="s">
        <v>99</v>
      </c>
      <c r="J314" t="s">
        <v>104</v>
      </c>
      <c r="K314" t="s">
        <v>104</v>
      </c>
      <c r="L314"/>
      <c r="M314"/>
      <c r="N314" t="s">
        <v>1134</v>
      </c>
      <c r="O314" t="s">
        <v>1135</v>
      </c>
      <c r="P314">
        <v>2001</v>
      </c>
    </row>
    <row r="315" spans="1:16" ht="14.4" x14ac:dyDescent="0.3">
      <c r="A315" t="s">
        <v>1127</v>
      </c>
      <c r="B315" t="s">
        <v>1136</v>
      </c>
      <c r="C315" t="s">
        <v>628</v>
      </c>
      <c r="D315" t="s">
        <v>629</v>
      </c>
      <c r="E315" t="s">
        <v>98</v>
      </c>
      <c r="F315" t="s">
        <v>628</v>
      </c>
      <c r="G315"/>
      <c r="H315">
        <v>4.8</v>
      </c>
      <c r="I315" t="s">
        <v>99</v>
      </c>
      <c r="J315" t="s">
        <v>104</v>
      </c>
      <c r="K315" t="s">
        <v>104</v>
      </c>
      <c r="L315"/>
      <c r="M315"/>
      <c r="N315" t="s">
        <v>1137</v>
      </c>
      <c r="O315" t="s">
        <v>1138</v>
      </c>
      <c r="P315">
        <v>2009</v>
      </c>
    </row>
    <row r="316" spans="1:16" ht="14.4" x14ac:dyDescent="0.3">
      <c r="A316" t="s">
        <v>1127</v>
      </c>
      <c r="B316" t="s">
        <v>1139</v>
      </c>
      <c r="C316" t="s">
        <v>96</v>
      </c>
      <c r="D316" t="s">
        <v>97</v>
      </c>
      <c r="E316" t="s">
        <v>98</v>
      </c>
      <c r="F316" t="s">
        <v>96</v>
      </c>
      <c r="G316"/>
      <c r="H316">
        <v>4.9000000000000004</v>
      </c>
      <c r="I316" t="s">
        <v>99</v>
      </c>
      <c r="J316" t="s">
        <v>104</v>
      </c>
      <c r="K316" t="s">
        <v>104</v>
      </c>
      <c r="L316"/>
      <c r="M316"/>
      <c r="N316" t="s">
        <v>1140</v>
      </c>
      <c r="O316" t="s">
        <v>1141</v>
      </c>
      <c r="P316">
        <v>2016</v>
      </c>
    </row>
    <row r="317" spans="1:16" ht="14.4" x14ac:dyDescent="0.3">
      <c r="A317" t="s">
        <v>1127</v>
      </c>
      <c r="B317" t="s">
        <v>1142</v>
      </c>
      <c r="C317" t="s">
        <v>96</v>
      </c>
      <c r="D317" t="s">
        <v>97</v>
      </c>
      <c r="E317" t="s">
        <v>98</v>
      </c>
      <c r="F317" t="s">
        <v>96</v>
      </c>
      <c r="G317"/>
      <c r="H317">
        <v>4.88</v>
      </c>
      <c r="I317" t="s">
        <v>99</v>
      </c>
      <c r="J317" t="s">
        <v>100</v>
      </c>
      <c r="K317" t="s">
        <v>138</v>
      </c>
      <c r="L317" t="s">
        <v>1143</v>
      </c>
      <c r="M317"/>
      <c r="N317"/>
      <c r="O317"/>
      <c r="P317">
        <v>2022</v>
      </c>
    </row>
    <row r="318" spans="1:16" ht="14.4" x14ac:dyDescent="0.3">
      <c r="A318" t="s">
        <v>1127</v>
      </c>
      <c r="B318" t="s">
        <v>1144</v>
      </c>
      <c r="C318" t="s">
        <v>96</v>
      </c>
      <c r="D318" t="s">
        <v>97</v>
      </c>
      <c r="E318" t="s">
        <v>98</v>
      </c>
      <c r="F318" t="s">
        <v>96</v>
      </c>
      <c r="G318"/>
      <c r="H318">
        <v>4.88</v>
      </c>
      <c r="I318" t="s">
        <v>99</v>
      </c>
      <c r="J318" t="s">
        <v>100</v>
      </c>
      <c r="K318" t="s">
        <v>138</v>
      </c>
      <c r="L318" t="s">
        <v>1143</v>
      </c>
      <c r="M318"/>
      <c r="N318"/>
      <c r="O318"/>
      <c r="P318">
        <v>2022</v>
      </c>
    </row>
    <row r="319" spans="1:16" ht="14.4" x14ac:dyDescent="0.3">
      <c r="A319" t="s">
        <v>1127</v>
      </c>
      <c r="B319" t="s">
        <v>1145</v>
      </c>
      <c r="C319" t="s">
        <v>96</v>
      </c>
      <c r="D319" t="s">
        <v>97</v>
      </c>
      <c r="E319" t="s">
        <v>98</v>
      </c>
      <c r="F319" t="s">
        <v>96</v>
      </c>
      <c r="G319"/>
      <c r="H319">
        <v>4.88</v>
      </c>
      <c r="I319" t="s">
        <v>99</v>
      </c>
      <c r="J319" t="s">
        <v>100</v>
      </c>
      <c r="K319" t="s">
        <v>165</v>
      </c>
      <c r="L319" t="s">
        <v>1146</v>
      </c>
      <c r="M319"/>
      <c r="N319"/>
      <c r="O319"/>
      <c r="P319">
        <v>2022</v>
      </c>
    </row>
    <row r="320" spans="1:16" ht="14.4" x14ac:dyDescent="0.3">
      <c r="A320" t="s">
        <v>1147</v>
      </c>
      <c r="B320" t="s">
        <v>1148</v>
      </c>
      <c r="C320" t="s">
        <v>628</v>
      </c>
      <c r="D320" t="s">
        <v>629</v>
      </c>
      <c r="E320" t="s">
        <v>98</v>
      </c>
      <c r="F320" t="s">
        <v>628</v>
      </c>
      <c r="G320"/>
      <c r="H320">
        <v>25</v>
      </c>
      <c r="I320" t="s">
        <v>99</v>
      </c>
      <c r="J320" t="s">
        <v>128</v>
      </c>
      <c r="K320" t="s">
        <v>128</v>
      </c>
      <c r="L320"/>
      <c r="M320" t="s">
        <v>1149</v>
      </c>
      <c r="N320" t="s">
        <v>1150</v>
      </c>
      <c r="O320" t="s">
        <v>1151</v>
      </c>
      <c r="P320">
        <v>2016</v>
      </c>
    </row>
    <row r="321" spans="1:16" ht="14.4" x14ac:dyDescent="0.3">
      <c r="A321" t="s">
        <v>1147</v>
      </c>
      <c r="B321" t="s">
        <v>1152</v>
      </c>
      <c r="C321" t="s">
        <v>628</v>
      </c>
      <c r="D321" t="s">
        <v>629</v>
      </c>
      <c r="E321" t="s">
        <v>98</v>
      </c>
      <c r="F321" t="s">
        <v>628</v>
      </c>
      <c r="G321"/>
      <c r="H321">
        <v>38.76</v>
      </c>
      <c r="I321" t="s">
        <v>99</v>
      </c>
      <c r="J321" t="s">
        <v>128</v>
      </c>
      <c r="K321" t="s">
        <v>128</v>
      </c>
      <c r="L321"/>
      <c r="M321" t="s">
        <v>1153</v>
      </c>
      <c r="N321" t="s">
        <v>1154</v>
      </c>
      <c r="O321" t="s">
        <v>1155</v>
      </c>
      <c r="P321">
        <v>2017</v>
      </c>
    </row>
    <row r="322" spans="1:16" ht="14.4" x14ac:dyDescent="0.3">
      <c r="A322" t="s">
        <v>1147</v>
      </c>
      <c r="B322" t="s">
        <v>1156</v>
      </c>
      <c r="C322" t="s">
        <v>628</v>
      </c>
      <c r="D322" t="s">
        <v>629</v>
      </c>
      <c r="E322" t="s">
        <v>98</v>
      </c>
      <c r="F322" t="s">
        <v>628</v>
      </c>
      <c r="G322"/>
      <c r="H322">
        <v>27.6</v>
      </c>
      <c r="I322" t="s">
        <v>99</v>
      </c>
      <c r="J322" t="s">
        <v>128</v>
      </c>
      <c r="K322" t="s">
        <v>128</v>
      </c>
      <c r="L322"/>
      <c r="M322" t="s">
        <v>1157</v>
      </c>
      <c r="N322" t="s">
        <v>1158</v>
      </c>
      <c r="O322" t="s">
        <v>1159</v>
      </c>
      <c r="P322">
        <v>2007</v>
      </c>
    </row>
    <row r="323" spans="1:16" ht="14.4" x14ac:dyDescent="0.3">
      <c r="A323" t="s">
        <v>1147</v>
      </c>
      <c r="B323" t="s">
        <v>1160</v>
      </c>
      <c r="C323" t="s">
        <v>628</v>
      </c>
      <c r="D323" t="s">
        <v>629</v>
      </c>
      <c r="E323" t="s">
        <v>98</v>
      </c>
      <c r="F323" t="s">
        <v>628</v>
      </c>
      <c r="G323"/>
      <c r="H323">
        <v>16.3</v>
      </c>
      <c r="I323" t="s">
        <v>99</v>
      </c>
      <c r="J323" t="s">
        <v>128</v>
      </c>
      <c r="K323" t="s">
        <v>128</v>
      </c>
      <c r="L323"/>
      <c r="M323" t="s">
        <v>1161</v>
      </c>
      <c r="N323" t="s">
        <v>1162</v>
      </c>
      <c r="O323" t="s">
        <v>1163</v>
      </c>
      <c r="P323">
        <v>2006</v>
      </c>
    </row>
    <row r="324" spans="1:16" ht="14.4" x14ac:dyDescent="0.3">
      <c r="A324" t="s">
        <v>1147</v>
      </c>
      <c r="B324" t="s">
        <v>1164</v>
      </c>
      <c r="C324" t="s">
        <v>628</v>
      </c>
      <c r="D324" t="s">
        <v>629</v>
      </c>
      <c r="E324" t="s">
        <v>98</v>
      </c>
      <c r="F324" t="s">
        <v>628</v>
      </c>
      <c r="G324"/>
      <c r="H324">
        <v>58.5</v>
      </c>
      <c r="I324" t="s">
        <v>99</v>
      </c>
      <c r="J324" t="s">
        <v>104</v>
      </c>
      <c r="K324" t="s">
        <v>104</v>
      </c>
      <c r="L324" t="s">
        <v>1165</v>
      </c>
      <c r="M324"/>
      <c r="N324" t="s">
        <v>1166</v>
      </c>
      <c r="O324" t="s">
        <v>1167</v>
      </c>
      <c r="P324">
        <v>2005</v>
      </c>
    </row>
    <row r="325" spans="1:16" ht="14.4" x14ac:dyDescent="0.3">
      <c r="A325" t="s">
        <v>1147</v>
      </c>
      <c r="B325" t="s">
        <v>1168</v>
      </c>
      <c r="C325" t="s">
        <v>628</v>
      </c>
      <c r="D325" t="s">
        <v>629</v>
      </c>
      <c r="E325" t="s">
        <v>98</v>
      </c>
      <c r="F325" t="s">
        <v>628</v>
      </c>
      <c r="G325"/>
      <c r="H325">
        <v>37.5</v>
      </c>
      <c r="I325" t="s">
        <v>99</v>
      </c>
      <c r="J325" t="s">
        <v>128</v>
      </c>
      <c r="K325" t="s">
        <v>128</v>
      </c>
      <c r="L325"/>
      <c r="M325" t="s">
        <v>1169</v>
      </c>
      <c r="N325" t="s">
        <v>774</v>
      </c>
      <c r="O325" t="s">
        <v>775</v>
      </c>
      <c r="P325">
        <v>2007</v>
      </c>
    </row>
    <row r="326" spans="1:16" ht="14.4" x14ac:dyDescent="0.3">
      <c r="A326" t="s">
        <v>1147</v>
      </c>
      <c r="B326" t="s">
        <v>1170</v>
      </c>
      <c r="C326" t="s">
        <v>628</v>
      </c>
      <c r="D326" t="s">
        <v>629</v>
      </c>
      <c r="E326" t="s">
        <v>98</v>
      </c>
      <c r="F326" t="s">
        <v>628</v>
      </c>
      <c r="G326"/>
      <c r="H326">
        <v>67.5</v>
      </c>
      <c r="I326" t="s">
        <v>232</v>
      </c>
      <c r="J326" t="s">
        <v>128</v>
      </c>
      <c r="K326" t="s">
        <v>128</v>
      </c>
      <c r="L326"/>
      <c r="M326" t="s">
        <v>1171</v>
      </c>
      <c r="N326" t="s">
        <v>1172</v>
      </c>
      <c r="O326" t="s">
        <v>1173</v>
      </c>
      <c r="P326">
        <v>2008</v>
      </c>
    </row>
    <row r="327" spans="1:16" ht="14.4" x14ac:dyDescent="0.3">
      <c r="A327" t="s">
        <v>1147</v>
      </c>
      <c r="B327" t="s">
        <v>1174</v>
      </c>
      <c r="C327" t="s">
        <v>628</v>
      </c>
      <c r="D327" t="s">
        <v>629</v>
      </c>
      <c r="E327" t="s">
        <v>98</v>
      </c>
      <c r="F327" t="s">
        <v>628</v>
      </c>
      <c r="G327"/>
      <c r="H327">
        <v>22.5</v>
      </c>
      <c r="I327" t="s">
        <v>99</v>
      </c>
      <c r="J327" t="s">
        <v>128</v>
      </c>
      <c r="K327" t="s">
        <v>128</v>
      </c>
      <c r="L327"/>
      <c r="M327" t="s">
        <v>1175</v>
      </c>
      <c r="N327" t="s">
        <v>1176</v>
      </c>
      <c r="O327" t="s">
        <v>1177</v>
      </c>
      <c r="P327">
        <v>2016</v>
      </c>
    </row>
    <row r="328" spans="1:16" ht="14.4" x14ac:dyDescent="0.3">
      <c r="A328" t="s">
        <v>1147</v>
      </c>
      <c r="B328" t="s">
        <v>1178</v>
      </c>
      <c r="C328" t="s">
        <v>628</v>
      </c>
      <c r="D328" t="s">
        <v>629</v>
      </c>
      <c r="E328" t="s">
        <v>98</v>
      </c>
      <c r="F328" t="s">
        <v>628</v>
      </c>
      <c r="G328"/>
      <c r="H328">
        <v>65</v>
      </c>
      <c r="I328" t="s">
        <v>232</v>
      </c>
      <c r="J328" t="s">
        <v>128</v>
      </c>
      <c r="K328" t="s">
        <v>128</v>
      </c>
      <c r="L328"/>
      <c r="M328" t="s">
        <v>1179</v>
      </c>
      <c r="N328" t="s">
        <v>1180</v>
      </c>
      <c r="O328" t="s">
        <v>1181</v>
      </c>
      <c r="P328">
        <v>2008</v>
      </c>
    </row>
    <row r="329" spans="1:16" ht="14.4" x14ac:dyDescent="0.3">
      <c r="A329" t="s">
        <v>1147</v>
      </c>
      <c r="B329" t="s">
        <v>1182</v>
      </c>
      <c r="C329" t="s">
        <v>628</v>
      </c>
      <c r="D329" t="s">
        <v>629</v>
      </c>
      <c r="E329" t="s">
        <v>98</v>
      </c>
      <c r="F329" t="s">
        <v>628</v>
      </c>
      <c r="G329"/>
      <c r="H329">
        <v>15</v>
      </c>
      <c r="I329" t="s">
        <v>99</v>
      </c>
      <c r="J329" t="s">
        <v>128</v>
      </c>
      <c r="K329" t="s">
        <v>128</v>
      </c>
      <c r="L329"/>
      <c r="M329" t="s">
        <v>1183</v>
      </c>
      <c r="N329" t="s">
        <v>1184</v>
      </c>
      <c r="O329" t="s">
        <v>1185</v>
      </c>
      <c r="P329">
        <v>2013</v>
      </c>
    </row>
    <row r="330" spans="1:16" ht="14.4" x14ac:dyDescent="0.3">
      <c r="A330" t="s">
        <v>1147</v>
      </c>
      <c r="B330" t="s">
        <v>1186</v>
      </c>
      <c r="C330" t="s">
        <v>628</v>
      </c>
      <c r="D330" t="s">
        <v>629</v>
      </c>
      <c r="E330" t="s">
        <v>98</v>
      </c>
      <c r="F330" t="s">
        <v>628</v>
      </c>
      <c r="G330"/>
      <c r="H330">
        <v>11.75</v>
      </c>
      <c r="I330" t="s">
        <v>99</v>
      </c>
      <c r="J330" t="s">
        <v>100</v>
      </c>
      <c r="K330" t="s">
        <v>123</v>
      </c>
      <c r="L330"/>
      <c r="M330" t="s">
        <v>1187</v>
      </c>
      <c r="N330" t="s">
        <v>1188</v>
      </c>
      <c r="O330" t="s">
        <v>1189</v>
      </c>
      <c r="P330">
        <v>2016</v>
      </c>
    </row>
    <row r="331" spans="1:16" ht="14.4" x14ac:dyDescent="0.3">
      <c r="A331" t="s">
        <v>1147</v>
      </c>
      <c r="B331" t="s">
        <v>1190</v>
      </c>
      <c r="C331" t="s">
        <v>628</v>
      </c>
      <c r="D331" t="s">
        <v>629</v>
      </c>
      <c r="E331" t="s">
        <v>98</v>
      </c>
      <c r="F331" t="s">
        <v>628</v>
      </c>
      <c r="G331"/>
      <c r="H331">
        <v>30</v>
      </c>
      <c r="I331" t="s">
        <v>99</v>
      </c>
      <c r="J331" t="s">
        <v>128</v>
      </c>
      <c r="K331" t="s">
        <v>128</v>
      </c>
      <c r="L331"/>
      <c r="M331" t="s">
        <v>1191</v>
      </c>
      <c r="N331" t="s">
        <v>1192</v>
      </c>
      <c r="O331" t="s">
        <v>1193</v>
      </c>
      <c r="P331">
        <v>2014</v>
      </c>
    </row>
    <row r="332" spans="1:16" ht="14.4" x14ac:dyDescent="0.3">
      <c r="A332" t="s">
        <v>1194</v>
      </c>
      <c r="B332" t="s">
        <v>1195</v>
      </c>
      <c r="C332" t="s">
        <v>730</v>
      </c>
      <c r="D332" t="s">
        <v>730</v>
      </c>
      <c r="E332" t="s">
        <v>98</v>
      </c>
      <c r="F332" t="s">
        <v>730</v>
      </c>
      <c r="G332"/>
      <c r="H332">
        <v>440</v>
      </c>
      <c r="I332" t="s">
        <v>232</v>
      </c>
      <c r="J332" t="s">
        <v>128</v>
      </c>
      <c r="K332" t="s">
        <v>128</v>
      </c>
      <c r="L332" t="s">
        <v>1196</v>
      </c>
      <c r="M332"/>
      <c r="N332" t="s">
        <v>1197</v>
      </c>
      <c r="O332" t="s">
        <v>1198</v>
      </c>
      <c r="P332">
        <v>1965</v>
      </c>
    </row>
    <row r="333" spans="1:16" ht="14.4" x14ac:dyDescent="0.3">
      <c r="A333" t="s">
        <v>1194</v>
      </c>
      <c r="B333" t="s">
        <v>1199</v>
      </c>
      <c r="C333" t="s">
        <v>730</v>
      </c>
      <c r="D333" t="s">
        <v>730</v>
      </c>
      <c r="E333" t="s">
        <v>98</v>
      </c>
      <c r="F333" t="s">
        <v>730</v>
      </c>
      <c r="G333"/>
      <c r="H333">
        <v>300</v>
      </c>
      <c r="I333" t="s">
        <v>232</v>
      </c>
      <c r="J333" t="s">
        <v>128</v>
      </c>
      <c r="K333" t="s">
        <v>128</v>
      </c>
      <c r="L333"/>
      <c r="M333" t="s">
        <v>1200</v>
      </c>
      <c r="N333" t="s">
        <v>1201</v>
      </c>
      <c r="O333" t="s">
        <v>1202</v>
      </c>
      <c r="P333">
        <v>1974</v>
      </c>
    </row>
    <row r="334" spans="1:16" ht="14.4" x14ac:dyDescent="0.3">
      <c r="A334" t="s">
        <v>1203</v>
      </c>
      <c r="B334" t="s">
        <v>1204</v>
      </c>
      <c r="C334" t="s">
        <v>628</v>
      </c>
      <c r="D334" t="s">
        <v>629</v>
      </c>
      <c r="E334" t="s">
        <v>98</v>
      </c>
      <c r="F334" t="s">
        <v>628</v>
      </c>
      <c r="G334"/>
      <c r="H334">
        <v>50.35</v>
      </c>
      <c r="I334" t="s">
        <v>232</v>
      </c>
      <c r="J334" t="s">
        <v>100</v>
      </c>
      <c r="K334" t="s">
        <v>249</v>
      </c>
      <c r="L334" t="s">
        <v>1205</v>
      </c>
      <c r="M334"/>
      <c r="N334" t="s">
        <v>1206</v>
      </c>
      <c r="O334" t="s">
        <v>1207</v>
      </c>
      <c r="P334">
        <v>2017</v>
      </c>
    </row>
    <row r="335" spans="1:16" ht="14.4" x14ac:dyDescent="0.3">
      <c r="A335" t="s">
        <v>1203</v>
      </c>
      <c r="B335" t="s">
        <v>1208</v>
      </c>
      <c r="C335" t="s">
        <v>628</v>
      </c>
      <c r="D335" t="s">
        <v>629</v>
      </c>
      <c r="E335" t="s">
        <v>98</v>
      </c>
      <c r="F335" t="s">
        <v>628</v>
      </c>
      <c r="G335"/>
      <c r="H335">
        <v>2.6</v>
      </c>
      <c r="I335" t="s">
        <v>232</v>
      </c>
      <c r="J335" t="s">
        <v>104</v>
      </c>
      <c r="K335" t="s">
        <v>104</v>
      </c>
      <c r="L335"/>
      <c r="M335"/>
      <c r="N335" t="s">
        <v>1209</v>
      </c>
      <c r="O335" t="s">
        <v>1210</v>
      </c>
      <c r="P335">
        <v>2003</v>
      </c>
    </row>
    <row r="336" spans="1:16" ht="14.4" x14ac:dyDescent="0.3">
      <c r="A336" t="s">
        <v>1203</v>
      </c>
      <c r="B336" t="s">
        <v>1211</v>
      </c>
      <c r="C336" t="s">
        <v>628</v>
      </c>
      <c r="D336" t="s">
        <v>629</v>
      </c>
      <c r="E336" t="s">
        <v>98</v>
      </c>
      <c r="F336" t="s">
        <v>628</v>
      </c>
      <c r="G336"/>
      <c r="H336">
        <v>11.7</v>
      </c>
      <c r="I336" t="s">
        <v>232</v>
      </c>
      <c r="J336" t="s">
        <v>104</v>
      </c>
      <c r="K336" t="s">
        <v>104</v>
      </c>
      <c r="L336"/>
      <c r="M336"/>
      <c r="N336" t="s">
        <v>1212</v>
      </c>
      <c r="O336" t="s">
        <v>1213</v>
      </c>
      <c r="P336">
        <v>2008</v>
      </c>
    </row>
    <row r="337" spans="1:16" ht="14.4" x14ac:dyDescent="0.3">
      <c r="A337" t="s">
        <v>1203</v>
      </c>
      <c r="B337" t="s">
        <v>1214</v>
      </c>
      <c r="C337" t="s">
        <v>96</v>
      </c>
      <c r="D337" t="s">
        <v>97</v>
      </c>
      <c r="E337" t="s">
        <v>98</v>
      </c>
      <c r="F337" t="s">
        <v>96</v>
      </c>
      <c r="G337"/>
      <c r="H337">
        <v>72.209999999999994</v>
      </c>
      <c r="I337" t="s">
        <v>99</v>
      </c>
      <c r="J337" t="s">
        <v>104</v>
      </c>
      <c r="K337" t="s">
        <v>104</v>
      </c>
      <c r="L337" t="s">
        <v>1215</v>
      </c>
      <c r="M337"/>
      <c r="N337" t="s">
        <v>1216</v>
      </c>
      <c r="O337" t="s">
        <v>1217</v>
      </c>
      <c r="P337">
        <v>2016</v>
      </c>
    </row>
    <row r="338" spans="1:16" ht="14.4" x14ac:dyDescent="0.3">
      <c r="A338" t="s">
        <v>1218</v>
      </c>
      <c r="B338" t="s">
        <v>1219</v>
      </c>
      <c r="C338" t="s">
        <v>628</v>
      </c>
      <c r="D338" t="s">
        <v>629</v>
      </c>
      <c r="E338" t="s">
        <v>98</v>
      </c>
      <c r="F338" t="s">
        <v>628</v>
      </c>
      <c r="G338"/>
      <c r="H338">
        <v>61.5</v>
      </c>
      <c r="I338" t="s">
        <v>232</v>
      </c>
      <c r="J338" t="s">
        <v>128</v>
      </c>
      <c r="K338" t="s">
        <v>128</v>
      </c>
      <c r="L338"/>
      <c r="M338"/>
      <c r="N338" t="s">
        <v>1220</v>
      </c>
      <c r="O338" t="s">
        <v>1221</v>
      </c>
      <c r="P338">
        <v>2017</v>
      </c>
    </row>
    <row r="339" spans="1:16" ht="14.4" x14ac:dyDescent="0.3">
      <c r="A339" t="s">
        <v>1218</v>
      </c>
      <c r="B339" t="s">
        <v>1222</v>
      </c>
      <c r="C339" t="s">
        <v>628</v>
      </c>
      <c r="D339" t="s">
        <v>629</v>
      </c>
      <c r="E339" t="s">
        <v>98</v>
      </c>
      <c r="F339" t="s">
        <v>628</v>
      </c>
      <c r="G339"/>
      <c r="H339">
        <v>21.6</v>
      </c>
      <c r="I339" t="s">
        <v>99</v>
      </c>
      <c r="J339" t="s">
        <v>128</v>
      </c>
      <c r="K339" t="s">
        <v>128</v>
      </c>
      <c r="L339"/>
      <c r="M339"/>
      <c r="N339" t="s">
        <v>1223</v>
      </c>
      <c r="O339" t="s">
        <v>1224</v>
      </c>
      <c r="P339">
        <v>1996</v>
      </c>
    </row>
    <row r="340" spans="1:16" ht="14.4" x14ac:dyDescent="0.3">
      <c r="A340" t="s">
        <v>1218</v>
      </c>
      <c r="B340" t="s">
        <v>1225</v>
      </c>
      <c r="C340" t="s">
        <v>628</v>
      </c>
      <c r="D340" t="s">
        <v>629</v>
      </c>
      <c r="E340" t="s">
        <v>98</v>
      </c>
      <c r="F340" t="s">
        <v>628</v>
      </c>
      <c r="G340"/>
      <c r="H340">
        <v>62.5</v>
      </c>
      <c r="I340" t="s">
        <v>99</v>
      </c>
      <c r="J340" t="s">
        <v>128</v>
      </c>
      <c r="K340" t="s">
        <v>128</v>
      </c>
      <c r="L340"/>
      <c r="M340"/>
      <c r="N340" t="s">
        <v>1226</v>
      </c>
      <c r="O340" t="s">
        <v>1227</v>
      </c>
      <c r="P340">
        <v>2003</v>
      </c>
    </row>
    <row r="341" spans="1:16" ht="14.4" x14ac:dyDescent="0.3">
      <c r="A341" t="s">
        <v>1218</v>
      </c>
      <c r="B341" t="s">
        <v>1228</v>
      </c>
      <c r="C341" t="s">
        <v>628</v>
      </c>
      <c r="D341" t="s">
        <v>629</v>
      </c>
      <c r="E341" t="s">
        <v>98</v>
      </c>
      <c r="F341" t="s">
        <v>628</v>
      </c>
      <c r="G341"/>
      <c r="H341">
        <v>138</v>
      </c>
      <c r="I341" t="s">
        <v>232</v>
      </c>
      <c r="J341" t="s">
        <v>128</v>
      </c>
      <c r="K341" t="s">
        <v>128</v>
      </c>
      <c r="L341"/>
      <c r="M341"/>
      <c r="N341" t="s">
        <v>1229</v>
      </c>
      <c r="O341" t="s">
        <v>1230</v>
      </c>
      <c r="P341">
        <v>2003</v>
      </c>
    </row>
    <row r="342" spans="1:16" ht="14.4" x14ac:dyDescent="0.3">
      <c r="A342" t="s">
        <v>1218</v>
      </c>
      <c r="B342" t="s">
        <v>1231</v>
      </c>
      <c r="C342" t="s">
        <v>628</v>
      </c>
      <c r="D342" t="s">
        <v>629</v>
      </c>
      <c r="E342" t="s">
        <v>98</v>
      </c>
      <c r="F342" t="s">
        <v>628</v>
      </c>
      <c r="G342"/>
      <c r="H342">
        <v>13.8</v>
      </c>
      <c r="I342" t="s">
        <v>232</v>
      </c>
      <c r="J342" t="s">
        <v>128</v>
      </c>
      <c r="K342" t="s">
        <v>128</v>
      </c>
      <c r="L342"/>
      <c r="M342"/>
      <c r="N342" t="s">
        <v>1232</v>
      </c>
      <c r="O342" t="s">
        <v>1233</v>
      </c>
      <c r="P342">
        <v>2016</v>
      </c>
    </row>
    <row r="343" spans="1:16" ht="14.4" x14ac:dyDescent="0.3">
      <c r="A343" t="s">
        <v>1218</v>
      </c>
      <c r="B343" t="s">
        <v>1234</v>
      </c>
      <c r="C343" t="s">
        <v>628</v>
      </c>
      <c r="D343" t="s">
        <v>629</v>
      </c>
      <c r="E343" t="s">
        <v>98</v>
      </c>
      <c r="F343" t="s">
        <v>628</v>
      </c>
      <c r="G343"/>
      <c r="H343">
        <v>75.900000000000006</v>
      </c>
      <c r="I343" t="s">
        <v>99</v>
      </c>
      <c r="J343" t="s">
        <v>128</v>
      </c>
      <c r="K343" t="s">
        <v>128</v>
      </c>
      <c r="L343"/>
      <c r="M343"/>
      <c r="N343" t="s">
        <v>1235</v>
      </c>
      <c r="O343" t="s">
        <v>1236</v>
      </c>
      <c r="P343">
        <v>2013</v>
      </c>
    </row>
    <row r="344" spans="1:16" ht="14.4" x14ac:dyDescent="0.3">
      <c r="A344" t="s">
        <v>1218</v>
      </c>
      <c r="B344" t="s">
        <v>1237</v>
      </c>
      <c r="C344" t="s">
        <v>628</v>
      </c>
      <c r="D344" t="s">
        <v>629</v>
      </c>
      <c r="E344" t="s">
        <v>98</v>
      </c>
      <c r="F344" t="s">
        <v>628</v>
      </c>
      <c r="G344"/>
      <c r="H344">
        <v>64.400000000000006</v>
      </c>
      <c r="I344" t="s">
        <v>99</v>
      </c>
      <c r="J344" t="s">
        <v>128</v>
      </c>
      <c r="K344" t="s">
        <v>128</v>
      </c>
      <c r="L344"/>
      <c r="M344"/>
      <c r="N344" t="s">
        <v>1238</v>
      </c>
      <c r="O344" t="s">
        <v>1239</v>
      </c>
      <c r="P344">
        <v>2005</v>
      </c>
    </row>
    <row r="345" spans="1:16" ht="14.4" x14ac:dyDescent="0.3">
      <c r="A345" t="s">
        <v>1218</v>
      </c>
      <c r="B345" t="s">
        <v>1240</v>
      </c>
      <c r="C345" t="s">
        <v>628</v>
      </c>
      <c r="D345" t="s">
        <v>629</v>
      </c>
      <c r="E345" t="s">
        <v>98</v>
      </c>
      <c r="F345" t="s">
        <v>628</v>
      </c>
      <c r="G345"/>
      <c r="H345">
        <v>50.6</v>
      </c>
      <c r="I345" t="s">
        <v>99</v>
      </c>
      <c r="J345" t="s">
        <v>128</v>
      </c>
      <c r="K345" t="s">
        <v>128</v>
      </c>
      <c r="L345"/>
      <c r="M345"/>
      <c r="N345" t="s">
        <v>1241</v>
      </c>
      <c r="O345" t="s">
        <v>1242</v>
      </c>
      <c r="P345">
        <v>2004</v>
      </c>
    </row>
    <row r="346" spans="1:16" ht="14.4" x14ac:dyDescent="0.3">
      <c r="A346" t="s">
        <v>1218</v>
      </c>
      <c r="B346" t="s">
        <v>1243</v>
      </c>
      <c r="C346" t="s">
        <v>628</v>
      </c>
      <c r="D346" t="s">
        <v>629</v>
      </c>
      <c r="E346" t="s">
        <v>98</v>
      </c>
      <c r="F346" t="s">
        <v>628</v>
      </c>
      <c r="G346"/>
      <c r="H346">
        <v>41.4</v>
      </c>
      <c r="I346" t="s">
        <v>99</v>
      </c>
      <c r="J346" t="s">
        <v>128</v>
      </c>
      <c r="K346" t="s">
        <v>128</v>
      </c>
      <c r="L346"/>
      <c r="M346"/>
      <c r="N346" t="s">
        <v>1244</v>
      </c>
      <c r="O346" t="s">
        <v>1245</v>
      </c>
      <c r="P346">
        <v>2013</v>
      </c>
    </row>
    <row r="347" spans="1:16" ht="14.4" x14ac:dyDescent="0.3">
      <c r="A347" t="s">
        <v>1246</v>
      </c>
      <c r="B347" t="s">
        <v>1247</v>
      </c>
      <c r="C347" t="s">
        <v>96</v>
      </c>
      <c r="D347" t="s">
        <v>97</v>
      </c>
      <c r="E347" t="s">
        <v>98</v>
      </c>
      <c r="F347" t="s">
        <v>96</v>
      </c>
      <c r="G347"/>
      <c r="H347">
        <v>3.7730000000000001</v>
      </c>
      <c r="I347" t="s">
        <v>99</v>
      </c>
      <c r="J347" t="s">
        <v>100</v>
      </c>
      <c r="K347" t="s">
        <v>138</v>
      </c>
      <c r="L347" t="s">
        <v>1248</v>
      </c>
      <c r="M347"/>
      <c r="N347" t="s">
        <v>1249</v>
      </c>
      <c r="O347" t="s">
        <v>1250</v>
      </c>
      <c r="P347">
        <v>2016</v>
      </c>
    </row>
    <row r="348" spans="1:16" ht="14.4" x14ac:dyDescent="0.3">
      <c r="A348" t="s">
        <v>1246</v>
      </c>
      <c r="B348" t="s">
        <v>1251</v>
      </c>
      <c r="C348" t="s">
        <v>96</v>
      </c>
      <c r="D348" t="s">
        <v>97</v>
      </c>
      <c r="E348" t="s">
        <v>98</v>
      </c>
      <c r="F348" t="s">
        <v>96</v>
      </c>
      <c r="G348"/>
      <c r="H348">
        <v>4.9610000000000003</v>
      </c>
      <c r="I348" t="s">
        <v>99</v>
      </c>
      <c r="J348" t="s">
        <v>100</v>
      </c>
      <c r="K348" t="s">
        <v>123</v>
      </c>
      <c r="L348" t="s">
        <v>1252</v>
      </c>
      <c r="M348"/>
      <c r="N348" t="s">
        <v>1253</v>
      </c>
      <c r="O348" t="s">
        <v>1254</v>
      </c>
      <c r="P348">
        <v>2017</v>
      </c>
    </row>
    <row r="349" spans="1:16" ht="14.4" x14ac:dyDescent="0.3">
      <c r="A349" t="s">
        <v>1246</v>
      </c>
      <c r="B349" t="s">
        <v>1255</v>
      </c>
      <c r="C349" t="s">
        <v>96</v>
      </c>
      <c r="D349" t="s">
        <v>97</v>
      </c>
      <c r="E349" t="s">
        <v>98</v>
      </c>
      <c r="F349" t="s">
        <v>96</v>
      </c>
      <c r="G349"/>
      <c r="H349">
        <v>4.992</v>
      </c>
      <c r="I349" t="s">
        <v>99</v>
      </c>
      <c r="J349" t="s">
        <v>100</v>
      </c>
      <c r="K349" t="s">
        <v>249</v>
      </c>
      <c r="L349" t="s">
        <v>1256</v>
      </c>
      <c r="M349"/>
      <c r="N349" t="s">
        <v>1257</v>
      </c>
      <c r="O349" t="s">
        <v>1258</v>
      </c>
      <c r="P349">
        <v>2017</v>
      </c>
    </row>
    <row r="350" spans="1:16" ht="14.4" x14ac:dyDescent="0.3">
      <c r="A350" t="s">
        <v>1246</v>
      </c>
      <c r="B350" t="s">
        <v>1259</v>
      </c>
      <c r="C350" t="s">
        <v>96</v>
      </c>
      <c r="D350" t="s">
        <v>97</v>
      </c>
      <c r="E350" t="s">
        <v>98</v>
      </c>
      <c r="F350" t="s">
        <v>96</v>
      </c>
      <c r="G350"/>
      <c r="H350">
        <v>4.7991000000000001</v>
      </c>
      <c r="I350" t="s">
        <v>99</v>
      </c>
      <c r="J350" t="s">
        <v>100</v>
      </c>
      <c r="K350" t="s">
        <v>138</v>
      </c>
      <c r="L350" t="s">
        <v>1260</v>
      </c>
      <c r="M350"/>
      <c r="N350" t="s">
        <v>1261</v>
      </c>
      <c r="O350" t="s">
        <v>1262</v>
      </c>
      <c r="P350">
        <v>2016</v>
      </c>
    </row>
    <row r="351" spans="1:16" ht="14.4" x14ac:dyDescent="0.3">
      <c r="A351" t="s">
        <v>1246</v>
      </c>
      <c r="B351" t="s">
        <v>1263</v>
      </c>
      <c r="C351" t="s">
        <v>96</v>
      </c>
      <c r="D351" t="s">
        <v>97</v>
      </c>
      <c r="E351" t="s">
        <v>98</v>
      </c>
      <c r="F351" t="s">
        <v>96</v>
      </c>
      <c r="G351"/>
      <c r="H351">
        <v>24.242280000000001</v>
      </c>
      <c r="I351" t="s">
        <v>99</v>
      </c>
      <c r="J351" t="s">
        <v>100</v>
      </c>
      <c r="K351" t="s">
        <v>101</v>
      </c>
      <c r="L351" t="s">
        <v>1264</v>
      </c>
      <c r="M351"/>
      <c r="N351" t="s">
        <v>1265</v>
      </c>
      <c r="O351" t="s">
        <v>1266</v>
      </c>
      <c r="P351">
        <v>2015</v>
      </c>
    </row>
    <row r="352" spans="1:16" ht="14.4" x14ac:dyDescent="0.3">
      <c r="A352" t="s">
        <v>1246</v>
      </c>
      <c r="B352" t="s">
        <v>1267</v>
      </c>
      <c r="C352" t="s">
        <v>96</v>
      </c>
      <c r="D352" t="s">
        <v>97</v>
      </c>
      <c r="E352" t="s">
        <v>98</v>
      </c>
      <c r="F352" t="s">
        <v>96</v>
      </c>
      <c r="G352"/>
      <c r="H352">
        <v>45.752839999999999</v>
      </c>
      <c r="I352" t="s">
        <v>99</v>
      </c>
      <c r="J352" t="s">
        <v>665</v>
      </c>
      <c r="K352" t="s">
        <v>665</v>
      </c>
      <c r="L352"/>
      <c r="M352"/>
      <c r="N352" t="s">
        <v>1268</v>
      </c>
      <c r="O352" t="s">
        <v>1269</v>
      </c>
      <c r="P352">
        <v>2017</v>
      </c>
    </row>
    <row r="353" spans="1:16" ht="14.4" x14ac:dyDescent="0.3">
      <c r="A353" t="s">
        <v>1246</v>
      </c>
      <c r="B353" t="s">
        <v>1270</v>
      </c>
      <c r="C353" t="s">
        <v>96</v>
      </c>
      <c r="D353" t="s">
        <v>97</v>
      </c>
      <c r="E353" t="s">
        <v>98</v>
      </c>
      <c r="F353" t="s">
        <v>96</v>
      </c>
      <c r="G353"/>
      <c r="H353">
        <v>4.9989999999999997</v>
      </c>
      <c r="I353" t="s">
        <v>99</v>
      </c>
      <c r="J353" t="s">
        <v>100</v>
      </c>
      <c r="K353" t="s">
        <v>118</v>
      </c>
      <c r="L353" t="s">
        <v>1271</v>
      </c>
      <c r="M353"/>
      <c r="N353" t="s">
        <v>1272</v>
      </c>
      <c r="O353" t="s">
        <v>1273</v>
      </c>
      <c r="P353">
        <v>2015</v>
      </c>
    </row>
    <row r="354" spans="1:16" ht="14.4" x14ac:dyDescent="0.3">
      <c r="A354" t="s">
        <v>1246</v>
      </c>
      <c r="B354" t="s">
        <v>1274</v>
      </c>
      <c r="C354" t="s">
        <v>96</v>
      </c>
      <c r="D354" t="s">
        <v>97</v>
      </c>
      <c r="E354" t="s">
        <v>98</v>
      </c>
      <c r="F354" t="s">
        <v>96</v>
      </c>
      <c r="G354"/>
      <c r="H354">
        <v>4.3026999999999997</v>
      </c>
      <c r="I354" t="s">
        <v>831</v>
      </c>
      <c r="J354" t="s">
        <v>100</v>
      </c>
      <c r="K354" t="s">
        <v>118</v>
      </c>
      <c r="L354" t="s">
        <v>1275</v>
      </c>
      <c r="M354"/>
      <c r="N354"/>
      <c r="O354"/>
      <c r="P354">
        <v>2016</v>
      </c>
    </row>
    <row r="355" spans="1:16" ht="14.4" x14ac:dyDescent="0.3">
      <c r="A355" t="s">
        <v>1246</v>
      </c>
      <c r="B355" t="s">
        <v>1276</v>
      </c>
      <c r="C355" t="s">
        <v>96</v>
      </c>
      <c r="D355" t="s">
        <v>97</v>
      </c>
      <c r="E355" t="s">
        <v>98</v>
      </c>
      <c r="F355" t="s">
        <v>96</v>
      </c>
      <c r="G355"/>
      <c r="H355">
        <v>4.9978999999999996</v>
      </c>
      <c r="I355" t="s">
        <v>99</v>
      </c>
      <c r="J355" t="s">
        <v>100</v>
      </c>
      <c r="K355" t="s">
        <v>138</v>
      </c>
      <c r="L355" t="s">
        <v>1277</v>
      </c>
      <c r="M355"/>
      <c r="N355" t="s">
        <v>1278</v>
      </c>
      <c r="O355" t="s">
        <v>1279</v>
      </c>
      <c r="P355">
        <v>2017</v>
      </c>
    </row>
    <row r="356" spans="1:16" ht="14.4" x14ac:dyDescent="0.3">
      <c r="A356" t="s">
        <v>1246</v>
      </c>
      <c r="B356" t="s">
        <v>1280</v>
      </c>
      <c r="C356" t="s">
        <v>96</v>
      </c>
      <c r="D356" t="s">
        <v>97</v>
      </c>
      <c r="E356" t="s">
        <v>98</v>
      </c>
      <c r="F356" t="s">
        <v>96</v>
      </c>
      <c r="G356"/>
      <c r="H356">
        <v>4.992</v>
      </c>
      <c r="I356" t="s">
        <v>99</v>
      </c>
      <c r="J356" t="s">
        <v>100</v>
      </c>
      <c r="K356" t="s">
        <v>249</v>
      </c>
      <c r="L356" t="s">
        <v>1281</v>
      </c>
      <c r="M356"/>
      <c r="N356" t="s">
        <v>1282</v>
      </c>
      <c r="O356" t="s">
        <v>1283</v>
      </c>
      <c r="P356">
        <v>2016</v>
      </c>
    </row>
    <row r="357" spans="1:16" ht="14.4" x14ac:dyDescent="0.3">
      <c r="A357" t="s">
        <v>1246</v>
      </c>
      <c r="B357" t="s">
        <v>1284</v>
      </c>
      <c r="C357" t="s">
        <v>96</v>
      </c>
      <c r="D357" t="s">
        <v>97</v>
      </c>
      <c r="E357" t="s">
        <v>98</v>
      </c>
      <c r="F357" t="s">
        <v>96</v>
      </c>
      <c r="G357"/>
      <c r="H357">
        <v>4.9647750000000004</v>
      </c>
      <c r="I357" t="s">
        <v>99</v>
      </c>
      <c r="J357" t="s">
        <v>104</v>
      </c>
      <c r="K357" t="s">
        <v>104</v>
      </c>
      <c r="L357" t="s">
        <v>1285</v>
      </c>
      <c r="M357"/>
      <c r="N357" t="s">
        <v>1286</v>
      </c>
      <c r="O357" t="s">
        <v>1287</v>
      </c>
      <c r="P357">
        <v>2017</v>
      </c>
    </row>
    <row r="358" spans="1:16" ht="14.4" x14ac:dyDescent="0.3">
      <c r="A358" t="s">
        <v>1246</v>
      </c>
      <c r="B358" t="s">
        <v>1288</v>
      </c>
      <c r="C358" t="s">
        <v>96</v>
      </c>
      <c r="D358" t="s">
        <v>97</v>
      </c>
      <c r="E358" t="s">
        <v>98</v>
      </c>
      <c r="F358" t="s">
        <v>96</v>
      </c>
      <c r="G358"/>
      <c r="H358">
        <v>18.399999999999999</v>
      </c>
      <c r="I358" t="s">
        <v>99</v>
      </c>
      <c r="J358" t="s">
        <v>100</v>
      </c>
      <c r="K358" t="s">
        <v>101</v>
      </c>
      <c r="L358" t="s">
        <v>1289</v>
      </c>
      <c r="M358"/>
      <c r="N358" t="s">
        <v>1290</v>
      </c>
      <c r="O358" t="s">
        <v>1291</v>
      </c>
      <c r="P358">
        <v>2013</v>
      </c>
    </row>
    <row r="359" spans="1:16" ht="14.4" x14ac:dyDescent="0.3">
      <c r="A359" t="s">
        <v>1246</v>
      </c>
      <c r="B359" t="s">
        <v>1292</v>
      </c>
      <c r="C359" t="s">
        <v>96</v>
      </c>
      <c r="D359" t="s">
        <v>97</v>
      </c>
      <c r="E359" t="s">
        <v>98</v>
      </c>
      <c r="F359" t="s">
        <v>96</v>
      </c>
      <c r="G359"/>
      <c r="H359">
        <v>4.9926000000000004</v>
      </c>
      <c r="I359" t="s">
        <v>99</v>
      </c>
      <c r="J359" t="s">
        <v>100</v>
      </c>
      <c r="K359" t="s">
        <v>249</v>
      </c>
      <c r="L359" t="s">
        <v>1293</v>
      </c>
      <c r="M359"/>
      <c r="N359" t="s">
        <v>1294</v>
      </c>
      <c r="O359" t="s">
        <v>1295</v>
      </c>
      <c r="P359">
        <v>2017</v>
      </c>
    </row>
    <row r="360" spans="1:16" ht="14.4" x14ac:dyDescent="0.3">
      <c r="A360" t="s">
        <v>1246</v>
      </c>
      <c r="B360" t="s">
        <v>1296</v>
      </c>
      <c r="C360" t="s">
        <v>628</v>
      </c>
      <c r="D360" t="s">
        <v>629</v>
      </c>
      <c r="E360" t="s">
        <v>98</v>
      </c>
      <c r="F360" t="s">
        <v>628</v>
      </c>
      <c r="G360"/>
      <c r="H360">
        <v>9</v>
      </c>
      <c r="I360" t="s">
        <v>99</v>
      </c>
      <c r="J360" t="s">
        <v>665</v>
      </c>
      <c r="K360" t="s">
        <v>665</v>
      </c>
      <c r="L360"/>
      <c r="M360"/>
      <c r="N360" t="s">
        <v>1297</v>
      </c>
      <c r="O360" t="s">
        <v>1298</v>
      </c>
      <c r="P360">
        <v>2007</v>
      </c>
    </row>
    <row r="361" spans="1:16" ht="14.4" x14ac:dyDescent="0.3">
      <c r="A361" t="s">
        <v>1246</v>
      </c>
      <c r="B361" t="s">
        <v>1299</v>
      </c>
      <c r="C361" t="s">
        <v>628</v>
      </c>
      <c r="D361" t="s">
        <v>629</v>
      </c>
      <c r="E361" t="s">
        <v>98</v>
      </c>
      <c r="F361" t="s">
        <v>628</v>
      </c>
      <c r="G361"/>
      <c r="H361">
        <v>16.399999999999999</v>
      </c>
      <c r="I361" t="s">
        <v>99</v>
      </c>
      <c r="J361" t="s">
        <v>100</v>
      </c>
      <c r="K361" t="s">
        <v>138</v>
      </c>
      <c r="L361"/>
      <c r="M361"/>
      <c r="N361" t="s">
        <v>1300</v>
      </c>
      <c r="O361" t="s">
        <v>1301</v>
      </c>
      <c r="P361">
        <v>2017</v>
      </c>
    </row>
    <row r="362" spans="1:16" ht="14.4" x14ac:dyDescent="0.3">
      <c r="A362" t="s">
        <v>1246</v>
      </c>
      <c r="B362" t="s">
        <v>1302</v>
      </c>
      <c r="C362" t="s">
        <v>96</v>
      </c>
      <c r="D362" t="s">
        <v>97</v>
      </c>
      <c r="E362" t="s">
        <v>98</v>
      </c>
      <c r="F362" t="s">
        <v>96</v>
      </c>
      <c r="G362"/>
      <c r="H362">
        <v>11.6012</v>
      </c>
      <c r="I362" t="s">
        <v>99</v>
      </c>
      <c r="J362" t="s">
        <v>100</v>
      </c>
      <c r="K362" t="s">
        <v>101</v>
      </c>
      <c r="L362" t="s">
        <v>1303</v>
      </c>
      <c r="M362"/>
      <c r="N362" t="s">
        <v>1304</v>
      </c>
      <c r="O362" t="s">
        <v>1305</v>
      </c>
      <c r="P362">
        <v>2016</v>
      </c>
    </row>
    <row r="363" spans="1:16" ht="14.4" x14ac:dyDescent="0.3">
      <c r="A363" t="s">
        <v>1246</v>
      </c>
      <c r="B363" t="s">
        <v>1306</v>
      </c>
      <c r="C363" t="s">
        <v>96</v>
      </c>
      <c r="D363" t="s">
        <v>97</v>
      </c>
      <c r="E363" t="s">
        <v>98</v>
      </c>
      <c r="F363" t="s">
        <v>96</v>
      </c>
      <c r="G363"/>
      <c r="H363">
        <v>4.9997550000000004</v>
      </c>
      <c r="I363" t="s">
        <v>99</v>
      </c>
      <c r="J363" t="s">
        <v>100</v>
      </c>
      <c r="K363" t="s">
        <v>118</v>
      </c>
      <c r="L363" t="s">
        <v>1307</v>
      </c>
      <c r="M363"/>
      <c r="N363" t="s">
        <v>1308</v>
      </c>
      <c r="O363" t="s">
        <v>1309</v>
      </c>
      <c r="P363">
        <v>2017</v>
      </c>
    </row>
    <row r="364" spans="1:16" ht="14.4" x14ac:dyDescent="0.3">
      <c r="A364" t="s">
        <v>1246</v>
      </c>
      <c r="B364" t="s">
        <v>1310</v>
      </c>
      <c r="C364" t="s">
        <v>628</v>
      </c>
      <c r="D364" t="s">
        <v>629</v>
      </c>
      <c r="E364" t="s">
        <v>98</v>
      </c>
      <c r="F364" t="s">
        <v>628</v>
      </c>
      <c r="G364"/>
      <c r="H364">
        <v>2.31</v>
      </c>
      <c r="I364" t="s">
        <v>99</v>
      </c>
      <c r="J364" t="s">
        <v>128</v>
      </c>
      <c r="K364" t="s">
        <v>128</v>
      </c>
      <c r="L364" t="s">
        <v>1311</v>
      </c>
      <c r="M364"/>
      <c r="N364" t="s">
        <v>1312</v>
      </c>
      <c r="O364" t="s">
        <v>1313</v>
      </c>
      <c r="P364">
        <v>2014</v>
      </c>
    </row>
    <row r="365" spans="1:16" ht="14.4" x14ac:dyDescent="0.3">
      <c r="A365" t="s">
        <v>1246</v>
      </c>
      <c r="B365" t="s">
        <v>1314</v>
      </c>
      <c r="C365" t="s">
        <v>628</v>
      </c>
      <c r="D365" t="s">
        <v>629</v>
      </c>
      <c r="E365" t="s">
        <v>98</v>
      </c>
      <c r="F365" t="s">
        <v>628</v>
      </c>
      <c r="G365"/>
      <c r="H365">
        <v>72</v>
      </c>
      <c r="I365" t="s">
        <v>232</v>
      </c>
      <c r="J365" t="s">
        <v>128</v>
      </c>
      <c r="K365" t="s">
        <v>128</v>
      </c>
      <c r="L365"/>
      <c r="M365"/>
      <c r="N365" t="s">
        <v>1315</v>
      </c>
      <c r="O365" t="s">
        <v>1316</v>
      </c>
      <c r="P365">
        <v>2007</v>
      </c>
    </row>
    <row r="366" spans="1:16" ht="14.4" x14ac:dyDescent="0.3">
      <c r="A366" t="s">
        <v>1246</v>
      </c>
      <c r="B366" t="s">
        <v>1317</v>
      </c>
      <c r="C366" t="s">
        <v>96</v>
      </c>
      <c r="D366" t="s">
        <v>97</v>
      </c>
      <c r="E366" t="s">
        <v>98</v>
      </c>
      <c r="F366" t="s">
        <v>96</v>
      </c>
      <c r="G366"/>
      <c r="H366">
        <v>4.9980200000000004</v>
      </c>
      <c r="I366" t="s">
        <v>99</v>
      </c>
      <c r="J366" t="s">
        <v>100</v>
      </c>
      <c r="K366" t="s">
        <v>123</v>
      </c>
      <c r="L366" t="s">
        <v>1318</v>
      </c>
      <c r="M366"/>
      <c r="N366"/>
      <c r="O366"/>
      <c r="P366">
        <v>2016</v>
      </c>
    </row>
    <row r="367" spans="1:16" ht="14.4" x14ac:dyDescent="0.3">
      <c r="A367" t="s">
        <v>1246</v>
      </c>
      <c r="B367" t="s">
        <v>1319</v>
      </c>
      <c r="C367" t="s">
        <v>96</v>
      </c>
      <c r="D367" t="s">
        <v>97</v>
      </c>
      <c r="E367" t="s">
        <v>98</v>
      </c>
      <c r="F367" t="s">
        <v>96</v>
      </c>
      <c r="G367"/>
      <c r="H367">
        <v>3.7584</v>
      </c>
      <c r="I367" t="s">
        <v>99</v>
      </c>
      <c r="J367" t="s">
        <v>100</v>
      </c>
      <c r="K367" t="s">
        <v>118</v>
      </c>
      <c r="L367" t="s">
        <v>1320</v>
      </c>
      <c r="M367"/>
      <c r="N367" t="s">
        <v>1321</v>
      </c>
      <c r="O367" t="s">
        <v>1322</v>
      </c>
      <c r="P367">
        <v>2017</v>
      </c>
    </row>
    <row r="368" spans="1:16" ht="14.4" x14ac:dyDescent="0.3">
      <c r="A368" t="s">
        <v>1246</v>
      </c>
      <c r="B368" t="s">
        <v>1323</v>
      </c>
      <c r="C368" t="s">
        <v>628</v>
      </c>
      <c r="D368" t="s">
        <v>629</v>
      </c>
      <c r="E368" t="s">
        <v>98</v>
      </c>
      <c r="F368" t="s">
        <v>628</v>
      </c>
      <c r="G368"/>
      <c r="H368">
        <v>47.5</v>
      </c>
      <c r="I368" t="s">
        <v>99</v>
      </c>
      <c r="J368" t="s">
        <v>665</v>
      </c>
      <c r="K368" t="s">
        <v>665</v>
      </c>
      <c r="L368"/>
      <c r="M368"/>
      <c r="N368" t="s">
        <v>1324</v>
      </c>
      <c r="O368" t="s">
        <v>1325</v>
      </c>
      <c r="P368">
        <v>2017</v>
      </c>
    </row>
    <row r="369" spans="1:16" ht="14.4" x14ac:dyDescent="0.3">
      <c r="A369" t="s">
        <v>1246</v>
      </c>
      <c r="B369" t="s">
        <v>1326</v>
      </c>
      <c r="C369" t="s">
        <v>96</v>
      </c>
      <c r="D369" t="s">
        <v>97</v>
      </c>
      <c r="E369" t="s">
        <v>98</v>
      </c>
      <c r="F369" t="s">
        <v>96</v>
      </c>
      <c r="G369"/>
      <c r="H369">
        <v>4.5721499999999997</v>
      </c>
      <c r="I369" t="s">
        <v>99</v>
      </c>
      <c r="J369" t="s">
        <v>104</v>
      </c>
      <c r="K369" t="s">
        <v>104</v>
      </c>
      <c r="L369" t="s">
        <v>1327</v>
      </c>
      <c r="M369"/>
      <c r="N369" t="s">
        <v>1328</v>
      </c>
      <c r="O369" t="s">
        <v>1329</v>
      </c>
      <c r="P369">
        <v>2016</v>
      </c>
    </row>
    <row r="370" spans="1:16" ht="14.4" x14ac:dyDescent="0.3">
      <c r="A370" t="s">
        <v>1246</v>
      </c>
      <c r="B370" t="s">
        <v>1330</v>
      </c>
      <c r="C370" t="s">
        <v>96</v>
      </c>
      <c r="D370" t="s">
        <v>97</v>
      </c>
      <c r="E370" t="s">
        <v>98</v>
      </c>
      <c r="F370" t="s">
        <v>96</v>
      </c>
      <c r="G370"/>
      <c r="H370">
        <v>4.9729999999999999</v>
      </c>
      <c r="I370" t="s">
        <v>99</v>
      </c>
      <c r="J370" t="s">
        <v>100</v>
      </c>
      <c r="K370" t="s">
        <v>195</v>
      </c>
      <c r="L370" t="s">
        <v>1331</v>
      </c>
      <c r="M370"/>
      <c r="N370" t="s">
        <v>1332</v>
      </c>
      <c r="O370" t="s">
        <v>1333</v>
      </c>
      <c r="P370">
        <v>2016</v>
      </c>
    </row>
    <row r="371" spans="1:16" ht="14.4" x14ac:dyDescent="0.3">
      <c r="A371" t="s">
        <v>1246</v>
      </c>
      <c r="B371" t="s">
        <v>1334</v>
      </c>
      <c r="C371" t="s">
        <v>628</v>
      </c>
      <c r="D371" t="s">
        <v>629</v>
      </c>
      <c r="E371" t="s">
        <v>98</v>
      </c>
      <c r="F371" t="s">
        <v>628</v>
      </c>
      <c r="G371"/>
      <c r="H371">
        <v>6</v>
      </c>
      <c r="I371" t="s">
        <v>99</v>
      </c>
      <c r="J371" t="s">
        <v>128</v>
      </c>
      <c r="K371" t="s">
        <v>128</v>
      </c>
      <c r="L371"/>
      <c r="M371"/>
      <c r="N371" t="s">
        <v>1335</v>
      </c>
      <c r="O371" t="s">
        <v>1336</v>
      </c>
      <c r="P371">
        <v>2010</v>
      </c>
    </row>
    <row r="372" spans="1:16" ht="14.4" x14ac:dyDescent="0.3">
      <c r="A372" t="s">
        <v>1246</v>
      </c>
      <c r="B372" t="s">
        <v>1337</v>
      </c>
      <c r="C372" t="s">
        <v>96</v>
      </c>
      <c r="D372" t="s">
        <v>97</v>
      </c>
      <c r="E372" t="s">
        <v>98</v>
      </c>
      <c r="F372" t="s">
        <v>96</v>
      </c>
      <c r="G372"/>
      <c r="H372">
        <v>4.9980200000000004</v>
      </c>
      <c r="I372" t="s">
        <v>99</v>
      </c>
      <c r="J372" t="s">
        <v>100</v>
      </c>
      <c r="K372" t="s">
        <v>123</v>
      </c>
      <c r="L372" t="s">
        <v>1318</v>
      </c>
      <c r="M372"/>
      <c r="N372"/>
      <c r="O372"/>
      <c r="P372">
        <v>2016</v>
      </c>
    </row>
    <row r="373" spans="1:16" ht="14.4" x14ac:dyDescent="0.3">
      <c r="A373" t="s">
        <v>1246</v>
      </c>
      <c r="B373" t="s">
        <v>1338</v>
      </c>
      <c r="C373" t="s">
        <v>96</v>
      </c>
      <c r="D373" t="s">
        <v>97</v>
      </c>
      <c r="E373" t="s">
        <v>98</v>
      </c>
      <c r="F373" t="s">
        <v>96</v>
      </c>
      <c r="G373"/>
      <c r="H373">
        <v>4.7012</v>
      </c>
      <c r="I373" t="s">
        <v>99</v>
      </c>
      <c r="J373" t="s">
        <v>104</v>
      </c>
      <c r="K373" t="s">
        <v>104</v>
      </c>
      <c r="L373" t="s">
        <v>1339</v>
      </c>
      <c r="M373"/>
      <c r="N373" t="s">
        <v>782</v>
      </c>
      <c r="O373" t="s">
        <v>782</v>
      </c>
      <c r="P373">
        <v>2017</v>
      </c>
    </row>
    <row r="374" spans="1:16" ht="14.4" x14ac:dyDescent="0.3">
      <c r="A374" t="s">
        <v>1246</v>
      </c>
      <c r="B374" t="s">
        <v>1340</v>
      </c>
      <c r="C374" t="s">
        <v>96</v>
      </c>
      <c r="D374" t="s">
        <v>97</v>
      </c>
      <c r="E374" t="s">
        <v>98</v>
      </c>
      <c r="F374" t="s">
        <v>96</v>
      </c>
      <c r="G374"/>
      <c r="H374">
        <v>9.9</v>
      </c>
      <c r="I374" t="s">
        <v>831</v>
      </c>
      <c r="J374" t="s">
        <v>104</v>
      </c>
      <c r="K374" t="s">
        <v>104</v>
      </c>
      <c r="L374" t="s">
        <v>1341</v>
      </c>
      <c r="M374"/>
      <c r="N374"/>
      <c r="O374"/>
      <c r="P374">
        <v>2023</v>
      </c>
    </row>
    <row r="375" spans="1:16" ht="14.4" x14ac:dyDescent="0.3">
      <c r="A375" t="s">
        <v>1246</v>
      </c>
      <c r="B375" t="s">
        <v>1342</v>
      </c>
      <c r="C375" t="s">
        <v>96</v>
      </c>
      <c r="D375" t="s">
        <v>97</v>
      </c>
      <c r="E375" t="s">
        <v>98</v>
      </c>
      <c r="F375" t="s">
        <v>96</v>
      </c>
      <c r="G375"/>
      <c r="H375">
        <v>10.140345</v>
      </c>
      <c r="I375" t="s">
        <v>99</v>
      </c>
      <c r="J375" t="s">
        <v>100</v>
      </c>
      <c r="K375" t="s">
        <v>118</v>
      </c>
      <c r="L375" t="s">
        <v>1343</v>
      </c>
      <c r="M375"/>
      <c r="N375" t="s">
        <v>1344</v>
      </c>
      <c r="O375" t="s">
        <v>1345</v>
      </c>
      <c r="P375">
        <v>2016</v>
      </c>
    </row>
    <row r="376" spans="1:16" ht="14.4" x14ac:dyDescent="0.3">
      <c r="A376" t="s">
        <v>1246</v>
      </c>
      <c r="B376" t="s">
        <v>1346</v>
      </c>
      <c r="C376" t="s">
        <v>96</v>
      </c>
      <c r="D376" t="s">
        <v>97</v>
      </c>
      <c r="E376" t="s">
        <v>98</v>
      </c>
      <c r="F376" t="s">
        <v>96</v>
      </c>
      <c r="G376"/>
      <c r="H376">
        <v>2.5055999999999998</v>
      </c>
      <c r="I376" t="s">
        <v>99</v>
      </c>
      <c r="J376" t="s">
        <v>100</v>
      </c>
      <c r="K376" t="s">
        <v>249</v>
      </c>
      <c r="L376" t="s">
        <v>1347</v>
      </c>
      <c r="M376"/>
      <c r="N376" t="s">
        <v>1348</v>
      </c>
      <c r="O376" t="s">
        <v>1349</v>
      </c>
      <c r="P376">
        <v>2017</v>
      </c>
    </row>
    <row r="377" spans="1:16" ht="14.4" x14ac:dyDescent="0.3">
      <c r="A377" t="s">
        <v>1246</v>
      </c>
      <c r="B377" t="s">
        <v>1350</v>
      </c>
      <c r="C377" t="s">
        <v>96</v>
      </c>
      <c r="D377" t="s">
        <v>97</v>
      </c>
      <c r="E377" t="s">
        <v>98</v>
      </c>
      <c r="F377" t="s">
        <v>96</v>
      </c>
      <c r="G377"/>
      <c r="H377">
        <v>17.926559999999998</v>
      </c>
      <c r="I377" t="s">
        <v>99</v>
      </c>
      <c r="J377" t="s">
        <v>100</v>
      </c>
      <c r="K377" t="s">
        <v>118</v>
      </c>
      <c r="L377" t="s">
        <v>1351</v>
      </c>
      <c r="M377"/>
      <c r="N377" t="s">
        <v>1352</v>
      </c>
      <c r="O377" t="s">
        <v>1353</v>
      </c>
      <c r="P377">
        <v>2015</v>
      </c>
    </row>
    <row r="378" spans="1:16" ht="14.4" x14ac:dyDescent="0.3">
      <c r="A378" t="s">
        <v>1246</v>
      </c>
      <c r="B378" t="s">
        <v>1354</v>
      </c>
      <c r="C378" t="s">
        <v>628</v>
      </c>
      <c r="D378" t="s">
        <v>629</v>
      </c>
      <c r="E378" t="s">
        <v>98</v>
      </c>
      <c r="F378" t="s">
        <v>628</v>
      </c>
      <c r="G378"/>
      <c r="H378">
        <v>18.399999999999999</v>
      </c>
      <c r="I378" t="s">
        <v>99</v>
      </c>
      <c r="J378" t="s">
        <v>665</v>
      </c>
      <c r="K378" t="s">
        <v>665</v>
      </c>
      <c r="L378"/>
      <c r="M378"/>
      <c r="N378" t="s">
        <v>1355</v>
      </c>
      <c r="O378" t="s">
        <v>1356</v>
      </c>
      <c r="P378">
        <v>2012</v>
      </c>
    </row>
    <row r="379" spans="1:16" ht="14.4" x14ac:dyDescent="0.3">
      <c r="A379" t="s">
        <v>1246</v>
      </c>
      <c r="B379" t="s">
        <v>1357</v>
      </c>
      <c r="C379" t="s">
        <v>96</v>
      </c>
      <c r="D379" t="s">
        <v>97</v>
      </c>
      <c r="E379" t="s">
        <v>98</v>
      </c>
      <c r="F379" t="s">
        <v>96</v>
      </c>
      <c r="G379"/>
      <c r="H379">
        <v>4.9928400000000002</v>
      </c>
      <c r="I379" t="s">
        <v>99</v>
      </c>
      <c r="J379" t="s">
        <v>100</v>
      </c>
      <c r="K379" t="s">
        <v>249</v>
      </c>
      <c r="L379" t="s">
        <v>1358</v>
      </c>
      <c r="M379"/>
      <c r="N379" t="s">
        <v>1359</v>
      </c>
      <c r="O379" t="s">
        <v>1360</v>
      </c>
      <c r="P379">
        <v>2017</v>
      </c>
    </row>
    <row r="380" spans="1:16" ht="14.4" x14ac:dyDescent="0.3">
      <c r="A380" t="s">
        <v>1246</v>
      </c>
      <c r="B380" t="s">
        <v>1361</v>
      </c>
      <c r="C380" t="s">
        <v>96</v>
      </c>
      <c r="D380" t="s">
        <v>97</v>
      </c>
      <c r="E380" t="s">
        <v>98</v>
      </c>
      <c r="F380" t="s">
        <v>96</v>
      </c>
      <c r="G380"/>
      <c r="H380">
        <v>4.9992799999999997</v>
      </c>
      <c r="I380" t="s">
        <v>99</v>
      </c>
      <c r="J380" t="s">
        <v>104</v>
      </c>
      <c r="K380" t="s">
        <v>104</v>
      </c>
      <c r="L380" t="s">
        <v>1362</v>
      </c>
      <c r="M380"/>
      <c r="N380" t="s">
        <v>1363</v>
      </c>
      <c r="O380" t="s">
        <v>1364</v>
      </c>
      <c r="P380">
        <v>2017</v>
      </c>
    </row>
    <row r="381" spans="1:16" ht="14.4" x14ac:dyDescent="0.3">
      <c r="A381" t="s">
        <v>1246</v>
      </c>
      <c r="B381" t="s">
        <v>1365</v>
      </c>
      <c r="C381" t="s">
        <v>96</v>
      </c>
      <c r="D381" t="s">
        <v>97</v>
      </c>
      <c r="E381" t="s">
        <v>98</v>
      </c>
      <c r="F381" t="s">
        <v>96</v>
      </c>
      <c r="G381"/>
      <c r="H381">
        <v>3.3363999999999998</v>
      </c>
      <c r="I381" t="s">
        <v>99</v>
      </c>
      <c r="J381" t="s">
        <v>100</v>
      </c>
      <c r="K381" t="s">
        <v>118</v>
      </c>
      <c r="L381" t="s">
        <v>1366</v>
      </c>
      <c r="M381"/>
      <c r="N381" t="s">
        <v>1367</v>
      </c>
      <c r="O381" t="s">
        <v>1368</v>
      </c>
      <c r="P381">
        <v>2017</v>
      </c>
    </row>
    <row r="382" spans="1:16" ht="14.4" x14ac:dyDescent="0.3">
      <c r="A382" t="s">
        <v>1246</v>
      </c>
      <c r="B382" t="s">
        <v>1369</v>
      </c>
      <c r="C382" t="s">
        <v>96</v>
      </c>
      <c r="D382" t="s">
        <v>97</v>
      </c>
      <c r="E382" t="s">
        <v>98</v>
      </c>
      <c r="F382" t="s">
        <v>96</v>
      </c>
      <c r="G382"/>
      <c r="H382">
        <v>7.2784700000000004</v>
      </c>
      <c r="I382" t="s">
        <v>99</v>
      </c>
      <c r="J382" t="s">
        <v>100</v>
      </c>
      <c r="K382" t="s">
        <v>118</v>
      </c>
      <c r="L382" t="s">
        <v>1370</v>
      </c>
      <c r="M382"/>
      <c r="N382" t="s">
        <v>1371</v>
      </c>
      <c r="O382" t="s">
        <v>1372</v>
      </c>
      <c r="P382">
        <v>2015</v>
      </c>
    </row>
    <row r="383" spans="1:16" ht="14.4" x14ac:dyDescent="0.3">
      <c r="A383" t="s">
        <v>1246</v>
      </c>
      <c r="B383" t="s">
        <v>1373</v>
      </c>
      <c r="C383" t="s">
        <v>628</v>
      </c>
      <c r="D383" t="s">
        <v>629</v>
      </c>
      <c r="E383" t="s">
        <v>98</v>
      </c>
      <c r="F383" t="s">
        <v>628</v>
      </c>
      <c r="G383"/>
      <c r="H383">
        <v>69.5</v>
      </c>
      <c r="I383" t="s">
        <v>232</v>
      </c>
      <c r="J383" t="s">
        <v>128</v>
      </c>
      <c r="K383" t="s">
        <v>128</v>
      </c>
      <c r="L383"/>
      <c r="M383"/>
      <c r="N383" t="s">
        <v>1374</v>
      </c>
      <c r="O383" t="s">
        <v>1375</v>
      </c>
      <c r="P383">
        <v>2017</v>
      </c>
    </row>
    <row r="384" spans="1:16" ht="14.4" x14ac:dyDescent="0.3">
      <c r="A384" t="s">
        <v>1246</v>
      </c>
      <c r="B384" t="s">
        <v>1376</v>
      </c>
      <c r="C384" t="s">
        <v>628</v>
      </c>
      <c r="D384" t="s">
        <v>629</v>
      </c>
      <c r="E384" t="s">
        <v>98</v>
      </c>
      <c r="F384" t="s">
        <v>628</v>
      </c>
      <c r="G384"/>
      <c r="H384">
        <v>16.399999999999999</v>
      </c>
      <c r="I384" t="s">
        <v>99</v>
      </c>
      <c r="J384" t="s">
        <v>100</v>
      </c>
      <c r="K384" t="s">
        <v>195</v>
      </c>
      <c r="L384"/>
      <c r="M384"/>
      <c r="N384" t="s">
        <v>1377</v>
      </c>
      <c r="O384" t="s">
        <v>1378</v>
      </c>
      <c r="P384">
        <v>2013</v>
      </c>
    </row>
    <row r="385" spans="1:16" ht="14.4" x14ac:dyDescent="0.3">
      <c r="A385" t="s">
        <v>1246</v>
      </c>
      <c r="B385" t="s">
        <v>1379</v>
      </c>
      <c r="C385" t="s">
        <v>628</v>
      </c>
      <c r="D385" t="s">
        <v>629</v>
      </c>
      <c r="E385" t="s">
        <v>98</v>
      </c>
      <c r="F385" t="s">
        <v>628</v>
      </c>
      <c r="G385"/>
      <c r="H385">
        <v>32.200000000000003</v>
      </c>
      <c r="I385" t="s">
        <v>232</v>
      </c>
      <c r="J385" t="s">
        <v>665</v>
      </c>
      <c r="K385" t="s">
        <v>665</v>
      </c>
      <c r="L385"/>
      <c r="M385"/>
      <c r="N385" t="s">
        <v>1380</v>
      </c>
      <c r="O385" t="s">
        <v>1381</v>
      </c>
      <c r="P385">
        <v>2012</v>
      </c>
    </row>
    <row r="386" spans="1:16" ht="14.4" x14ac:dyDescent="0.3">
      <c r="A386" t="s">
        <v>1246</v>
      </c>
      <c r="B386" t="s">
        <v>1382</v>
      </c>
      <c r="C386" t="s">
        <v>628</v>
      </c>
      <c r="D386" t="s">
        <v>629</v>
      </c>
      <c r="E386" t="s">
        <v>98</v>
      </c>
      <c r="F386" t="s">
        <v>628</v>
      </c>
      <c r="G386"/>
      <c r="H386">
        <v>44.85</v>
      </c>
      <c r="I386" t="s">
        <v>99</v>
      </c>
      <c r="J386" t="s">
        <v>128</v>
      </c>
      <c r="K386" t="s">
        <v>128</v>
      </c>
      <c r="L386" t="s">
        <v>1383</v>
      </c>
      <c r="M386"/>
      <c r="N386"/>
      <c r="O386"/>
      <c r="P386">
        <v>2021</v>
      </c>
    </row>
    <row r="387" spans="1:16" ht="14.4" x14ac:dyDescent="0.3">
      <c r="A387" t="s">
        <v>1246</v>
      </c>
      <c r="B387" t="s">
        <v>1384</v>
      </c>
      <c r="C387" t="s">
        <v>96</v>
      </c>
      <c r="D387" t="s">
        <v>97</v>
      </c>
      <c r="E387" t="s">
        <v>98</v>
      </c>
      <c r="F387" t="s">
        <v>96</v>
      </c>
      <c r="G387"/>
      <c r="H387">
        <v>4.5651999999999999</v>
      </c>
      <c r="I387" t="s">
        <v>831</v>
      </c>
      <c r="J387" t="s">
        <v>100</v>
      </c>
      <c r="K387" t="s">
        <v>109</v>
      </c>
      <c r="L387" t="s">
        <v>1385</v>
      </c>
      <c r="M387"/>
      <c r="N387"/>
      <c r="O387"/>
      <c r="P387">
        <v>2016</v>
      </c>
    </row>
    <row r="388" spans="1:16" ht="14.4" x14ac:dyDescent="0.3">
      <c r="A388" t="s">
        <v>1246</v>
      </c>
      <c r="B388" t="s">
        <v>1386</v>
      </c>
      <c r="C388" t="s">
        <v>628</v>
      </c>
      <c r="D388" t="s">
        <v>629</v>
      </c>
      <c r="E388" t="s">
        <v>98</v>
      </c>
      <c r="F388" t="s">
        <v>628</v>
      </c>
      <c r="G388"/>
      <c r="H388">
        <v>28.6</v>
      </c>
      <c r="I388" t="s">
        <v>99</v>
      </c>
      <c r="J388" t="s">
        <v>128</v>
      </c>
      <c r="K388" t="s">
        <v>128</v>
      </c>
      <c r="L388"/>
      <c r="M388"/>
      <c r="N388" t="s">
        <v>1387</v>
      </c>
      <c r="O388" t="s">
        <v>1388</v>
      </c>
      <c r="P388">
        <v>2012</v>
      </c>
    </row>
    <row r="389" spans="1:16" ht="14.4" x14ac:dyDescent="0.3">
      <c r="A389" t="s">
        <v>1246</v>
      </c>
      <c r="B389" t="s">
        <v>1389</v>
      </c>
      <c r="C389" t="s">
        <v>628</v>
      </c>
      <c r="D389" t="s">
        <v>629</v>
      </c>
      <c r="E389" t="s">
        <v>98</v>
      </c>
      <c r="F389" t="s">
        <v>628</v>
      </c>
      <c r="G389"/>
      <c r="H389">
        <v>10.25</v>
      </c>
      <c r="I389" t="s">
        <v>99</v>
      </c>
      <c r="J389" t="s">
        <v>100</v>
      </c>
      <c r="K389" t="s">
        <v>195</v>
      </c>
      <c r="L389"/>
      <c r="M389"/>
      <c r="N389" t="s">
        <v>1390</v>
      </c>
      <c r="O389" t="s">
        <v>1391</v>
      </c>
      <c r="P389">
        <v>2013</v>
      </c>
    </row>
    <row r="390" spans="1:16" ht="14.4" x14ac:dyDescent="0.3">
      <c r="A390" t="s">
        <v>1246</v>
      </c>
      <c r="B390" t="s">
        <v>1392</v>
      </c>
      <c r="C390" t="s">
        <v>96</v>
      </c>
      <c r="D390" t="s">
        <v>97</v>
      </c>
      <c r="E390" t="s">
        <v>98</v>
      </c>
      <c r="F390" t="s">
        <v>96</v>
      </c>
      <c r="G390"/>
      <c r="H390">
        <v>4.98942</v>
      </c>
      <c r="I390" t="s">
        <v>99</v>
      </c>
      <c r="J390" t="s">
        <v>100</v>
      </c>
      <c r="K390" t="s">
        <v>109</v>
      </c>
      <c r="L390" t="s">
        <v>1393</v>
      </c>
      <c r="M390"/>
      <c r="N390" t="s">
        <v>1394</v>
      </c>
      <c r="O390" t="s">
        <v>1395</v>
      </c>
      <c r="P390">
        <v>2017</v>
      </c>
    </row>
    <row r="391" spans="1:16" ht="14.4" x14ac:dyDescent="0.3">
      <c r="A391" t="s">
        <v>1246</v>
      </c>
      <c r="B391" t="s">
        <v>1396</v>
      </c>
      <c r="C391" t="s">
        <v>96</v>
      </c>
      <c r="D391" t="s">
        <v>97</v>
      </c>
      <c r="E391" t="s">
        <v>98</v>
      </c>
      <c r="F391" t="s">
        <v>96</v>
      </c>
      <c r="G391"/>
      <c r="H391">
        <v>14.108499999999999</v>
      </c>
      <c r="I391" t="s">
        <v>99</v>
      </c>
      <c r="J391" t="s">
        <v>100</v>
      </c>
      <c r="K391" t="s">
        <v>138</v>
      </c>
      <c r="L391" t="s">
        <v>1397</v>
      </c>
      <c r="M391"/>
      <c r="N391"/>
      <c r="O391"/>
      <c r="P391">
        <v>2015</v>
      </c>
    </row>
    <row r="392" spans="1:16" ht="14.4" x14ac:dyDescent="0.3">
      <c r="A392" t="s">
        <v>1246</v>
      </c>
      <c r="B392" t="s">
        <v>1398</v>
      </c>
      <c r="C392" t="s">
        <v>96</v>
      </c>
      <c r="D392" t="s">
        <v>97</v>
      </c>
      <c r="E392" t="s">
        <v>98</v>
      </c>
      <c r="F392" t="s">
        <v>96</v>
      </c>
      <c r="G392"/>
      <c r="H392">
        <v>12.999420000000001</v>
      </c>
      <c r="I392" t="s">
        <v>99</v>
      </c>
      <c r="J392" t="s">
        <v>128</v>
      </c>
      <c r="K392" t="s">
        <v>128</v>
      </c>
      <c r="L392" t="s">
        <v>1399</v>
      </c>
      <c r="M392"/>
      <c r="N392" t="s">
        <v>1400</v>
      </c>
      <c r="O392" t="s">
        <v>1401</v>
      </c>
      <c r="P392">
        <v>2016</v>
      </c>
    </row>
    <row r="393" spans="1:16" ht="14.4" x14ac:dyDescent="0.3">
      <c r="A393" t="s">
        <v>1246</v>
      </c>
      <c r="B393" t="s">
        <v>1402</v>
      </c>
      <c r="C393" t="s">
        <v>96</v>
      </c>
      <c r="D393" t="s">
        <v>97</v>
      </c>
      <c r="E393" t="s">
        <v>98</v>
      </c>
      <c r="F393" t="s">
        <v>96</v>
      </c>
      <c r="G393"/>
      <c r="H393">
        <v>49.328000000000003</v>
      </c>
      <c r="I393" t="s">
        <v>99</v>
      </c>
      <c r="J393" t="s">
        <v>100</v>
      </c>
      <c r="K393" t="s">
        <v>101</v>
      </c>
      <c r="L393" t="s">
        <v>1403</v>
      </c>
      <c r="M393"/>
      <c r="N393" t="s">
        <v>1404</v>
      </c>
      <c r="O393" t="s">
        <v>1405</v>
      </c>
      <c r="P393">
        <v>2016</v>
      </c>
    </row>
    <row r="394" spans="1:16" ht="14.4" x14ac:dyDescent="0.3">
      <c r="A394" t="s">
        <v>1246</v>
      </c>
      <c r="B394" t="s">
        <v>1406</v>
      </c>
      <c r="C394" t="s">
        <v>96</v>
      </c>
      <c r="D394" t="s">
        <v>97</v>
      </c>
      <c r="E394" t="s">
        <v>98</v>
      </c>
      <c r="F394" t="s">
        <v>96</v>
      </c>
      <c r="G394"/>
      <c r="H394">
        <v>4.9420000000000002</v>
      </c>
      <c r="I394" t="s">
        <v>99</v>
      </c>
      <c r="J394" t="s">
        <v>100</v>
      </c>
      <c r="K394" t="s">
        <v>249</v>
      </c>
      <c r="L394" t="s">
        <v>1407</v>
      </c>
      <c r="M394"/>
      <c r="N394" t="s">
        <v>1408</v>
      </c>
      <c r="O394" t="s">
        <v>1409</v>
      </c>
      <c r="P394">
        <v>2015</v>
      </c>
    </row>
    <row r="395" spans="1:16" ht="14.4" x14ac:dyDescent="0.3">
      <c r="A395" t="s">
        <v>1246</v>
      </c>
      <c r="B395" t="s">
        <v>1410</v>
      </c>
      <c r="C395" t="s">
        <v>96</v>
      </c>
      <c r="D395" t="s">
        <v>97</v>
      </c>
      <c r="E395" t="s">
        <v>98</v>
      </c>
      <c r="F395" t="s">
        <v>96</v>
      </c>
      <c r="G395"/>
      <c r="H395">
        <v>4.9240000000000004</v>
      </c>
      <c r="I395" t="s">
        <v>99</v>
      </c>
      <c r="J395" t="s">
        <v>100</v>
      </c>
      <c r="K395" t="s">
        <v>101</v>
      </c>
      <c r="L395" t="s">
        <v>1411</v>
      </c>
      <c r="M395"/>
      <c r="N395" t="s">
        <v>1412</v>
      </c>
      <c r="O395" t="s">
        <v>1413</v>
      </c>
      <c r="P395">
        <v>2015</v>
      </c>
    </row>
    <row r="396" spans="1:16" ht="14.4" x14ac:dyDescent="0.3">
      <c r="A396" t="s">
        <v>1246</v>
      </c>
      <c r="B396" t="s">
        <v>1414</v>
      </c>
      <c r="C396" t="s">
        <v>96</v>
      </c>
      <c r="D396" t="s">
        <v>97</v>
      </c>
      <c r="E396" t="s">
        <v>98</v>
      </c>
      <c r="F396" t="s">
        <v>96</v>
      </c>
      <c r="G396"/>
      <c r="H396">
        <v>10.465199999999999</v>
      </c>
      <c r="I396" t="s">
        <v>99</v>
      </c>
      <c r="J396" t="s">
        <v>100</v>
      </c>
      <c r="K396" t="s">
        <v>101</v>
      </c>
      <c r="L396" t="s">
        <v>1415</v>
      </c>
      <c r="M396"/>
      <c r="N396"/>
      <c r="O396"/>
      <c r="P396">
        <v>2015</v>
      </c>
    </row>
    <row r="397" spans="1:16" ht="14.4" x14ac:dyDescent="0.3">
      <c r="A397" t="s">
        <v>1246</v>
      </c>
      <c r="B397" t="s">
        <v>1416</v>
      </c>
      <c r="C397" t="s">
        <v>96</v>
      </c>
      <c r="D397" t="s">
        <v>97</v>
      </c>
      <c r="E397" t="s">
        <v>98</v>
      </c>
      <c r="F397" t="s">
        <v>96</v>
      </c>
      <c r="G397"/>
      <c r="H397">
        <v>21.558</v>
      </c>
      <c r="I397" t="s">
        <v>99</v>
      </c>
      <c r="J397" t="s">
        <v>100</v>
      </c>
      <c r="K397" t="s">
        <v>138</v>
      </c>
      <c r="L397" t="s">
        <v>1417</v>
      </c>
      <c r="M397"/>
      <c r="N397"/>
      <c r="O397"/>
      <c r="P397">
        <v>2015</v>
      </c>
    </row>
    <row r="398" spans="1:16" ht="14.4" x14ac:dyDescent="0.3">
      <c r="A398" t="s">
        <v>1246</v>
      </c>
      <c r="B398" t="s">
        <v>1418</v>
      </c>
      <c r="C398" t="s">
        <v>96</v>
      </c>
      <c r="D398" t="s">
        <v>97</v>
      </c>
      <c r="E398" t="s">
        <v>98</v>
      </c>
      <c r="F398" t="s">
        <v>96</v>
      </c>
      <c r="G398"/>
      <c r="H398">
        <v>18.329999999999998</v>
      </c>
      <c r="I398" t="s">
        <v>99</v>
      </c>
      <c r="J398" t="s">
        <v>100</v>
      </c>
      <c r="K398" t="s">
        <v>249</v>
      </c>
      <c r="L398" t="s">
        <v>1419</v>
      </c>
      <c r="M398"/>
      <c r="N398"/>
      <c r="O398"/>
      <c r="P398">
        <v>2015</v>
      </c>
    </row>
    <row r="399" spans="1:16" ht="14.4" x14ac:dyDescent="0.3">
      <c r="A399" t="s">
        <v>1246</v>
      </c>
      <c r="B399" t="s">
        <v>1420</v>
      </c>
      <c r="C399" t="s">
        <v>628</v>
      </c>
      <c r="D399" t="s">
        <v>629</v>
      </c>
      <c r="E399" t="s">
        <v>98</v>
      </c>
      <c r="F399" t="s">
        <v>628</v>
      </c>
      <c r="G399"/>
      <c r="H399">
        <v>48.5</v>
      </c>
      <c r="I399" t="s">
        <v>232</v>
      </c>
      <c r="J399" t="s">
        <v>100</v>
      </c>
      <c r="K399" t="s">
        <v>128</v>
      </c>
      <c r="L399"/>
      <c r="M399"/>
      <c r="N399"/>
      <c r="O399"/>
      <c r="P399">
        <v>2021</v>
      </c>
    </row>
    <row r="400" spans="1:16" ht="14.4" x14ac:dyDescent="0.3">
      <c r="A400" t="s">
        <v>1246</v>
      </c>
      <c r="B400" t="s">
        <v>1421</v>
      </c>
      <c r="C400" t="s">
        <v>96</v>
      </c>
      <c r="D400" t="s">
        <v>97</v>
      </c>
      <c r="E400" t="s">
        <v>98</v>
      </c>
      <c r="F400" t="s">
        <v>96</v>
      </c>
      <c r="G400"/>
      <c r="H400">
        <v>5.8021900000000004</v>
      </c>
      <c r="I400" t="s">
        <v>99</v>
      </c>
      <c r="J400" t="s">
        <v>100</v>
      </c>
      <c r="K400" t="s">
        <v>101</v>
      </c>
      <c r="L400" t="s">
        <v>1422</v>
      </c>
      <c r="M400"/>
      <c r="N400" t="s">
        <v>1423</v>
      </c>
      <c r="O400" t="s">
        <v>1424</v>
      </c>
      <c r="P400">
        <v>2013</v>
      </c>
    </row>
    <row r="401" spans="1:16" ht="14.4" x14ac:dyDescent="0.3">
      <c r="A401" t="s">
        <v>1246</v>
      </c>
      <c r="B401" t="s">
        <v>1425</v>
      </c>
      <c r="C401" t="s">
        <v>96</v>
      </c>
      <c r="D401" t="s">
        <v>97</v>
      </c>
      <c r="E401" t="s">
        <v>98</v>
      </c>
      <c r="F401" t="s">
        <v>96</v>
      </c>
      <c r="G401"/>
      <c r="H401">
        <v>4.9989999999999997</v>
      </c>
      <c r="I401" t="s">
        <v>99</v>
      </c>
      <c r="J401" t="s">
        <v>100</v>
      </c>
      <c r="K401" t="s">
        <v>109</v>
      </c>
      <c r="L401" t="s">
        <v>1426</v>
      </c>
      <c r="M401"/>
      <c r="N401" t="s">
        <v>1427</v>
      </c>
      <c r="O401" t="s">
        <v>1428</v>
      </c>
      <c r="P401">
        <v>2017</v>
      </c>
    </row>
    <row r="402" spans="1:16" ht="14.4" x14ac:dyDescent="0.3">
      <c r="A402" t="s">
        <v>1246</v>
      </c>
      <c r="B402" t="s">
        <v>301</v>
      </c>
      <c r="C402" t="s">
        <v>96</v>
      </c>
      <c r="D402" t="s">
        <v>97</v>
      </c>
      <c r="E402" t="s">
        <v>98</v>
      </c>
      <c r="F402" t="s">
        <v>96</v>
      </c>
      <c r="G402"/>
      <c r="H402">
        <v>17.712510000000002</v>
      </c>
      <c r="I402" t="s">
        <v>99</v>
      </c>
      <c r="J402" t="s">
        <v>100</v>
      </c>
      <c r="K402" t="s">
        <v>101</v>
      </c>
      <c r="L402" t="s">
        <v>1429</v>
      </c>
      <c r="M402"/>
      <c r="N402" t="s">
        <v>1430</v>
      </c>
      <c r="O402" t="s">
        <v>1431</v>
      </c>
      <c r="P402">
        <v>2015</v>
      </c>
    </row>
    <row r="403" spans="1:16" ht="14.4" x14ac:dyDescent="0.3">
      <c r="A403" t="s">
        <v>1246</v>
      </c>
      <c r="B403" t="s">
        <v>1432</v>
      </c>
      <c r="C403" t="s">
        <v>96</v>
      </c>
      <c r="D403" t="s">
        <v>97</v>
      </c>
      <c r="E403" t="s">
        <v>98</v>
      </c>
      <c r="F403" t="s">
        <v>96</v>
      </c>
      <c r="G403"/>
      <c r="H403">
        <v>4.3460000000000001</v>
      </c>
      <c r="I403" t="s">
        <v>99</v>
      </c>
      <c r="J403" t="s">
        <v>100</v>
      </c>
      <c r="K403" t="s">
        <v>195</v>
      </c>
      <c r="L403" t="s">
        <v>1433</v>
      </c>
      <c r="M403"/>
      <c r="N403" t="s">
        <v>1434</v>
      </c>
      <c r="O403" t="s">
        <v>1435</v>
      </c>
      <c r="P403">
        <v>2016</v>
      </c>
    </row>
    <row r="404" spans="1:16" ht="14.4" x14ac:dyDescent="0.3">
      <c r="A404" t="s">
        <v>1246</v>
      </c>
      <c r="B404" t="s">
        <v>1436</v>
      </c>
      <c r="C404" t="s">
        <v>96</v>
      </c>
      <c r="D404" t="s">
        <v>97</v>
      </c>
      <c r="E404" t="s">
        <v>98</v>
      </c>
      <c r="F404" t="s">
        <v>96</v>
      </c>
      <c r="G404"/>
      <c r="H404">
        <v>10.3428</v>
      </c>
      <c r="I404" t="s">
        <v>99</v>
      </c>
      <c r="J404" t="s">
        <v>104</v>
      </c>
      <c r="K404" t="s">
        <v>104</v>
      </c>
      <c r="L404" t="s">
        <v>1437</v>
      </c>
      <c r="M404"/>
      <c r="N404" t="s">
        <v>1438</v>
      </c>
      <c r="O404" t="s">
        <v>1439</v>
      </c>
      <c r="P404">
        <v>2015</v>
      </c>
    </row>
    <row r="405" spans="1:16" ht="14.4" x14ac:dyDescent="0.3">
      <c r="A405" t="s">
        <v>1246</v>
      </c>
      <c r="B405" t="s">
        <v>1440</v>
      </c>
      <c r="C405" t="s">
        <v>96</v>
      </c>
      <c r="D405" t="s">
        <v>97</v>
      </c>
      <c r="E405" t="s">
        <v>98</v>
      </c>
      <c r="F405" t="s">
        <v>96</v>
      </c>
      <c r="G405"/>
      <c r="H405">
        <v>4.9957799999999999</v>
      </c>
      <c r="I405" t="s">
        <v>99</v>
      </c>
      <c r="J405" t="s">
        <v>100</v>
      </c>
      <c r="K405" t="s">
        <v>165</v>
      </c>
      <c r="L405" t="s">
        <v>1441</v>
      </c>
      <c r="M405"/>
      <c r="N405" t="s">
        <v>1442</v>
      </c>
      <c r="O405" t="s">
        <v>1443</v>
      </c>
      <c r="P405">
        <v>2017</v>
      </c>
    </row>
    <row r="406" spans="1:16" ht="14.4" x14ac:dyDescent="0.3">
      <c r="A406" t="s">
        <v>1246</v>
      </c>
      <c r="B406" t="s">
        <v>1444</v>
      </c>
      <c r="C406" t="s">
        <v>96</v>
      </c>
      <c r="D406" t="s">
        <v>97</v>
      </c>
      <c r="E406" t="s">
        <v>98</v>
      </c>
      <c r="F406" t="s">
        <v>96</v>
      </c>
      <c r="G406"/>
      <c r="H406">
        <v>4.9930000000000003</v>
      </c>
      <c r="I406" t="s">
        <v>99</v>
      </c>
      <c r="J406" t="s">
        <v>100</v>
      </c>
      <c r="K406" t="s">
        <v>118</v>
      </c>
      <c r="L406" t="s">
        <v>1445</v>
      </c>
      <c r="M406"/>
      <c r="N406" t="s">
        <v>1446</v>
      </c>
      <c r="O406" t="s">
        <v>1447</v>
      </c>
      <c r="P406">
        <v>2016</v>
      </c>
    </row>
    <row r="407" spans="1:16" ht="14.4" x14ac:dyDescent="0.3">
      <c r="A407" t="s">
        <v>1246</v>
      </c>
      <c r="B407" t="s">
        <v>1448</v>
      </c>
      <c r="C407" t="s">
        <v>96</v>
      </c>
      <c r="D407" t="s">
        <v>97</v>
      </c>
      <c r="E407" t="s">
        <v>98</v>
      </c>
      <c r="F407" t="s">
        <v>96</v>
      </c>
      <c r="G407"/>
      <c r="H407">
        <v>9.9964999999999993</v>
      </c>
      <c r="I407" t="s">
        <v>831</v>
      </c>
      <c r="J407" t="s">
        <v>100</v>
      </c>
      <c r="K407" t="s">
        <v>118</v>
      </c>
      <c r="L407" t="s">
        <v>1449</v>
      </c>
      <c r="M407"/>
      <c r="N407"/>
      <c r="O407"/>
      <c r="P407">
        <v>2015</v>
      </c>
    </row>
    <row r="408" spans="1:16" ht="14.4" x14ac:dyDescent="0.3">
      <c r="A408" t="s">
        <v>1246</v>
      </c>
      <c r="B408" t="s">
        <v>1450</v>
      </c>
      <c r="C408" t="s">
        <v>96</v>
      </c>
      <c r="D408" t="s">
        <v>97</v>
      </c>
      <c r="E408" t="s">
        <v>98</v>
      </c>
      <c r="F408" t="s">
        <v>96</v>
      </c>
      <c r="G408"/>
      <c r="H408">
        <v>4.99125</v>
      </c>
      <c r="I408" t="s">
        <v>99</v>
      </c>
      <c r="J408" t="s">
        <v>100</v>
      </c>
      <c r="K408" t="s">
        <v>138</v>
      </c>
      <c r="L408" t="s">
        <v>1451</v>
      </c>
      <c r="M408"/>
      <c r="N408" t="s">
        <v>1452</v>
      </c>
      <c r="O408" t="s">
        <v>1453</v>
      </c>
      <c r="P408">
        <v>2012</v>
      </c>
    </row>
    <row r="409" spans="1:16" ht="14.4" x14ac:dyDescent="0.3">
      <c r="A409" t="s">
        <v>1246</v>
      </c>
      <c r="B409" t="s">
        <v>1454</v>
      </c>
      <c r="C409" t="s">
        <v>628</v>
      </c>
      <c r="D409" t="s">
        <v>629</v>
      </c>
      <c r="E409" t="s">
        <v>98</v>
      </c>
      <c r="F409" t="s">
        <v>628</v>
      </c>
      <c r="G409"/>
      <c r="H409">
        <v>18.399999999999999</v>
      </c>
      <c r="I409" t="s">
        <v>99</v>
      </c>
      <c r="J409" t="s">
        <v>128</v>
      </c>
      <c r="K409" t="s">
        <v>128</v>
      </c>
      <c r="L409"/>
      <c r="M409"/>
      <c r="N409" t="s">
        <v>1455</v>
      </c>
      <c r="O409" t="s">
        <v>1456</v>
      </c>
      <c r="P409">
        <v>2013</v>
      </c>
    </row>
    <row r="410" spans="1:16" ht="14.4" x14ac:dyDescent="0.3">
      <c r="A410" t="s">
        <v>1246</v>
      </c>
      <c r="B410" t="s">
        <v>1457</v>
      </c>
      <c r="C410" t="s">
        <v>96</v>
      </c>
      <c r="D410" t="s">
        <v>97</v>
      </c>
      <c r="E410" t="s">
        <v>98</v>
      </c>
      <c r="F410" t="s">
        <v>96</v>
      </c>
      <c r="G410"/>
      <c r="H410">
        <v>4.9986000000000006</v>
      </c>
      <c r="I410" t="s">
        <v>99</v>
      </c>
      <c r="J410" t="s">
        <v>104</v>
      </c>
      <c r="K410" t="s">
        <v>104</v>
      </c>
      <c r="L410" t="s">
        <v>1458</v>
      </c>
      <c r="M410"/>
      <c r="N410"/>
      <c r="O410"/>
      <c r="P410">
        <v>2016</v>
      </c>
    </row>
    <row r="411" spans="1:16" ht="14.4" x14ac:dyDescent="0.3">
      <c r="A411" t="s">
        <v>1246</v>
      </c>
      <c r="B411" t="s">
        <v>1459</v>
      </c>
      <c r="C411" t="s">
        <v>96</v>
      </c>
      <c r="D411" t="s">
        <v>97</v>
      </c>
      <c r="E411" t="s">
        <v>98</v>
      </c>
      <c r="F411" t="s">
        <v>96</v>
      </c>
      <c r="G411"/>
      <c r="H411">
        <v>4.992</v>
      </c>
      <c r="I411" t="s">
        <v>99</v>
      </c>
      <c r="J411" t="s">
        <v>104</v>
      </c>
      <c r="K411" t="s">
        <v>104</v>
      </c>
      <c r="L411" t="s">
        <v>1460</v>
      </c>
      <c r="M411"/>
      <c r="N411"/>
      <c r="O411"/>
      <c r="P411">
        <v>2016</v>
      </c>
    </row>
    <row r="412" spans="1:16" ht="14.4" x14ac:dyDescent="0.3">
      <c r="A412" t="s">
        <v>1246</v>
      </c>
      <c r="B412" t="s">
        <v>1461</v>
      </c>
      <c r="C412" t="s">
        <v>96</v>
      </c>
      <c r="D412" t="s">
        <v>97</v>
      </c>
      <c r="E412" t="s">
        <v>98</v>
      </c>
      <c r="F412" t="s">
        <v>96</v>
      </c>
      <c r="G412"/>
      <c r="H412">
        <v>4.8470000000000004</v>
      </c>
      <c r="I412" t="s">
        <v>99</v>
      </c>
      <c r="J412" t="s">
        <v>100</v>
      </c>
      <c r="K412" t="s">
        <v>101</v>
      </c>
      <c r="L412" t="s">
        <v>1462</v>
      </c>
      <c r="M412"/>
      <c r="N412" t="s">
        <v>1463</v>
      </c>
      <c r="O412" t="s">
        <v>1464</v>
      </c>
      <c r="P412">
        <v>2016</v>
      </c>
    </row>
    <row r="413" spans="1:16" ht="14.4" x14ac:dyDescent="0.3">
      <c r="A413" t="s">
        <v>1246</v>
      </c>
      <c r="B413" t="s">
        <v>1465</v>
      </c>
      <c r="C413" t="s">
        <v>628</v>
      </c>
      <c r="D413" t="s">
        <v>629</v>
      </c>
      <c r="E413" t="s">
        <v>98</v>
      </c>
      <c r="F413" t="s">
        <v>628</v>
      </c>
      <c r="G413"/>
      <c r="H413">
        <v>16.399999999999999</v>
      </c>
      <c r="I413" t="s">
        <v>99</v>
      </c>
      <c r="J413" t="s">
        <v>128</v>
      </c>
      <c r="K413" t="s">
        <v>128</v>
      </c>
      <c r="L413"/>
      <c r="M413"/>
      <c r="N413" t="s">
        <v>1466</v>
      </c>
      <c r="O413" t="s">
        <v>1467</v>
      </c>
      <c r="P413">
        <v>2013</v>
      </c>
    </row>
    <row r="414" spans="1:16" ht="14.4" x14ac:dyDescent="0.3">
      <c r="A414" t="s">
        <v>1246</v>
      </c>
      <c r="B414" t="s">
        <v>1468</v>
      </c>
      <c r="C414" t="s">
        <v>96</v>
      </c>
      <c r="D414" t="s">
        <v>97</v>
      </c>
      <c r="E414" t="s">
        <v>98</v>
      </c>
      <c r="F414" t="s">
        <v>96</v>
      </c>
      <c r="G414"/>
      <c r="H414">
        <v>14.202</v>
      </c>
      <c r="I414" t="s">
        <v>99</v>
      </c>
      <c r="J414" t="s">
        <v>100</v>
      </c>
      <c r="K414" t="s">
        <v>665</v>
      </c>
      <c r="L414" t="s">
        <v>1469</v>
      </c>
      <c r="M414"/>
      <c r="N414"/>
      <c r="O414"/>
      <c r="P414">
        <v>2018</v>
      </c>
    </row>
    <row r="415" spans="1:16" ht="14.4" x14ac:dyDescent="0.3">
      <c r="A415" t="s">
        <v>1246</v>
      </c>
      <c r="B415" t="s">
        <v>1470</v>
      </c>
      <c r="C415" t="s">
        <v>96</v>
      </c>
      <c r="D415" t="s">
        <v>97</v>
      </c>
      <c r="E415" t="s">
        <v>98</v>
      </c>
      <c r="F415" t="s">
        <v>96</v>
      </c>
      <c r="G415"/>
      <c r="H415">
        <v>1.5940000000000001</v>
      </c>
      <c r="I415" t="s">
        <v>99</v>
      </c>
      <c r="J415" t="s">
        <v>100</v>
      </c>
      <c r="K415" t="s">
        <v>101</v>
      </c>
      <c r="L415" t="s">
        <v>1471</v>
      </c>
      <c r="M415"/>
      <c r="N415" t="s">
        <v>1472</v>
      </c>
      <c r="O415" t="s">
        <v>1473</v>
      </c>
      <c r="P415">
        <v>2013</v>
      </c>
    </row>
    <row r="416" spans="1:16" ht="14.4" x14ac:dyDescent="0.3">
      <c r="A416" t="s">
        <v>1246</v>
      </c>
      <c r="B416" t="s">
        <v>1474</v>
      </c>
      <c r="C416" t="s">
        <v>96</v>
      </c>
      <c r="D416" t="s">
        <v>97</v>
      </c>
      <c r="E416" t="s">
        <v>98</v>
      </c>
      <c r="F416" t="s">
        <v>96</v>
      </c>
      <c r="G416"/>
      <c r="H416">
        <v>4.91</v>
      </c>
      <c r="I416" t="s">
        <v>99</v>
      </c>
      <c r="J416" t="s">
        <v>104</v>
      </c>
      <c r="K416" t="s">
        <v>104</v>
      </c>
      <c r="L416" t="s">
        <v>1475</v>
      </c>
      <c r="M416"/>
      <c r="N416" t="s">
        <v>1476</v>
      </c>
      <c r="O416" t="s">
        <v>1477</v>
      </c>
      <c r="P416">
        <v>2011</v>
      </c>
    </row>
    <row r="417" spans="1:16" ht="14.4" x14ac:dyDescent="0.3">
      <c r="A417" t="s">
        <v>1246</v>
      </c>
      <c r="B417" t="s">
        <v>1478</v>
      </c>
      <c r="C417" t="s">
        <v>96</v>
      </c>
      <c r="D417" t="s">
        <v>97</v>
      </c>
      <c r="E417" t="s">
        <v>98</v>
      </c>
      <c r="F417" t="s">
        <v>96</v>
      </c>
      <c r="G417"/>
      <c r="H417">
        <v>4.1198399999999999</v>
      </c>
      <c r="I417" t="s">
        <v>99</v>
      </c>
      <c r="J417" t="s">
        <v>100</v>
      </c>
      <c r="K417" t="s">
        <v>101</v>
      </c>
      <c r="L417" t="s">
        <v>1479</v>
      </c>
      <c r="M417"/>
      <c r="N417" t="s">
        <v>1480</v>
      </c>
      <c r="O417" t="s">
        <v>1481</v>
      </c>
      <c r="P417">
        <v>2015</v>
      </c>
    </row>
    <row r="418" spans="1:16" ht="14.4" x14ac:dyDescent="0.3">
      <c r="A418" t="s">
        <v>1246</v>
      </c>
      <c r="B418" t="s">
        <v>1482</v>
      </c>
      <c r="C418" t="s">
        <v>96</v>
      </c>
      <c r="D418" t="s">
        <v>97</v>
      </c>
      <c r="E418" t="s">
        <v>98</v>
      </c>
      <c r="F418" t="s">
        <v>96</v>
      </c>
      <c r="G418"/>
      <c r="H418">
        <v>8.2236899999999995</v>
      </c>
      <c r="I418" t="s">
        <v>99</v>
      </c>
      <c r="J418" t="s">
        <v>104</v>
      </c>
      <c r="K418" t="s">
        <v>104</v>
      </c>
      <c r="L418" t="s">
        <v>1483</v>
      </c>
      <c r="M418"/>
      <c r="N418" t="s">
        <v>1484</v>
      </c>
      <c r="O418" t="s">
        <v>1485</v>
      </c>
      <c r="P418">
        <v>2016</v>
      </c>
    </row>
    <row r="419" spans="1:16" ht="14.4" x14ac:dyDescent="0.3">
      <c r="A419" t="s">
        <v>1246</v>
      </c>
      <c r="B419" t="s">
        <v>1486</v>
      </c>
      <c r="C419" t="s">
        <v>628</v>
      </c>
      <c r="D419" t="s">
        <v>629</v>
      </c>
      <c r="E419" t="s">
        <v>98</v>
      </c>
      <c r="F419" t="s">
        <v>628</v>
      </c>
      <c r="G419"/>
      <c r="H419">
        <v>24</v>
      </c>
      <c r="I419" t="s">
        <v>99</v>
      </c>
      <c r="J419" t="s">
        <v>104</v>
      </c>
      <c r="K419" t="s">
        <v>104</v>
      </c>
      <c r="L419"/>
      <c r="M419"/>
      <c r="N419" t="s">
        <v>1487</v>
      </c>
      <c r="O419" t="s">
        <v>1488</v>
      </c>
      <c r="P419">
        <v>2013</v>
      </c>
    </row>
    <row r="420" spans="1:16" ht="14.4" x14ac:dyDescent="0.3">
      <c r="A420" t="s">
        <v>1246</v>
      </c>
      <c r="B420" t="s">
        <v>1489</v>
      </c>
      <c r="C420" t="s">
        <v>96</v>
      </c>
      <c r="D420" t="s">
        <v>97</v>
      </c>
      <c r="E420" t="s">
        <v>98</v>
      </c>
      <c r="F420" t="s">
        <v>96</v>
      </c>
      <c r="G420"/>
      <c r="H420">
        <v>4.8689999999999998</v>
      </c>
      <c r="I420" t="s">
        <v>99</v>
      </c>
      <c r="J420" t="s">
        <v>100</v>
      </c>
      <c r="K420" t="s">
        <v>118</v>
      </c>
      <c r="L420" t="s">
        <v>1490</v>
      </c>
      <c r="M420"/>
      <c r="N420" t="s">
        <v>1491</v>
      </c>
      <c r="O420" t="s">
        <v>1492</v>
      </c>
      <c r="P420">
        <v>2011</v>
      </c>
    </row>
    <row r="421" spans="1:16" ht="14.4" x14ac:dyDescent="0.3">
      <c r="A421" t="s">
        <v>1246</v>
      </c>
      <c r="B421" t="s">
        <v>1493</v>
      </c>
      <c r="C421" t="s">
        <v>96</v>
      </c>
      <c r="D421" t="s">
        <v>97</v>
      </c>
      <c r="E421" t="s">
        <v>98</v>
      </c>
      <c r="F421" t="s">
        <v>96</v>
      </c>
      <c r="G421"/>
      <c r="H421">
        <v>4.99824</v>
      </c>
      <c r="I421" t="s">
        <v>99</v>
      </c>
      <c r="J421" t="s">
        <v>100</v>
      </c>
      <c r="K421" t="s">
        <v>109</v>
      </c>
      <c r="L421" t="s">
        <v>1494</v>
      </c>
      <c r="M421"/>
      <c r="N421"/>
      <c r="O421"/>
      <c r="P421">
        <v>2016</v>
      </c>
    </row>
    <row r="422" spans="1:16" ht="14.4" x14ac:dyDescent="0.3">
      <c r="A422" t="s">
        <v>1246</v>
      </c>
      <c r="B422" t="s">
        <v>1495</v>
      </c>
      <c r="C422" t="s">
        <v>96</v>
      </c>
      <c r="D422" t="s">
        <v>97</v>
      </c>
      <c r="E422" t="s">
        <v>98</v>
      </c>
      <c r="F422" t="s">
        <v>96</v>
      </c>
      <c r="G422"/>
      <c r="H422">
        <v>3.3660000000000001</v>
      </c>
      <c r="I422" t="s">
        <v>99</v>
      </c>
      <c r="J422" t="s">
        <v>100</v>
      </c>
      <c r="K422" t="s">
        <v>118</v>
      </c>
      <c r="L422" t="s">
        <v>1496</v>
      </c>
      <c r="M422"/>
      <c r="N422" t="s">
        <v>1497</v>
      </c>
      <c r="O422" t="s">
        <v>1498</v>
      </c>
      <c r="P422">
        <v>2015</v>
      </c>
    </row>
    <row r="423" spans="1:16" ht="14.4" x14ac:dyDescent="0.3">
      <c r="A423" t="s">
        <v>1246</v>
      </c>
      <c r="B423" t="s">
        <v>1499</v>
      </c>
      <c r="C423" t="s">
        <v>96</v>
      </c>
      <c r="D423" t="s">
        <v>97</v>
      </c>
      <c r="E423" t="s">
        <v>98</v>
      </c>
      <c r="F423" t="s">
        <v>96</v>
      </c>
      <c r="G423"/>
      <c r="H423">
        <v>4.9989999999999997</v>
      </c>
      <c r="I423" t="s">
        <v>99</v>
      </c>
      <c r="J423" t="s">
        <v>100</v>
      </c>
      <c r="K423" t="s">
        <v>101</v>
      </c>
      <c r="L423" t="s">
        <v>1500</v>
      </c>
      <c r="M423"/>
      <c r="N423" t="s">
        <v>1501</v>
      </c>
      <c r="O423" t="s">
        <v>1502</v>
      </c>
      <c r="P423">
        <v>2016</v>
      </c>
    </row>
    <row r="424" spans="1:16" ht="14.4" x14ac:dyDescent="0.3">
      <c r="A424" t="s">
        <v>1246</v>
      </c>
      <c r="B424" t="s">
        <v>1503</v>
      </c>
      <c r="C424" t="s">
        <v>96</v>
      </c>
      <c r="D424" t="s">
        <v>97</v>
      </c>
      <c r="E424" t="s">
        <v>98</v>
      </c>
      <c r="F424" t="s">
        <v>96</v>
      </c>
      <c r="G424"/>
      <c r="H424">
        <v>4.6176000000000004</v>
      </c>
      <c r="I424" t="s">
        <v>99</v>
      </c>
      <c r="J424" t="s">
        <v>100</v>
      </c>
      <c r="K424" t="s">
        <v>138</v>
      </c>
      <c r="L424" t="s">
        <v>1504</v>
      </c>
      <c r="M424"/>
      <c r="N424" t="s">
        <v>1505</v>
      </c>
      <c r="O424" t="s">
        <v>1506</v>
      </c>
      <c r="P424">
        <v>2015</v>
      </c>
    </row>
    <row r="425" spans="1:16" ht="14.4" x14ac:dyDescent="0.3">
      <c r="A425" t="s">
        <v>1246</v>
      </c>
      <c r="B425" t="s">
        <v>1507</v>
      </c>
      <c r="C425" t="s">
        <v>96</v>
      </c>
      <c r="D425" t="s">
        <v>97</v>
      </c>
      <c r="E425" t="s">
        <v>98</v>
      </c>
      <c r="F425" t="s">
        <v>96</v>
      </c>
      <c r="G425"/>
      <c r="H425">
        <v>23.078900000000001</v>
      </c>
      <c r="I425" t="s">
        <v>99</v>
      </c>
      <c r="J425" t="s">
        <v>100</v>
      </c>
      <c r="K425"/>
      <c r="L425"/>
      <c r="M425"/>
      <c r="N425"/>
      <c r="O425"/>
      <c r="P425">
        <v>2016</v>
      </c>
    </row>
    <row r="426" spans="1:16" ht="14.4" x14ac:dyDescent="0.3">
      <c r="A426" t="s">
        <v>1246</v>
      </c>
      <c r="B426" t="s">
        <v>1508</v>
      </c>
      <c r="C426" t="s">
        <v>96</v>
      </c>
      <c r="D426" t="s">
        <v>97</v>
      </c>
      <c r="E426" t="s">
        <v>98</v>
      </c>
      <c r="F426" t="s">
        <v>96</v>
      </c>
      <c r="G426"/>
      <c r="H426">
        <v>4.9969999999999999</v>
      </c>
      <c r="I426" t="s">
        <v>99</v>
      </c>
      <c r="J426" t="s">
        <v>100</v>
      </c>
      <c r="K426" t="s">
        <v>101</v>
      </c>
      <c r="L426" t="s">
        <v>1509</v>
      </c>
      <c r="M426"/>
      <c r="N426" t="s">
        <v>1510</v>
      </c>
      <c r="O426" t="s">
        <v>1511</v>
      </c>
      <c r="P426">
        <v>2017</v>
      </c>
    </row>
    <row r="427" spans="1:16" ht="14.4" x14ac:dyDescent="0.3">
      <c r="A427" t="s">
        <v>1246</v>
      </c>
      <c r="B427" t="s">
        <v>1512</v>
      </c>
      <c r="C427" t="s">
        <v>96</v>
      </c>
      <c r="D427" t="s">
        <v>97</v>
      </c>
      <c r="E427" t="s">
        <v>98</v>
      </c>
      <c r="F427" t="s">
        <v>96</v>
      </c>
      <c r="G427"/>
      <c r="H427">
        <v>1.8748</v>
      </c>
      <c r="I427" t="s">
        <v>99</v>
      </c>
      <c r="J427" t="s">
        <v>100</v>
      </c>
      <c r="K427" t="s">
        <v>101</v>
      </c>
      <c r="L427" t="s">
        <v>1513</v>
      </c>
      <c r="M427"/>
      <c r="N427" t="s">
        <v>1514</v>
      </c>
      <c r="O427" t="s">
        <v>1515</v>
      </c>
      <c r="P427">
        <v>2015</v>
      </c>
    </row>
    <row r="428" spans="1:16" ht="14.4" x14ac:dyDescent="0.3">
      <c r="A428" t="s">
        <v>1246</v>
      </c>
      <c r="B428" t="s">
        <v>1516</v>
      </c>
      <c r="C428" t="s">
        <v>628</v>
      </c>
      <c r="D428" t="s">
        <v>629</v>
      </c>
      <c r="E428" t="s">
        <v>98</v>
      </c>
      <c r="F428" t="s">
        <v>628</v>
      </c>
      <c r="G428"/>
      <c r="H428">
        <v>22</v>
      </c>
      <c r="I428" t="s">
        <v>99</v>
      </c>
      <c r="J428" t="s">
        <v>128</v>
      </c>
      <c r="K428" t="s">
        <v>128</v>
      </c>
      <c r="L428"/>
      <c r="M428"/>
      <c r="N428" t="s">
        <v>1517</v>
      </c>
      <c r="O428" t="s">
        <v>1518</v>
      </c>
      <c r="P428">
        <v>2009</v>
      </c>
    </row>
    <row r="429" spans="1:16" ht="14.4" x14ac:dyDescent="0.3">
      <c r="A429" t="s">
        <v>1246</v>
      </c>
      <c r="B429" t="s">
        <v>1519</v>
      </c>
      <c r="C429" t="s">
        <v>96</v>
      </c>
      <c r="D429" t="s">
        <v>97</v>
      </c>
      <c r="E429" t="s">
        <v>98</v>
      </c>
      <c r="F429" t="s">
        <v>96</v>
      </c>
      <c r="G429"/>
      <c r="H429">
        <v>4.992</v>
      </c>
      <c r="I429" t="s">
        <v>99</v>
      </c>
      <c r="J429" t="s">
        <v>104</v>
      </c>
      <c r="K429" t="s">
        <v>104</v>
      </c>
      <c r="L429" t="s">
        <v>1520</v>
      </c>
      <c r="M429"/>
      <c r="N429" t="s">
        <v>1521</v>
      </c>
      <c r="O429" t="s">
        <v>1522</v>
      </c>
      <c r="P429">
        <v>2016</v>
      </c>
    </row>
    <row r="430" spans="1:16" ht="14.4" x14ac:dyDescent="0.3">
      <c r="A430" t="s">
        <v>1246</v>
      </c>
      <c r="B430" t="s">
        <v>1523</v>
      </c>
      <c r="C430" t="s">
        <v>96</v>
      </c>
      <c r="D430" t="s">
        <v>97</v>
      </c>
      <c r="E430" t="s">
        <v>98</v>
      </c>
      <c r="F430" t="s">
        <v>96</v>
      </c>
      <c r="G430"/>
      <c r="H430">
        <v>4.8959999999999999</v>
      </c>
      <c r="I430" t="s">
        <v>99</v>
      </c>
      <c r="J430" t="s">
        <v>104</v>
      </c>
      <c r="K430" t="s">
        <v>104</v>
      </c>
      <c r="L430" t="s">
        <v>1520</v>
      </c>
      <c r="M430"/>
      <c r="N430" t="s">
        <v>1521</v>
      </c>
      <c r="O430" t="s">
        <v>1522</v>
      </c>
      <c r="P430">
        <v>2016</v>
      </c>
    </row>
    <row r="431" spans="1:16" ht="14.4" x14ac:dyDescent="0.3">
      <c r="A431" t="s">
        <v>1246</v>
      </c>
      <c r="B431" t="s">
        <v>1524</v>
      </c>
      <c r="C431" t="s">
        <v>96</v>
      </c>
      <c r="D431" t="s">
        <v>97</v>
      </c>
      <c r="E431" t="s">
        <v>98</v>
      </c>
      <c r="F431" t="s">
        <v>96</v>
      </c>
      <c r="G431"/>
      <c r="H431">
        <v>4.9981299999999997</v>
      </c>
      <c r="I431" t="s">
        <v>99</v>
      </c>
      <c r="J431" t="s">
        <v>100</v>
      </c>
      <c r="K431" t="s">
        <v>195</v>
      </c>
      <c r="L431" t="s">
        <v>1525</v>
      </c>
      <c r="M431"/>
      <c r="N431" t="s">
        <v>1526</v>
      </c>
      <c r="O431" t="s">
        <v>1527</v>
      </c>
      <c r="P431">
        <v>2017</v>
      </c>
    </row>
    <row r="432" spans="1:16" ht="14.4" x14ac:dyDescent="0.3">
      <c r="A432" t="s">
        <v>1246</v>
      </c>
      <c r="B432" t="s">
        <v>1528</v>
      </c>
      <c r="C432" t="s">
        <v>96</v>
      </c>
      <c r="D432" t="s">
        <v>97</v>
      </c>
      <c r="E432" t="s">
        <v>98</v>
      </c>
      <c r="F432" t="s">
        <v>96</v>
      </c>
      <c r="G432"/>
      <c r="H432">
        <v>5.2203999999999997</v>
      </c>
      <c r="I432" t="s">
        <v>99</v>
      </c>
      <c r="J432" t="s">
        <v>100</v>
      </c>
      <c r="K432" t="s">
        <v>138</v>
      </c>
      <c r="L432" t="s">
        <v>1529</v>
      </c>
      <c r="M432"/>
      <c r="N432"/>
      <c r="O432"/>
      <c r="P432">
        <v>2015</v>
      </c>
    </row>
    <row r="433" spans="1:16" ht="14.4" x14ac:dyDescent="0.3">
      <c r="A433" t="s">
        <v>1246</v>
      </c>
      <c r="B433" t="s">
        <v>1530</v>
      </c>
      <c r="C433" t="s">
        <v>96</v>
      </c>
      <c r="D433" t="s">
        <v>97</v>
      </c>
      <c r="E433" t="s">
        <v>98</v>
      </c>
      <c r="F433" t="s">
        <v>96</v>
      </c>
      <c r="G433"/>
      <c r="H433">
        <v>4.9729999999999999</v>
      </c>
      <c r="I433" t="s">
        <v>99</v>
      </c>
      <c r="J433" t="s">
        <v>100</v>
      </c>
      <c r="K433" t="s">
        <v>195</v>
      </c>
      <c r="L433" t="s">
        <v>1531</v>
      </c>
      <c r="M433"/>
      <c r="N433" t="s">
        <v>1532</v>
      </c>
      <c r="O433" t="s">
        <v>1533</v>
      </c>
      <c r="P433">
        <v>2016</v>
      </c>
    </row>
    <row r="434" spans="1:16" ht="14.4" x14ac:dyDescent="0.3">
      <c r="A434" t="s">
        <v>1246</v>
      </c>
      <c r="B434" t="s">
        <v>1534</v>
      </c>
      <c r="C434" t="s">
        <v>96</v>
      </c>
      <c r="D434" t="s">
        <v>97</v>
      </c>
      <c r="E434" t="s">
        <v>98</v>
      </c>
      <c r="F434" t="s">
        <v>96</v>
      </c>
      <c r="G434"/>
      <c r="H434">
        <v>6.4832000000000001</v>
      </c>
      <c r="I434" t="s">
        <v>99</v>
      </c>
      <c r="J434" t="s">
        <v>100</v>
      </c>
      <c r="K434" t="s">
        <v>118</v>
      </c>
      <c r="L434" t="s">
        <v>1535</v>
      </c>
      <c r="M434"/>
      <c r="N434" t="s">
        <v>1536</v>
      </c>
      <c r="O434" t="s">
        <v>1537</v>
      </c>
      <c r="P434">
        <v>2013</v>
      </c>
    </row>
    <row r="435" spans="1:16" ht="14.4" x14ac:dyDescent="0.3">
      <c r="A435" t="s">
        <v>1246</v>
      </c>
      <c r="B435" t="s">
        <v>1538</v>
      </c>
      <c r="C435" t="s">
        <v>96</v>
      </c>
      <c r="D435" t="s">
        <v>97</v>
      </c>
      <c r="E435" t="s">
        <v>98</v>
      </c>
      <c r="F435" t="s">
        <v>96</v>
      </c>
      <c r="G435"/>
      <c r="H435">
        <v>3.0415199999999998</v>
      </c>
      <c r="I435" t="s">
        <v>99</v>
      </c>
      <c r="J435" t="s">
        <v>104</v>
      </c>
      <c r="K435" t="s">
        <v>104</v>
      </c>
      <c r="L435" t="s">
        <v>1539</v>
      </c>
      <c r="M435"/>
      <c r="N435"/>
      <c r="O435"/>
      <c r="P435">
        <v>2016</v>
      </c>
    </row>
    <row r="436" spans="1:16" ht="14.4" x14ac:dyDescent="0.3">
      <c r="A436" t="s">
        <v>1246</v>
      </c>
      <c r="B436" t="s">
        <v>1540</v>
      </c>
      <c r="C436" t="s">
        <v>96</v>
      </c>
      <c r="D436" t="s">
        <v>97</v>
      </c>
      <c r="E436" t="s">
        <v>98</v>
      </c>
      <c r="F436" t="s">
        <v>96</v>
      </c>
      <c r="G436"/>
      <c r="H436">
        <v>3.0716399999999999</v>
      </c>
      <c r="I436" t="s">
        <v>99</v>
      </c>
      <c r="J436" t="s">
        <v>104</v>
      </c>
      <c r="K436" t="s">
        <v>104</v>
      </c>
      <c r="L436" t="s">
        <v>1539</v>
      </c>
      <c r="M436"/>
      <c r="N436"/>
      <c r="O436"/>
      <c r="P436">
        <v>2016</v>
      </c>
    </row>
    <row r="437" spans="1:16" ht="14.4" x14ac:dyDescent="0.3">
      <c r="A437" t="s">
        <v>1246</v>
      </c>
      <c r="B437" t="s">
        <v>1541</v>
      </c>
      <c r="C437" t="s">
        <v>96</v>
      </c>
      <c r="D437" t="s">
        <v>97</v>
      </c>
      <c r="E437" t="s">
        <v>98</v>
      </c>
      <c r="F437" t="s">
        <v>96</v>
      </c>
      <c r="G437"/>
      <c r="H437">
        <v>18.003</v>
      </c>
      <c r="I437" t="s">
        <v>99</v>
      </c>
      <c r="J437" t="s">
        <v>100</v>
      </c>
      <c r="K437" t="s">
        <v>109</v>
      </c>
      <c r="L437" t="s">
        <v>1542</v>
      </c>
      <c r="M437"/>
      <c r="N437" t="s">
        <v>1543</v>
      </c>
      <c r="O437" t="s">
        <v>1544</v>
      </c>
      <c r="P437">
        <v>2015</v>
      </c>
    </row>
    <row r="438" spans="1:16" ht="14.4" x14ac:dyDescent="0.3">
      <c r="A438" t="s">
        <v>1246</v>
      </c>
      <c r="B438" t="s">
        <v>1545</v>
      </c>
      <c r="C438" t="s">
        <v>96</v>
      </c>
      <c r="D438" t="s">
        <v>97</v>
      </c>
      <c r="E438" t="s">
        <v>98</v>
      </c>
      <c r="F438" t="s">
        <v>96</v>
      </c>
      <c r="G438"/>
      <c r="H438">
        <v>30.106999999999999</v>
      </c>
      <c r="I438" t="s">
        <v>99</v>
      </c>
      <c r="J438" t="s">
        <v>100</v>
      </c>
      <c r="K438"/>
      <c r="L438"/>
      <c r="M438"/>
      <c r="N438"/>
      <c r="O438"/>
      <c r="P438">
        <v>2016</v>
      </c>
    </row>
    <row r="439" spans="1:16" ht="14.4" x14ac:dyDescent="0.3">
      <c r="A439" t="s">
        <v>1246</v>
      </c>
      <c r="B439" t="s">
        <v>1546</v>
      </c>
      <c r="C439" t="s">
        <v>96</v>
      </c>
      <c r="D439" t="s">
        <v>97</v>
      </c>
      <c r="E439" t="s">
        <v>98</v>
      </c>
      <c r="F439" t="s">
        <v>96</v>
      </c>
      <c r="G439"/>
      <c r="H439">
        <v>12.762</v>
      </c>
      <c r="I439" t="s">
        <v>99</v>
      </c>
      <c r="J439" t="s">
        <v>100</v>
      </c>
      <c r="K439" t="s">
        <v>101</v>
      </c>
      <c r="L439" t="s">
        <v>1547</v>
      </c>
      <c r="M439"/>
      <c r="N439"/>
      <c r="O439"/>
      <c r="P439">
        <v>2015</v>
      </c>
    </row>
    <row r="440" spans="1:16" ht="14.4" x14ac:dyDescent="0.3">
      <c r="A440" t="s">
        <v>1246</v>
      </c>
      <c r="B440" t="s">
        <v>1548</v>
      </c>
      <c r="C440" t="s">
        <v>96</v>
      </c>
      <c r="D440" t="s">
        <v>97</v>
      </c>
      <c r="E440" t="s">
        <v>98</v>
      </c>
      <c r="F440" t="s">
        <v>96</v>
      </c>
      <c r="G440"/>
      <c r="H440">
        <v>4.96</v>
      </c>
      <c r="I440" t="s">
        <v>99</v>
      </c>
      <c r="J440" t="s">
        <v>100</v>
      </c>
      <c r="K440" t="s">
        <v>195</v>
      </c>
      <c r="L440" t="s">
        <v>1549</v>
      </c>
      <c r="M440"/>
      <c r="N440" t="s">
        <v>1550</v>
      </c>
      <c r="O440" t="s">
        <v>1551</v>
      </c>
      <c r="P440">
        <v>2016</v>
      </c>
    </row>
    <row r="441" spans="1:16" ht="14.4" x14ac:dyDescent="0.3">
      <c r="A441" t="s">
        <v>1246</v>
      </c>
      <c r="B441" t="s">
        <v>1552</v>
      </c>
      <c r="C441" t="s">
        <v>96</v>
      </c>
      <c r="D441" t="s">
        <v>97</v>
      </c>
      <c r="E441" t="s">
        <v>98</v>
      </c>
      <c r="F441" t="s">
        <v>96</v>
      </c>
      <c r="G441"/>
      <c r="H441">
        <v>4.8959999999999999</v>
      </c>
      <c r="I441" t="s">
        <v>99</v>
      </c>
      <c r="J441" t="s">
        <v>100</v>
      </c>
      <c r="K441" t="s">
        <v>195</v>
      </c>
      <c r="L441" t="s">
        <v>1549</v>
      </c>
      <c r="M441"/>
      <c r="N441" t="s">
        <v>1550</v>
      </c>
      <c r="O441" t="s">
        <v>1551</v>
      </c>
      <c r="P441">
        <v>2016</v>
      </c>
    </row>
    <row r="442" spans="1:16" ht="14.4" x14ac:dyDescent="0.3">
      <c r="A442" t="s">
        <v>1246</v>
      </c>
      <c r="B442" t="s">
        <v>1553</v>
      </c>
      <c r="C442" t="s">
        <v>96</v>
      </c>
      <c r="D442" t="s">
        <v>97</v>
      </c>
      <c r="E442" t="s">
        <v>98</v>
      </c>
      <c r="F442" t="s">
        <v>96</v>
      </c>
      <c r="G442"/>
      <c r="H442">
        <v>4.9997550000000004</v>
      </c>
      <c r="I442" t="s">
        <v>99</v>
      </c>
      <c r="J442" t="s">
        <v>100</v>
      </c>
      <c r="K442" t="s">
        <v>123</v>
      </c>
      <c r="L442" t="s">
        <v>1554</v>
      </c>
      <c r="M442"/>
      <c r="N442" t="s">
        <v>1555</v>
      </c>
      <c r="O442" t="s">
        <v>1556</v>
      </c>
      <c r="P442">
        <v>2017</v>
      </c>
    </row>
    <row r="443" spans="1:16" ht="14.4" x14ac:dyDescent="0.3">
      <c r="A443" t="s">
        <v>1246</v>
      </c>
      <c r="B443" t="s">
        <v>1557</v>
      </c>
      <c r="C443" t="s">
        <v>96</v>
      </c>
      <c r="D443" t="s">
        <v>97</v>
      </c>
      <c r="E443" t="s">
        <v>98</v>
      </c>
      <c r="F443" t="s">
        <v>96</v>
      </c>
      <c r="G443"/>
      <c r="H443">
        <v>6.3325800000000001</v>
      </c>
      <c r="I443" t="s">
        <v>99</v>
      </c>
      <c r="J443" t="s">
        <v>104</v>
      </c>
      <c r="K443" t="s">
        <v>104</v>
      </c>
      <c r="L443" t="s">
        <v>1558</v>
      </c>
      <c r="M443"/>
      <c r="N443" t="s">
        <v>1559</v>
      </c>
      <c r="O443" t="s">
        <v>1560</v>
      </c>
      <c r="P443">
        <v>2015</v>
      </c>
    </row>
    <row r="444" spans="1:16" ht="14.4" x14ac:dyDescent="0.3">
      <c r="A444" t="s">
        <v>1246</v>
      </c>
      <c r="B444" t="s">
        <v>1561</v>
      </c>
      <c r="C444" t="s">
        <v>96</v>
      </c>
      <c r="D444" t="s">
        <v>97</v>
      </c>
      <c r="E444" t="s">
        <v>98</v>
      </c>
      <c r="F444" t="s">
        <v>96</v>
      </c>
      <c r="G444"/>
      <c r="H444">
        <v>33.68</v>
      </c>
      <c r="I444" t="s">
        <v>99</v>
      </c>
      <c r="J444" t="s">
        <v>100</v>
      </c>
      <c r="K444" t="s">
        <v>195</v>
      </c>
      <c r="L444" t="s">
        <v>1562</v>
      </c>
      <c r="M444"/>
      <c r="N444" t="s">
        <v>1563</v>
      </c>
      <c r="O444" t="s">
        <v>1564</v>
      </c>
      <c r="P444">
        <v>2015</v>
      </c>
    </row>
    <row r="445" spans="1:16" ht="14.4" x14ac:dyDescent="0.3">
      <c r="A445" t="s">
        <v>1246</v>
      </c>
      <c r="B445" t="s">
        <v>1565</v>
      </c>
      <c r="C445" t="s">
        <v>628</v>
      </c>
      <c r="D445" t="s">
        <v>629</v>
      </c>
      <c r="E445" t="s">
        <v>98</v>
      </c>
      <c r="F445" t="s">
        <v>628</v>
      </c>
      <c r="G445"/>
      <c r="H445">
        <v>20</v>
      </c>
      <c r="I445" t="s">
        <v>99</v>
      </c>
      <c r="J445" t="s">
        <v>665</v>
      </c>
      <c r="K445" t="s">
        <v>665</v>
      </c>
      <c r="L445"/>
      <c r="M445"/>
      <c r="N445" t="s">
        <v>1566</v>
      </c>
      <c r="O445" t="s">
        <v>1567</v>
      </c>
      <c r="P445">
        <v>2011</v>
      </c>
    </row>
    <row r="446" spans="1:16" ht="14.4" x14ac:dyDescent="0.3">
      <c r="A446" t="s">
        <v>1246</v>
      </c>
      <c r="B446" t="s">
        <v>1568</v>
      </c>
      <c r="C446" t="s">
        <v>96</v>
      </c>
      <c r="D446" t="s">
        <v>97</v>
      </c>
      <c r="E446" t="s">
        <v>98</v>
      </c>
      <c r="F446" t="s">
        <v>96</v>
      </c>
      <c r="G446"/>
      <c r="H446">
        <v>1.8774</v>
      </c>
      <c r="I446" t="s">
        <v>99</v>
      </c>
      <c r="J446" t="s">
        <v>104</v>
      </c>
      <c r="K446" t="s">
        <v>104</v>
      </c>
      <c r="L446" t="s">
        <v>1569</v>
      </c>
      <c r="M446"/>
      <c r="N446" t="s">
        <v>1570</v>
      </c>
      <c r="O446" t="s">
        <v>1571</v>
      </c>
      <c r="P446">
        <v>2016</v>
      </c>
    </row>
    <row r="447" spans="1:16" ht="14.4" x14ac:dyDescent="0.3">
      <c r="A447" t="s">
        <v>1246</v>
      </c>
      <c r="B447" t="s">
        <v>1572</v>
      </c>
      <c r="C447" t="s">
        <v>96</v>
      </c>
      <c r="D447" t="s">
        <v>97</v>
      </c>
      <c r="E447" t="s">
        <v>98</v>
      </c>
      <c r="F447" t="s">
        <v>96</v>
      </c>
      <c r="G447"/>
      <c r="H447">
        <v>11.20932</v>
      </c>
      <c r="I447" t="s">
        <v>99</v>
      </c>
      <c r="J447" t="s">
        <v>100</v>
      </c>
      <c r="K447" t="s">
        <v>101</v>
      </c>
      <c r="L447" t="s">
        <v>1573</v>
      </c>
      <c r="M447"/>
      <c r="N447" t="s">
        <v>1574</v>
      </c>
      <c r="O447" t="s">
        <v>1575</v>
      </c>
      <c r="P447">
        <v>2016</v>
      </c>
    </row>
    <row r="448" spans="1:16" ht="14.4" x14ac:dyDescent="0.3">
      <c r="A448" t="s">
        <v>1246</v>
      </c>
      <c r="B448" t="s">
        <v>1576</v>
      </c>
      <c r="C448" t="s">
        <v>96</v>
      </c>
      <c r="D448" t="s">
        <v>97</v>
      </c>
      <c r="E448" t="s">
        <v>98</v>
      </c>
      <c r="F448" t="s">
        <v>96</v>
      </c>
      <c r="G448"/>
      <c r="H448">
        <v>3.9561600000000001</v>
      </c>
      <c r="I448" t="s">
        <v>99</v>
      </c>
      <c r="J448" t="s">
        <v>100</v>
      </c>
      <c r="K448" t="s">
        <v>118</v>
      </c>
      <c r="L448" t="s">
        <v>1577</v>
      </c>
      <c r="M448"/>
      <c r="N448" t="s">
        <v>1578</v>
      </c>
      <c r="O448" t="s">
        <v>1579</v>
      </c>
      <c r="P448">
        <v>2016</v>
      </c>
    </row>
    <row r="449" spans="1:16" ht="14.4" x14ac:dyDescent="0.3">
      <c r="A449" t="s">
        <v>1246</v>
      </c>
      <c r="B449" t="s">
        <v>1580</v>
      </c>
      <c r="C449" t="s">
        <v>628</v>
      </c>
      <c r="D449" t="s">
        <v>629</v>
      </c>
      <c r="E449" t="s">
        <v>98</v>
      </c>
      <c r="F449" t="s">
        <v>628</v>
      </c>
      <c r="G449"/>
      <c r="H449">
        <v>20.5</v>
      </c>
      <c r="I449" t="s">
        <v>99</v>
      </c>
      <c r="J449" t="s">
        <v>100</v>
      </c>
      <c r="K449" t="s">
        <v>123</v>
      </c>
      <c r="L449"/>
      <c r="M449"/>
      <c r="N449" t="s">
        <v>1581</v>
      </c>
      <c r="O449" t="s">
        <v>1582</v>
      </c>
      <c r="P449">
        <v>2013</v>
      </c>
    </row>
    <row r="450" spans="1:16" ht="14.4" x14ac:dyDescent="0.3">
      <c r="A450" t="s">
        <v>1246</v>
      </c>
      <c r="B450" t="s">
        <v>1583</v>
      </c>
      <c r="C450" t="s">
        <v>96</v>
      </c>
      <c r="D450" t="s">
        <v>97</v>
      </c>
      <c r="E450" t="s">
        <v>98</v>
      </c>
      <c r="F450" t="s">
        <v>96</v>
      </c>
      <c r="G450"/>
      <c r="H450">
        <v>4.0965999999999996</v>
      </c>
      <c r="I450" t="s">
        <v>99</v>
      </c>
      <c r="J450" t="s">
        <v>100</v>
      </c>
      <c r="K450" t="s">
        <v>118</v>
      </c>
      <c r="L450" t="s">
        <v>1584</v>
      </c>
      <c r="M450"/>
      <c r="N450" t="s">
        <v>1585</v>
      </c>
      <c r="O450" t="s">
        <v>1586</v>
      </c>
      <c r="P450">
        <v>2015</v>
      </c>
    </row>
    <row r="451" spans="1:16" ht="14.4" x14ac:dyDescent="0.3">
      <c r="A451" t="s">
        <v>1246</v>
      </c>
      <c r="B451" t="s">
        <v>1587</v>
      </c>
      <c r="C451" t="s">
        <v>628</v>
      </c>
      <c r="D451" t="s">
        <v>629</v>
      </c>
      <c r="E451" t="s">
        <v>98</v>
      </c>
      <c r="F451" t="s">
        <v>628</v>
      </c>
      <c r="G451"/>
      <c r="H451">
        <v>30</v>
      </c>
      <c r="I451" t="s">
        <v>99</v>
      </c>
      <c r="J451" t="s">
        <v>665</v>
      </c>
      <c r="K451" t="s">
        <v>665</v>
      </c>
      <c r="L451"/>
      <c r="M451"/>
      <c r="N451" t="s">
        <v>1588</v>
      </c>
      <c r="O451" t="s">
        <v>1589</v>
      </c>
      <c r="P451">
        <v>2009</v>
      </c>
    </row>
    <row r="452" spans="1:16" ht="14.4" x14ac:dyDescent="0.3">
      <c r="A452" t="s">
        <v>1246</v>
      </c>
      <c r="B452" t="s">
        <v>1590</v>
      </c>
      <c r="C452" t="s">
        <v>628</v>
      </c>
      <c r="D452" t="s">
        <v>629</v>
      </c>
      <c r="E452" t="s">
        <v>98</v>
      </c>
      <c r="F452" t="s">
        <v>628</v>
      </c>
      <c r="G452"/>
      <c r="H452">
        <v>18.8</v>
      </c>
      <c r="I452" t="s">
        <v>99</v>
      </c>
      <c r="J452" t="s">
        <v>665</v>
      </c>
      <c r="K452" t="s">
        <v>665</v>
      </c>
      <c r="L452"/>
      <c r="M452"/>
      <c r="N452" t="s">
        <v>1588</v>
      </c>
      <c r="O452" t="s">
        <v>1589</v>
      </c>
      <c r="P452">
        <v>2017</v>
      </c>
    </row>
    <row r="453" spans="1:16" ht="14.4" x14ac:dyDescent="0.3">
      <c r="A453" t="s">
        <v>1246</v>
      </c>
      <c r="B453" t="s">
        <v>1591</v>
      </c>
      <c r="C453" t="s">
        <v>96</v>
      </c>
      <c r="D453" t="s">
        <v>97</v>
      </c>
      <c r="E453" t="s">
        <v>98</v>
      </c>
      <c r="F453" t="s">
        <v>96</v>
      </c>
      <c r="G453"/>
      <c r="H453">
        <v>4.7695514810970296</v>
      </c>
      <c r="I453" t="s">
        <v>99</v>
      </c>
      <c r="J453" t="s">
        <v>100</v>
      </c>
      <c r="K453" t="s">
        <v>195</v>
      </c>
      <c r="L453" t="s">
        <v>1562</v>
      </c>
      <c r="M453"/>
      <c r="N453" t="s">
        <v>1592</v>
      </c>
      <c r="O453" t="s">
        <v>1593</v>
      </c>
      <c r="P453">
        <v>2016</v>
      </c>
    </row>
    <row r="454" spans="1:16" ht="14.4" x14ac:dyDescent="0.3">
      <c r="A454" t="s">
        <v>1246</v>
      </c>
      <c r="B454" t="s">
        <v>1594</v>
      </c>
      <c r="C454" t="s">
        <v>96</v>
      </c>
      <c r="D454" t="s">
        <v>97</v>
      </c>
      <c r="E454" t="s">
        <v>98</v>
      </c>
      <c r="F454" t="s">
        <v>96</v>
      </c>
      <c r="G454"/>
      <c r="H454">
        <v>4.8905499879807701</v>
      </c>
      <c r="I454" t="s">
        <v>99</v>
      </c>
      <c r="J454" t="s">
        <v>100</v>
      </c>
      <c r="K454" t="s">
        <v>195</v>
      </c>
      <c r="L454" t="s">
        <v>1562</v>
      </c>
      <c r="M454"/>
      <c r="N454" t="s">
        <v>1595</v>
      </c>
      <c r="O454" t="s">
        <v>1596</v>
      </c>
      <c r="P454">
        <v>2016</v>
      </c>
    </row>
    <row r="455" spans="1:16" ht="14.4" x14ac:dyDescent="0.3">
      <c r="A455" t="s">
        <v>1246</v>
      </c>
      <c r="B455" t="s">
        <v>1597</v>
      </c>
      <c r="C455" t="s">
        <v>96</v>
      </c>
      <c r="D455" t="s">
        <v>97</v>
      </c>
      <c r="E455" t="s">
        <v>98</v>
      </c>
      <c r="F455" t="s">
        <v>96</v>
      </c>
      <c r="G455"/>
      <c r="H455">
        <v>4.9523808134833898</v>
      </c>
      <c r="I455" t="s">
        <v>99</v>
      </c>
      <c r="J455" t="s">
        <v>100</v>
      </c>
      <c r="K455" t="s">
        <v>195</v>
      </c>
      <c r="L455" t="s">
        <v>1562</v>
      </c>
      <c r="M455"/>
      <c r="N455" t="s">
        <v>1595</v>
      </c>
      <c r="O455" t="s">
        <v>1596</v>
      </c>
      <c r="P455">
        <v>2016</v>
      </c>
    </row>
    <row r="456" spans="1:16" ht="14.4" x14ac:dyDescent="0.3">
      <c r="A456" t="s">
        <v>1246</v>
      </c>
      <c r="B456" t="s">
        <v>1598</v>
      </c>
      <c r="C456" t="s">
        <v>96</v>
      </c>
      <c r="D456" t="s">
        <v>97</v>
      </c>
      <c r="E456" t="s">
        <v>98</v>
      </c>
      <c r="F456" t="s">
        <v>96</v>
      </c>
      <c r="G456"/>
      <c r="H456">
        <v>3.6445177174388101</v>
      </c>
      <c r="I456" t="s">
        <v>99</v>
      </c>
      <c r="J456" t="s">
        <v>100</v>
      </c>
      <c r="K456" t="s">
        <v>195</v>
      </c>
      <c r="L456" t="s">
        <v>1562</v>
      </c>
      <c r="M456"/>
      <c r="N456" t="s">
        <v>1595</v>
      </c>
      <c r="O456" t="s">
        <v>1596</v>
      </c>
      <c r="P456">
        <v>2016</v>
      </c>
    </row>
    <row r="457" spans="1:16" ht="14.4" x14ac:dyDescent="0.3">
      <c r="A457" t="s">
        <v>1246</v>
      </c>
      <c r="B457" t="s">
        <v>1599</v>
      </c>
      <c r="C457" t="s">
        <v>96</v>
      </c>
      <c r="D457" t="s">
        <v>97</v>
      </c>
      <c r="E457" t="s">
        <v>98</v>
      </c>
      <c r="F457" t="s">
        <v>96</v>
      </c>
      <c r="G457"/>
      <c r="H457">
        <v>2.6928000000000001</v>
      </c>
      <c r="I457" t="s">
        <v>99</v>
      </c>
      <c r="J457" t="s">
        <v>100</v>
      </c>
      <c r="K457" t="s">
        <v>195</v>
      </c>
      <c r="L457" t="s">
        <v>1600</v>
      </c>
      <c r="M457"/>
      <c r="N457" t="s">
        <v>1601</v>
      </c>
      <c r="O457" t="s">
        <v>1602</v>
      </c>
      <c r="P457">
        <v>2017</v>
      </c>
    </row>
    <row r="458" spans="1:16" ht="14.4" x14ac:dyDescent="0.3">
      <c r="A458" t="s">
        <v>1246</v>
      </c>
      <c r="B458" t="s">
        <v>1603</v>
      </c>
      <c r="C458" t="s">
        <v>96</v>
      </c>
      <c r="D458" t="s">
        <v>97</v>
      </c>
      <c r="E458" t="s">
        <v>98</v>
      </c>
      <c r="F458" t="s">
        <v>96</v>
      </c>
      <c r="G458"/>
      <c r="H458">
        <v>4.9477000000000002</v>
      </c>
      <c r="I458" t="s">
        <v>99</v>
      </c>
      <c r="J458" t="s">
        <v>100</v>
      </c>
      <c r="K458" t="s">
        <v>118</v>
      </c>
      <c r="L458" t="s">
        <v>1604</v>
      </c>
      <c r="M458"/>
      <c r="N458" t="s">
        <v>1605</v>
      </c>
      <c r="O458" t="s">
        <v>1606</v>
      </c>
      <c r="P458">
        <v>2011</v>
      </c>
    </row>
    <row r="459" spans="1:16" ht="14.4" x14ac:dyDescent="0.3">
      <c r="A459" t="s">
        <v>1246</v>
      </c>
      <c r="B459" t="s">
        <v>1607</v>
      </c>
      <c r="C459" t="s">
        <v>96</v>
      </c>
      <c r="D459" t="s">
        <v>97</v>
      </c>
      <c r="E459" t="s">
        <v>98</v>
      </c>
      <c r="F459" t="s">
        <v>96</v>
      </c>
      <c r="G459"/>
      <c r="H459">
        <v>1.966</v>
      </c>
      <c r="I459" t="s">
        <v>99</v>
      </c>
      <c r="J459" t="s">
        <v>100</v>
      </c>
      <c r="K459" t="s">
        <v>138</v>
      </c>
      <c r="L459" t="s">
        <v>1608</v>
      </c>
      <c r="M459"/>
      <c r="N459" t="s">
        <v>1609</v>
      </c>
      <c r="O459" t="s">
        <v>1610</v>
      </c>
      <c r="P459">
        <v>2014</v>
      </c>
    </row>
    <row r="460" spans="1:16" ht="14.4" x14ac:dyDescent="0.3">
      <c r="A460" t="s">
        <v>1246</v>
      </c>
      <c r="B460" t="s">
        <v>1611</v>
      </c>
      <c r="C460" t="s">
        <v>96</v>
      </c>
      <c r="D460" t="s">
        <v>97</v>
      </c>
      <c r="E460" t="s">
        <v>98</v>
      </c>
      <c r="F460" t="s">
        <v>96</v>
      </c>
      <c r="G460"/>
      <c r="H460">
        <v>7.4850000000000003</v>
      </c>
      <c r="I460" t="s">
        <v>99</v>
      </c>
      <c r="J460" t="s">
        <v>100</v>
      </c>
      <c r="K460" t="s">
        <v>118</v>
      </c>
      <c r="L460" t="s">
        <v>1612</v>
      </c>
      <c r="M460"/>
      <c r="N460" t="s">
        <v>1613</v>
      </c>
      <c r="O460" t="s">
        <v>1614</v>
      </c>
      <c r="P460">
        <v>2014</v>
      </c>
    </row>
    <row r="461" spans="1:16" ht="14.4" x14ac:dyDescent="0.3">
      <c r="A461" t="s">
        <v>1246</v>
      </c>
      <c r="B461" t="s">
        <v>1615</v>
      </c>
      <c r="C461" t="s">
        <v>96</v>
      </c>
      <c r="D461" t="s">
        <v>97</v>
      </c>
      <c r="E461" t="s">
        <v>98</v>
      </c>
      <c r="F461" t="s">
        <v>96</v>
      </c>
      <c r="G461"/>
      <c r="H461">
        <v>49.987499999999997</v>
      </c>
      <c r="I461" t="s">
        <v>831</v>
      </c>
      <c r="J461" t="s">
        <v>100</v>
      </c>
      <c r="K461" t="s">
        <v>109</v>
      </c>
      <c r="L461" t="s">
        <v>1616</v>
      </c>
      <c r="M461"/>
      <c r="N461"/>
      <c r="O461"/>
      <c r="P461">
        <v>2023</v>
      </c>
    </row>
    <row r="462" spans="1:16" ht="14.4" x14ac:dyDescent="0.3">
      <c r="A462" t="s">
        <v>1246</v>
      </c>
      <c r="B462" t="s">
        <v>1617</v>
      </c>
      <c r="C462" t="s">
        <v>628</v>
      </c>
      <c r="D462" t="s">
        <v>629</v>
      </c>
      <c r="E462" t="s">
        <v>98</v>
      </c>
      <c r="F462" t="s">
        <v>628</v>
      </c>
      <c r="G462"/>
      <c r="H462">
        <v>29.9</v>
      </c>
      <c r="I462" t="s">
        <v>99</v>
      </c>
      <c r="J462" t="s">
        <v>128</v>
      </c>
      <c r="K462" t="s">
        <v>128</v>
      </c>
      <c r="L462"/>
      <c r="M462"/>
      <c r="N462" t="s">
        <v>1618</v>
      </c>
      <c r="O462" t="s">
        <v>1619</v>
      </c>
      <c r="P462">
        <v>2015</v>
      </c>
    </row>
    <row r="463" spans="1:16" ht="14.4" x14ac:dyDescent="0.3">
      <c r="A463" t="s">
        <v>1246</v>
      </c>
      <c r="B463" t="s">
        <v>1620</v>
      </c>
      <c r="C463" t="s">
        <v>96</v>
      </c>
      <c r="D463" t="s">
        <v>97</v>
      </c>
      <c r="E463" t="s">
        <v>98</v>
      </c>
      <c r="F463" t="s">
        <v>96</v>
      </c>
      <c r="G463"/>
      <c r="H463">
        <v>4.9980000000000002</v>
      </c>
      <c r="I463" t="s">
        <v>99</v>
      </c>
      <c r="J463" t="s">
        <v>104</v>
      </c>
      <c r="K463" t="s">
        <v>104</v>
      </c>
      <c r="L463" t="s">
        <v>1621</v>
      </c>
      <c r="M463"/>
      <c r="N463" t="s">
        <v>1622</v>
      </c>
      <c r="O463" t="s">
        <v>1623</v>
      </c>
      <c r="P463">
        <v>2016</v>
      </c>
    </row>
    <row r="464" spans="1:16" ht="14.4" x14ac:dyDescent="0.3">
      <c r="A464" t="s">
        <v>1246</v>
      </c>
      <c r="B464" t="s">
        <v>1624</v>
      </c>
      <c r="C464" t="s">
        <v>628</v>
      </c>
      <c r="D464" t="s">
        <v>629</v>
      </c>
      <c r="E464" t="s">
        <v>98</v>
      </c>
      <c r="F464" t="s">
        <v>628</v>
      </c>
      <c r="G464"/>
      <c r="H464">
        <v>28.5</v>
      </c>
      <c r="I464" t="s">
        <v>99</v>
      </c>
      <c r="J464" t="s">
        <v>665</v>
      </c>
      <c r="K464" t="s">
        <v>665</v>
      </c>
      <c r="L464"/>
      <c r="M464"/>
      <c r="N464" t="s">
        <v>1625</v>
      </c>
      <c r="O464" t="s">
        <v>1626</v>
      </c>
      <c r="P464">
        <v>2005</v>
      </c>
    </row>
    <row r="465" spans="1:16" ht="14.4" x14ac:dyDescent="0.3">
      <c r="A465" t="s">
        <v>1246</v>
      </c>
      <c r="B465" t="s">
        <v>1627</v>
      </c>
      <c r="C465" t="s">
        <v>96</v>
      </c>
      <c r="D465" t="s">
        <v>97</v>
      </c>
      <c r="E465" t="s">
        <v>98</v>
      </c>
      <c r="F465" t="s">
        <v>96</v>
      </c>
      <c r="G465"/>
      <c r="H465">
        <v>20.626999999999999</v>
      </c>
      <c r="I465" t="s">
        <v>99</v>
      </c>
      <c r="J465" t="s">
        <v>100</v>
      </c>
      <c r="K465" t="s">
        <v>1628</v>
      </c>
      <c r="L465" t="s">
        <v>1629</v>
      </c>
      <c r="M465"/>
      <c r="N465"/>
      <c r="O465"/>
      <c r="P465">
        <v>2022</v>
      </c>
    </row>
    <row r="466" spans="1:16" ht="14.4" x14ac:dyDescent="0.3">
      <c r="A466" t="s">
        <v>1246</v>
      </c>
      <c r="B466" t="s">
        <v>1630</v>
      </c>
      <c r="C466" t="s">
        <v>628</v>
      </c>
      <c r="D466" t="s">
        <v>629</v>
      </c>
      <c r="E466" t="s">
        <v>98</v>
      </c>
      <c r="F466" t="s">
        <v>628</v>
      </c>
      <c r="G466"/>
      <c r="H466">
        <v>39.1</v>
      </c>
      <c r="I466" t="s">
        <v>232</v>
      </c>
      <c r="J466" t="s">
        <v>128</v>
      </c>
      <c r="K466" t="s">
        <v>128</v>
      </c>
      <c r="L466"/>
      <c r="M466"/>
      <c r="N466" t="s">
        <v>1631</v>
      </c>
      <c r="O466" t="s">
        <v>1632</v>
      </c>
      <c r="P466">
        <v>2019</v>
      </c>
    </row>
    <row r="467" spans="1:16" ht="14.4" x14ac:dyDescent="0.3">
      <c r="A467" t="s">
        <v>1246</v>
      </c>
      <c r="B467" t="s">
        <v>1633</v>
      </c>
      <c r="C467" t="s">
        <v>96</v>
      </c>
      <c r="D467" t="s">
        <v>97</v>
      </c>
      <c r="E467" t="s">
        <v>98</v>
      </c>
      <c r="F467" t="s">
        <v>96</v>
      </c>
      <c r="G467"/>
      <c r="H467">
        <v>4.9978999999999996</v>
      </c>
      <c r="I467" t="s">
        <v>99</v>
      </c>
      <c r="J467" t="s">
        <v>100</v>
      </c>
      <c r="K467" t="s">
        <v>118</v>
      </c>
      <c r="L467" t="s">
        <v>1634</v>
      </c>
      <c r="M467"/>
      <c r="N467"/>
      <c r="O467"/>
      <c r="P467">
        <v>2011</v>
      </c>
    </row>
    <row r="468" spans="1:16" ht="14.4" x14ac:dyDescent="0.3">
      <c r="A468" t="s">
        <v>1246</v>
      </c>
      <c r="B468" t="s">
        <v>1635</v>
      </c>
      <c r="C468" t="s">
        <v>96</v>
      </c>
      <c r="D468" t="s">
        <v>97</v>
      </c>
      <c r="E468" t="s">
        <v>98</v>
      </c>
      <c r="F468" t="s">
        <v>96</v>
      </c>
      <c r="G468"/>
      <c r="H468">
        <v>16.444800000000001</v>
      </c>
      <c r="I468" t="s">
        <v>831</v>
      </c>
      <c r="J468" t="s">
        <v>100</v>
      </c>
      <c r="K468" t="s">
        <v>101</v>
      </c>
      <c r="L468" t="s">
        <v>1636</v>
      </c>
      <c r="M468"/>
      <c r="N468"/>
      <c r="O468"/>
      <c r="P468">
        <v>2014</v>
      </c>
    </row>
    <row r="469" spans="1:16" ht="14.4" x14ac:dyDescent="0.3">
      <c r="A469" t="s">
        <v>1246</v>
      </c>
      <c r="B469" t="s">
        <v>1637</v>
      </c>
      <c r="C469" t="s">
        <v>628</v>
      </c>
      <c r="D469" t="s">
        <v>629</v>
      </c>
      <c r="E469" t="s">
        <v>98</v>
      </c>
      <c r="F469" t="s">
        <v>628</v>
      </c>
      <c r="G469"/>
      <c r="H469">
        <v>37.799999999999997</v>
      </c>
      <c r="I469" t="s">
        <v>1638</v>
      </c>
      <c r="J469" t="s">
        <v>128</v>
      </c>
      <c r="K469" t="s">
        <v>128</v>
      </c>
      <c r="L469"/>
      <c r="M469"/>
      <c r="N469"/>
      <c r="O469"/>
      <c r="P469">
        <v>2022</v>
      </c>
    </row>
    <row r="470" spans="1:16" ht="14.4" x14ac:dyDescent="0.3">
      <c r="A470" t="s">
        <v>1246</v>
      </c>
      <c r="B470" t="s">
        <v>1639</v>
      </c>
      <c r="C470" t="s">
        <v>96</v>
      </c>
      <c r="D470" t="s">
        <v>97</v>
      </c>
      <c r="E470" t="s">
        <v>98</v>
      </c>
      <c r="F470" t="s">
        <v>96</v>
      </c>
      <c r="G470"/>
      <c r="H470">
        <v>4.8654000000000002</v>
      </c>
      <c r="I470" t="s">
        <v>99</v>
      </c>
      <c r="J470" t="s">
        <v>100</v>
      </c>
      <c r="K470" t="s">
        <v>109</v>
      </c>
      <c r="L470" t="s">
        <v>1640</v>
      </c>
      <c r="M470"/>
      <c r="N470" t="s">
        <v>1641</v>
      </c>
      <c r="O470" t="s">
        <v>1642</v>
      </c>
      <c r="P470">
        <v>2017</v>
      </c>
    </row>
    <row r="471" spans="1:16" ht="14.4" x14ac:dyDescent="0.3">
      <c r="A471" t="s">
        <v>1246</v>
      </c>
      <c r="B471" t="s">
        <v>1643</v>
      </c>
      <c r="C471" t="s">
        <v>96</v>
      </c>
      <c r="D471" t="s">
        <v>97</v>
      </c>
      <c r="E471" t="s">
        <v>98</v>
      </c>
      <c r="F471" t="s">
        <v>96</v>
      </c>
      <c r="G471"/>
      <c r="H471">
        <v>45.916049999999998</v>
      </c>
      <c r="I471" t="s">
        <v>99</v>
      </c>
      <c r="J471" t="s">
        <v>100</v>
      </c>
      <c r="K471" t="s">
        <v>101</v>
      </c>
      <c r="L471"/>
      <c r="M471"/>
      <c r="N471"/>
      <c r="O471"/>
      <c r="P471">
        <v>2016</v>
      </c>
    </row>
    <row r="472" spans="1:16" ht="14.4" x14ac:dyDescent="0.3">
      <c r="A472" t="s">
        <v>1246</v>
      </c>
      <c r="B472" t="s">
        <v>1644</v>
      </c>
      <c r="C472" t="s">
        <v>96</v>
      </c>
      <c r="D472" t="s">
        <v>97</v>
      </c>
      <c r="E472" t="s">
        <v>98</v>
      </c>
      <c r="F472" t="s">
        <v>96</v>
      </c>
      <c r="G472"/>
      <c r="H472">
        <v>4.9947600000000003</v>
      </c>
      <c r="I472" t="s">
        <v>99</v>
      </c>
      <c r="J472" t="s">
        <v>100</v>
      </c>
      <c r="K472" t="s">
        <v>118</v>
      </c>
      <c r="L472" t="s">
        <v>1645</v>
      </c>
      <c r="M472"/>
      <c r="N472" t="s">
        <v>1646</v>
      </c>
      <c r="O472" t="s">
        <v>1647</v>
      </c>
      <c r="P472">
        <v>2017</v>
      </c>
    </row>
    <row r="473" spans="1:16" ht="14.4" x14ac:dyDescent="0.3">
      <c r="A473" t="s">
        <v>1246</v>
      </c>
      <c r="B473" t="s">
        <v>1648</v>
      </c>
      <c r="C473" t="s">
        <v>96</v>
      </c>
      <c r="D473" t="s">
        <v>97</v>
      </c>
      <c r="E473" t="s">
        <v>98</v>
      </c>
      <c r="F473" t="s">
        <v>96</v>
      </c>
      <c r="G473"/>
      <c r="H473">
        <v>4.9772999999999996</v>
      </c>
      <c r="I473" t="s">
        <v>99</v>
      </c>
      <c r="J473" t="s">
        <v>128</v>
      </c>
      <c r="K473" t="s">
        <v>128</v>
      </c>
      <c r="L473" t="s">
        <v>1649</v>
      </c>
      <c r="M473"/>
      <c r="N473" t="s">
        <v>1650</v>
      </c>
      <c r="O473" t="s">
        <v>1651</v>
      </c>
      <c r="P473">
        <v>2017</v>
      </c>
    </row>
    <row r="474" spans="1:16" ht="14.4" x14ac:dyDescent="0.3">
      <c r="A474" t="s">
        <v>1246</v>
      </c>
      <c r="B474" t="s">
        <v>1652</v>
      </c>
      <c r="C474" t="s">
        <v>96</v>
      </c>
      <c r="D474" t="s">
        <v>97</v>
      </c>
      <c r="E474" t="s">
        <v>98</v>
      </c>
      <c r="F474" t="s">
        <v>96</v>
      </c>
      <c r="G474"/>
      <c r="H474">
        <v>7.0415999999999999</v>
      </c>
      <c r="I474" t="s">
        <v>99</v>
      </c>
      <c r="J474" t="s">
        <v>100</v>
      </c>
      <c r="K474" t="s">
        <v>101</v>
      </c>
      <c r="L474" t="s">
        <v>1653</v>
      </c>
      <c r="M474"/>
      <c r="N474" t="s">
        <v>1654</v>
      </c>
      <c r="O474" t="s">
        <v>1655</v>
      </c>
      <c r="P474">
        <v>2014</v>
      </c>
    </row>
    <row r="475" spans="1:16" ht="14.4" x14ac:dyDescent="0.3">
      <c r="A475" t="s">
        <v>1246</v>
      </c>
      <c r="B475" t="s">
        <v>1656</v>
      </c>
      <c r="C475" t="s">
        <v>96</v>
      </c>
      <c r="D475" t="s">
        <v>97</v>
      </c>
      <c r="E475" t="s">
        <v>98</v>
      </c>
      <c r="F475" t="s">
        <v>96</v>
      </c>
      <c r="G475"/>
      <c r="H475">
        <v>4.6626750000000001</v>
      </c>
      <c r="I475" t="s">
        <v>99</v>
      </c>
      <c r="J475" t="s">
        <v>100</v>
      </c>
      <c r="K475" t="s">
        <v>118</v>
      </c>
      <c r="L475" t="s">
        <v>1320</v>
      </c>
      <c r="M475"/>
      <c r="N475" t="s">
        <v>1657</v>
      </c>
      <c r="O475" t="s">
        <v>1658</v>
      </c>
      <c r="P475">
        <v>2016</v>
      </c>
    </row>
    <row r="476" spans="1:16" ht="14.4" x14ac:dyDescent="0.3">
      <c r="A476" t="s">
        <v>1246</v>
      </c>
      <c r="B476" t="s">
        <v>1659</v>
      </c>
      <c r="C476" t="s">
        <v>96</v>
      </c>
      <c r="D476" t="s">
        <v>97</v>
      </c>
      <c r="E476" t="s">
        <v>98</v>
      </c>
      <c r="F476" t="s">
        <v>96</v>
      </c>
      <c r="G476"/>
      <c r="H476">
        <v>2.1993749999999999</v>
      </c>
      <c r="I476" t="s">
        <v>99</v>
      </c>
      <c r="J476" t="s">
        <v>100</v>
      </c>
      <c r="K476" t="s">
        <v>118</v>
      </c>
      <c r="L476" t="s">
        <v>1320</v>
      </c>
      <c r="M476"/>
      <c r="N476" t="s">
        <v>1657</v>
      </c>
      <c r="O476" t="s">
        <v>1658</v>
      </c>
      <c r="P476">
        <v>2016</v>
      </c>
    </row>
    <row r="477" spans="1:16" ht="14.4" x14ac:dyDescent="0.3">
      <c r="A477" t="s">
        <v>1246</v>
      </c>
      <c r="B477" t="s">
        <v>1660</v>
      </c>
      <c r="C477" t="s">
        <v>96</v>
      </c>
      <c r="D477" t="s">
        <v>97</v>
      </c>
      <c r="E477" t="s">
        <v>98</v>
      </c>
      <c r="F477" t="s">
        <v>96</v>
      </c>
      <c r="G477"/>
      <c r="H477">
        <v>4.005795</v>
      </c>
      <c r="I477" t="s">
        <v>99</v>
      </c>
      <c r="J477" t="s">
        <v>100</v>
      </c>
      <c r="K477" t="s">
        <v>101</v>
      </c>
      <c r="L477" t="s">
        <v>1661</v>
      </c>
      <c r="M477"/>
      <c r="N477" t="s">
        <v>1662</v>
      </c>
      <c r="O477" t="s">
        <v>1663</v>
      </c>
      <c r="P477">
        <v>2016</v>
      </c>
    </row>
    <row r="478" spans="1:16" ht="14.4" x14ac:dyDescent="0.3">
      <c r="A478" t="s">
        <v>1246</v>
      </c>
      <c r="B478" t="s">
        <v>1664</v>
      </c>
      <c r="C478" t="s">
        <v>96</v>
      </c>
      <c r="D478" t="s">
        <v>97</v>
      </c>
      <c r="E478" t="s">
        <v>98</v>
      </c>
      <c r="F478" t="s">
        <v>96</v>
      </c>
      <c r="G478"/>
      <c r="H478">
        <v>9.4837600000000002</v>
      </c>
      <c r="I478" t="s">
        <v>99</v>
      </c>
      <c r="J478" t="s">
        <v>100</v>
      </c>
      <c r="K478" t="s">
        <v>118</v>
      </c>
      <c r="L478" t="s">
        <v>1665</v>
      </c>
      <c r="M478"/>
      <c r="N478" t="s">
        <v>1666</v>
      </c>
      <c r="O478" t="s">
        <v>1667</v>
      </c>
      <c r="P478">
        <v>2015</v>
      </c>
    </row>
    <row r="479" spans="1:16" ht="14.4" x14ac:dyDescent="0.3">
      <c r="A479" t="s">
        <v>1246</v>
      </c>
      <c r="B479" t="s">
        <v>1668</v>
      </c>
      <c r="C479" t="s">
        <v>628</v>
      </c>
      <c r="D479" t="s">
        <v>629</v>
      </c>
      <c r="E479" t="s">
        <v>98</v>
      </c>
      <c r="F479" t="s">
        <v>628</v>
      </c>
      <c r="G479"/>
      <c r="H479">
        <v>43.2</v>
      </c>
      <c r="I479" t="s">
        <v>232</v>
      </c>
      <c r="J479" t="s">
        <v>100</v>
      </c>
      <c r="K479" t="s">
        <v>128</v>
      </c>
      <c r="L479"/>
      <c r="M479"/>
      <c r="N479"/>
      <c r="O479"/>
      <c r="P479">
        <v>2021</v>
      </c>
    </row>
    <row r="480" spans="1:16" ht="14.4" x14ac:dyDescent="0.3">
      <c r="A480" t="s">
        <v>1246</v>
      </c>
      <c r="B480" t="s">
        <v>1669</v>
      </c>
      <c r="C480" t="s">
        <v>96</v>
      </c>
      <c r="D480" t="s">
        <v>97</v>
      </c>
      <c r="E480" t="s">
        <v>98</v>
      </c>
      <c r="F480" t="s">
        <v>96</v>
      </c>
      <c r="G480"/>
      <c r="H480">
        <v>10.795</v>
      </c>
      <c r="I480" t="s">
        <v>99</v>
      </c>
      <c r="J480" t="s">
        <v>100</v>
      </c>
      <c r="K480" t="s">
        <v>138</v>
      </c>
      <c r="L480" t="s">
        <v>1670</v>
      </c>
      <c r="M480"/>
      <c r="N480" t="s">
        <v>1671</v>
      </c>
      <c r="O480" t="s">
        <v>1672</v>
      </c>
      <c r="P480">
        <v>2014</v>
      </c>
    </row>
    <row r="481" spans="1:16" ht="14.4" x14ac:dyDescent="0.3">
      <c r="A481" t="s">
        <v>1246</v>
      </c>
      <c r="B481" t="s">
        <v>1673</v>
      </c>
      <c r="C481" t="s">
        <v>96</v>
      </c>
      <c r="D481" t="s">
        <v>97</v>
      </c>
      <c r="E481" t="s">
        <v>98</v>
      </c>
      <c r="F481" t="s">
        <v>96</v>
      </c>
      <c r="G481"/>
      <c r="H481">
        <v>3.0489999999999999</v>
      </c>
      <c r="I481" t="s">
        <v>99</v>
      </c>
      <c r="J481" t="s">
        <v>100</v>
      </c>
      <c r="K481" t="s">
        <v>101</v>
      </c>
      <c r="L481" t="s">
        <v>1674</v>
      </c>
      <c r="M481"/>
      <c r="N481" t="s">
        <v>1675</v>
      </c>
      <c r="O481" t="s">
        <v>1676</v>
      </c>
      <c r="P481">
        <v>2017</v>
      </c>
    </row>
    <row r="482" spans="1:16" ht="14.4" x14ac:dyDescent="0.3">
      <c r="A482" t="s">
        <v>1246</v>
      </c>
      <c r="B482" t="s">
        <v>1677</v>
      </c>
      <c r="C482" t="s">
        <v>628</v>
      </c>
      <c r="D482" t="s">
        <v>629</v>
      </c>
      <c r="E482" t="s">
        <v>98</v>
      </c>
      <c r="F482" t="s">
        <v>628</v>
      </c>
      <c r="G482"/>
      <c r="H482">
        <v>16.399999999999999</v>
      </c>
      <c r="I482" t="s">
        <v>99</v>
      </c>
      <c r="J482" t="s">
        <v>100</v>
      </c>
      <c r="K482" t="s">
        <v>138</v>
      </c>
      <c r="L482"/>
      <c r="M482"/>
      <c r="N482" t="s">
        <v>1678</v>
      </c>
      <c r="O482" t="s">
        <v>1679</v>
      </c>
      <c r="P482">
        <v>2013</v>
      </c>
    </row>
    <row r="483" spans="1:16" ht="14.4" x14ac:dyDescent="0.3">
      <c r="A483" t="s">
        <v>1680</v>
      </c>
      <c r="B483" t="s">
        <v>1681</v>
      </c>
      <c r="C483" t="s">
        <v>648</v>
      </c>
      <c r="D483" t="s">
        <v>649</v>
      </c>
      <c r="E483" t="s">
        <v>98</v>
      </c>
      <c r="F483" t="s">
        <v>650</v>
      </c>
      <c r="G483"/>
      <c r="H483">
        <v>800</v>
      </c>
      <c r="I483" t="s">
        <v>232</v>
      </c>
      <c r="J483" t="s">
        <v>100</v>
      </c>
      <c r="K483" t="s">
        <v>101</v>
      </c>
      <c r="L483"/>
      <c r="M483"/>
      <c r="N483" t="s">
        <v>1682</v>
      </c>
      <c r="O483" t="s">
        <v>1683</v>
      </c>
      <c r="P483">
        <v>2002</v>
      </c>
    </row>
    <row r="484" spans="1:16" ht="14.4" x14ac:dyDescent="0.3">
      <c r="A484" t="s">
        <v>1680</v>
      </c>
      <c r="B484" t="s">
        <v>1684</v>
      </c>
      <c r="C484" t="s">
        <v>648</v>
      </c>
      <c r="D484" t="s">
        <v>649</v>
      </c>
      <c r="E484" t="s">
        <v>98</v>
      </c>
      <c r="F484" t="s">
        <v>650</v>
      </c>
      <c r="G484"/>
      <c r="H484">
        <v>810</v>
      </c>
      <c r="I484" t="s">
        <v>232</v>
      </c>
      <c r="J484" t="s">
        <v>100</v>
      </c>
      <c r="K484" t="s">
        <v>249</v>
      </c>
      <c r="L484"/>
      <c r="M484"/>
      <c r="N484" t="s">
        <v>1685</v>
      </c>
      <c r="O484" t="s">
        <v>1686</v>
      </c>
      <c r="P484">
        <v>1998</v>
      </c>
    </row>
    <row r="485" spans="1:16" ht="14.4" x14ac:dyDescent="0.3">
      <c r="A485" t="s">
        <v>1680</v>
      </c>
      <c r="B485" t="s">
        <v>1687</v>
      </c>
      <c r="C485" t="s">
        <v>648</v>
      </c>
      <c r="D485" t="s">
        <v>649</v>
      </c>
      <c r="E485" t="s">
        <v>98</v>
      </c>
      <c r="F485" t="s">
        <v>650</v>
      </c>
      <c r="G485"/>
      <c r="H485">
        <v>950</v>
      </c>
      <c r="I485" t="s">
        <v>232</v>
      </c>
      <c r="J485" t="s">
        <v>100</v>
      </c>
      <c r="K485" t="s">
        <v>138</v>
      </c>
      <c r="L485"/>
      <c r="M485"/>
      <c r="N485" t="s">
        <v>1688</v>
      </c>
      <c r="O485" t="s">
        <v>1689</v>
      </c>
      <c r="P485">
        <v>2004</v>
      </c>
    </row>
    <row r="486" spans="1:16" ht="14.4" x14ac:dyDescent="0.3">
      <c r="A486" t="s">
        <v>1680</v>
      </c>
      <c r="B486" t="s">
        <v>1690</v>
      </c>
      <c r="C486" t="s">
        <v>648</v>
      </c>
      <c r="D486" t="s">
        <v>1016</v>
      </c>
      <c r="E486" t="s">
        <v>98</v>
      </c>
      <c r="F486" t="s">
        <v>650</v>
      </c>
      <c r="G486"/>
      <c r="H486">
        <v>300</v>
      </c>
      <c r="I486" t="s">
        <v>232</v>
      </c>
      <c r="J486" t="s">
        <v>100</v>
      </c>
      <c r="K486" t="s">
        <v>138</v>
      </c>
      <c r="L486" t="s">
        <v>1691</v>
      </c>
      <c r="M486"/>
      <c r="N486"/>
      <c r="O486"/>
      <c r="P486">
        <v>2019</v>
      </c>
    </row>
    <row r="487" spans="1:16" ht="14.4" x14ac:dyDescent="0.3">
      <c r="A487" t="s">
        <v>1692</v>
      </c>
      <c r="B487" t="s">
        <v>1693</v>
      </c>
      <c r="C487" t="s">
        <v>628</v>
      </c>
      <c r="D487" t="s">
        <v>629</v>
      </c>
      <c r="E487" t="s">
        <v>98</v>
      </c>
      <c r="F487" t="s">
        <v>628</v>
      </c>
      <c r="G487"/>
      <c r="H487">
        <v>240</v>
      </c>
      <c r="I487"/>
      <c r="J487" t="s">
        <v>128</v>
      </c>
      <c r="K487" t="s">
        <v>128</v>
      </c>
      <c r="L487"/>
      <c r="M487"/>
      <c r="N487" t="s">
        <v>1694</v>
      </c>
      <c r="O487" t="s">
        <v>1695</v>
      </c>
      <c r="P487">
        <v>2023</v>
      </c>
    </row>
    <row r="488" spans="1:16" ht="14.4" x14ac:dyDescent="0.3">
      <c r="A488" t="s">
        <v>1696</v>
      </c>
      <c r="B488" t="s">
        <v>1697</v>
      </c>
      <c r="C488" t="s">
        <v>96</v>
      </c>
      <c r="D488" t="s">
        <v>97</v>
      </c>
      <c r="E488" t="s">
        <v>98</v>
      </c>
      <c r="F488" t="s">
        <v>96</v>
      </c>
      <c r="G488"/>
      <c r="H488">
        <v>4.9969999999999999</v>
      </c>
      <c r="I488" t="s">
        <v>99</v>
      </c>
      <c r="J488" t="s">
        <v>104</v>
      </c>
      <c r="K488" t="s">
        <v>104</v>
      </c>
      <c r="L488" t="s">
        <v>1698</v>
      </c>
      <c r="M488"/>
      <c r="N488" t="s">
        <v>1699</v>
      </c>
      <c r="O488" t="s">
        <v>1700</v>
      </c>
      <c r="P488">
        <v>2015</v>
      </c>
    </row>
    <row r="489" spans="1:16" ht="14.4" x14ac:dyDescent="0.3">
      <c r="A489" t="s">
        <v>1696</v>
      </c>
      <c r="B489" t="s">
        <v>1701</v>
      </c>
      <c r="C489" t="s">
        <v>96</v>
      </c>
      <c r="D489" t="s">
        <v>97</v>
      </c>
      <c r="E489" t="s">
        <v>98</v>
      </c>
      <c r="F489" t="s">
        <v>96</v>
      </c>
      <c r="G489"/>
      <c r="H489">
        <v>0.45263999999999999</v>
      </c>
      <c r="I489" t="s">
        <v>99</v>
      </c>
      <c r="J489" t="s">
        <v>100</v>
      </c>
      <c r="K489" t="s">
        <v>515</v>
      </c>
      <c r="L489" t="s">
        <v>1702</v>
      </c>
      <c r="M489"/>
      <c r="N489" t="s">
        <v>1703</v>
      </c>
      <c r="O489" t="s">
        <v>1704</v>
      </c>
      <c r="P489">
        <v>2016</v>
      </c>
    </row>
    <row r="490" spans="1:16" ht="14.4" x14ac:dyDescent="0.3">
      <c r="A490" t="s">
        <v>1696</v>
      </c>
      <c r="B490" t="s">
        <v>1705</v>
      </c>
      <c r="C490" t="s">
        <v>96</v>
      </c>
      <c r="D490" t="s">
        <v>97</v>
      </c>
      <c r="E490" t="s">
        <v>98</v>
      </c>
      <c r="F490" t="s">
        <v>96</v>
      </c>
      <c r="G490"/>
      <c r="H490">
        <v>1.7390099999999999</v>
      </c>
      <c r="I490" t="s">
        <v>99</v>
      </c>
      <c r="J490" t="s">
        <v>100</v>
      </c>
      <c r="K490" t="s">
        <v>118</v>
      </c>
      <c r="L490" t="s">
        <v>1706</v>
      </c>
      <c r="M490"/>
      <c r="N490" t="s">
        <v>1707</v>
      </c>
      <c r="O490" t="s">
        <v>1708</v>
      </c>
      <c r="P490">
        <v>2011</v>
      </c>
    </row>
    <row r="491" spans="1:16" ht="14.4" x14ac:dyDescent="0.3">
      <c r="A491" t="s">
        <v>1696</v>
      </c>
      <c r="B491" t="s">
        <v>1709</v>
      </c>
      <c r="C491" t="s">
        <v>96</v>
      </c>
      <c r="D491" t="s">
        <v>97</v>
      </c>
      <c r="E491" t="s">
        <v>98</v>
      </c>
      <c r="F491" t="s">
        <v>96</v>
      </c>
      <c r="G491"/>
      <c r="H491">
        <v>4.7819000000000003</v>
      </c>
      <c r="I491" t="s">
        <v>99</v>
      </c>
      <c r="J491" t="s">
        <v>100</v>
      </c>
      <c r="K491" t="s">
        <v>101</v>
      </c>
      <c r="L491" t="s">
        <v>1710</v>
      </c>
      <c r="M491"/>
      <c r="N491" t="s">
        <v>1711</v>
      </c>
      <c r="O491" t="s">
        <v>1712</v>
      </c>
      <c r="P491">
        <v>2015</v>
      </c>
    </row>
    <row r="492" spans="1:16" ht="14.4" x14ac:dyDescent="0.3">
      <c r="A492" t="s">
        <v>1696</v>
      </c>
      <c r="B492" t="s">
        <v>1713</v>
      </c>
      <c r="C492" t="s">
        <v>96</v>
      </c>
      <c r="D492" t="s">
        <v>97</v>
      </c>
      <c r="E492" t="s">
        <v>98</v>
      </c>
      <c r="F492" t="s">
        <v>96</v>
      </c>
      <c r="G492"/>
      <c r="H492">
        <v>4.9960800000000001</v>
      </c>
      <c r="I492" t="s">
        <v>99</v>
      </c>
      <c r="J492" t="s">
        <v>100</v>
      </c>
      <c r="K492" t="s">
        <v>101</v>
      </c>
      <c r="L492" t="s">
        <v>1710</v>
      </c>
      <c r="M492"/>
      <c r="N492" t="s">
        <v>1714</v>
      </c>
      <c r="O492" t="s">
        <v>1715</v>
      </c>
      <c r="P492">
        <v>2016</v>
      </c>
    </row>
    <row r="493" spans="1:16" ht="14.4" x14ac:dyDescent="0.3">
      <c r="A493" t="s">
        <v>1696</v>
      </c>
      <c r="B493" t="s">
        <v>1716</v>
      </c>
      <c r="C493" t="s">
        <v>96</v>
      </c>
      <c r="D493" t="s">
        <v>97</v>
      </c>
      <c r="E493" t="s">
        <v>98</v>
      </c>
      <c r="F493" t="s">
        <v>96</v>
      </c>
      <c r="G493"/>
      <c r="H493">
        <v>4.9978999999999996</v>
      </c>
      <c r="I493" t="s">
        <v>99</v>
      </c>
      <c r="J493" t="s">
        <v>100</v>
      </c>
      <c r="K493" t="s">
        <v>101</v>
      </c>
      <c r="L493" t="s">
        <v>1717</v>
      </c>
      <c r="M493"/>
      <c r="N493" t="s">
        <v>1718</v>
      </c>
      <c r="O493" t="s">
        <v>1719</v>
      </c>
      <c r="P493">
        <v>2016</v>
      </c>
    </row>
    <row r="494" spans="1:16" ht="14.4" x14ac:dyDescent="0.3">
      <c r="A494" t="s">
        <v>1696</v>
      </c>
      <c r="B494" t="s">
        <v>1720</v>
      </c>
      <c r="C494" t="s">
        <v>96</v>
      </c>
      <c r="D494" t="s">
        <v>97</v>
      </c>
      <c r="E494" t="s">
        <v>98</v>
      </c>
      <c r="F494" t="s">
        <v>96</v>
      </c>
      <c r="G494"/>
      <c r="H494">
        <v>1.41246</v>
      </c>
      <c r="I494" t="s">
        <v>99</v>
      </c>
      <c r="J494" t="s">
        <v>100</v>
      </c>
      <c r="K494" t="s">
        <v>118</v>
      </c>
      <c r="L494"/>
      <c r="M494" t="s">
        <v>1721</v>
      </c>
      <c r="N494" t="s">
        <v>1722</v>
      </c>
      <c r="O494" t="s">
        <v>1723</v>
      </c>
      <c r="P494">
        <v>2013</v>
      </c>
    </row>
    <row r="495" spans="1:16" ht="14.4" x14ac:dyDescent="0.3">
      <c r="A495" t="s">
        <v>1696</v>
      </c>
      <c r="B495" t="s">
        <v>1724</v>
      </c>
      <c r="C495" t="s">
        <v>96</v>
      </c>
      <c r="D495" t="s">
        <v>97</v>
      </c>
      <c r="E495" t="s">
        <v>98</v>
      </c>
      <c r="F495" t="s">
        <v>96</v>
      </c>
      <c r="G495"/>
      <c r="H495">
        <v>4.9768400000000002</v>
      </c>
      <c r="I495" t="s">
        <v>99</v>
      </c>
      <c r="J495" t="s">
        <v>100</v>
      </c>
      <c r="K495" t="s">
        <v>118</v>
      </c>
      <c r="L495" t="s">
        <v>1725</v>
      </c>
      <c r="M495"/>
      <c r="N495" t="s">
        <v>1726</v>
      </c>
      <c r="O495" t="s">
        <v>1727</v>
      </c>
      <c r="P495">
        <v>2012</v>
      </c>
    </row>
    <row r="496" spans="1:16" ht="14.4" x14ac:dyDescent="0.3">
      <c r="A496" t="s">
        <v>1696</v>
      </c>
      <c r="B496" t="s">
        <v>1728</v>
      </c>
      <c r="C496" t="s">
        <v>96</v>
      </c>
      <c r="D496" t="s">
        <v>97</v>
      </c>
      <c r="E496" t="s">
        <v>98</v>
      </c>
      <c r="F496" t="s">
        <v>96</v>
      </c>
      <c r="G496"/>
      <c r="H496">
        <v>4.9978999999999996</v>
      </c>
      <c r="I496" t="s">
        <v>99</v>
      </c>
      <c r="J496" t="s">
        <v>100</v>
      </c>
      <c r="K496" t="s">
        <v>138</v>
      </c>
      <c r="L496" t="s">
        <v>1729</v>
      </c>
      <c r="M496"/>
      <c r="N496" t="s">
        <v>1730</v>
      </c>
      <c r="O496" t="s">
        <v>1731</v>
      </c>
      <c r="P496">
        <v>2017</v>
      </c>
    </row>
    <row r="497" spans="1:16" ht="14.4" x14ac:dyDescent="0.3">
      <c r="A497" t="s">
        <v>1696</v>
      </c>
      <c r="B497" t="s">
        <v>1732</v>
      </c>
      <c r="C497" t="s">
        <v>96</v>
      </c>
      <c r="D497" t="s">
        <v>97</v>
      </c>
      <c r="E497" t="s">
        <v>98</v>
      </c>
      <c r="F497" t="s">
        <v>96</v>
      </c>
      <c r="G497"/>
      <c r="H497">
        <v>6.4858399999999996</v>
      </c>
      <c r="I497" t="s">
        <v>99</v>
      </c>
      <c r="J497" t="s">
        <v>665</v>
      </c>
      <c r="K497" t="s">
        <v>665</v>
      </c>
      <c r="L497" t="s">
        <v>1733</v>
      </c>
      <c r="M497"/>
      <c r="N497" t="s">
        <v>1734</v>
      </c>
      <c r="O497" t="s">
        <v>1735</v>
      </c>
      <c r="P497">
        <v>2018</v>
      </c>
    </row>
    <row r="498" spans="1:16" ht="14.4" x14ac:dyDescent="0.3">
      <c r="A498" t="s">
        <v>1696</v>
      </c>
      <c r="B498" t="s">
        <v>1736</v>
      </c>
      <c r="C498" t="s">
        <v>96</v>
      </c>
      <c r="D498" t="s">
        <v>97</v>
      </c>
      <c r="E498" t="s">
        <v>98</v>
      </c>
      <c r="F498" t="s">
        <v>96</v>
      </c>
      <c r="G498"/>
      <c r="H498">
        <v>8.9103600000000007</v>
      </c>
      <c r="I498" t="s">
        <v>99</v>
      </c>
      <c r="J498" t="s">
        <v>100</v>
      </c>
      <c r="K498" t="s">
        <v>101</v>
      </c>
      <c r="L498" t="s">
        <v>1737</v>
      </c>
      <c r="M498"/>
      <c r="N498" t="s">
        <v>1738</v>
      </c>
      <c r="O498" t="s">
        <v>1739</v>
      </c>
      <c r="P498">
        <v>2015</v>
      </c>
    </row>
    <row r="499" spans="1:16" ht="14.4" x14ac:dyDescent="0.3">
      <c r="A499" t="s">
        <v>1696</v>
      </c>
      <c r="B499" t="s">
        <v>1740</v>
      </c>
      <c r="C499" t="s">
        <v>96</v>
      </c>
      <c r="D499" t="s">
        <v>97</v>
      </c>
      <c r="E499" t="s">
        <v>98</v>
      </c>
      <c r="F499" t="s">
        <v>96</v>
      </c>
      <c r="G499"/>
      <c r="H499">
        <v>14.78664</v>
      </c>
      <c r="I499" t="s">
        <v>99</v>
      </c>
      <c r="J499" t="s">
        <v>104</v>
      </c>
      <c r="K499" t="s">
        <v>104</v>
      </c>
      <c r="L499" t="s">
        <v>1741</v>
      </c>
      <c r="M499"/>
      <c r="N499" t="s">
        <v>1742</v>
      </c>
      <c r="O499" t="s">
        <v>1743</v>
      </c>
      <c r="P499">
        <v>2014</v>
      </c>
    </row>
    <row r="500" spans="1:16" ht="14.4" x14ac:dyDescent="0.3">
      <c r="A500" t="s">
        <v>1696</v>
      </c>
      <c r="B500" t="s">
        <v>1744</v>
      </c>
      <c r="C500" t="s">
        <v>96</v>
      </c>
      <c r="D500" t="s">
        <v>97</v>
      </c>
      <c r="E500" t="s">
        <v>98</v>
      </c>
      <c r="F500" t="s">
        <v>96</v>
      </c>
      <c r="G500"/>
      <c r="H500">
        <v>4.7623800000000003</v>
      </c>
      <c r="I500" t="s">
        <v>99</v>
      </c>
      <c r="J500" t="s">
        <v>100</v>
      </c>
      <c r="K500" t="s">
        <v>195</v>
      </c>
      <c r="L500" t="s">
        <v>1745</v>
      </c>
      <c r="M500"/>
      <c r="N500" t="s">
        <v>1746</v>
      </c>
      <c r="O500" t="s">
        <v>1747</v>
      </c>
      <c r="P500">
        <v>2014</v>
      </c>
    </row>
    <row r="501" spans="1:16" ht="14.4" x14ac:dyDescent="0.3">
      <c r="A501" t="s">
        <v>1696</v>
      </c>
      <c r="B501" t="s">
        <v>1748</v>
      </c>
      <c r="C501" t="s">
        <v>96</v>
      </c>
      <c r="D501" t="s">
        <v>97</v>
      </c>
      <c r="E501" t="s">
        <v>98</v>
      </c>
      <c r="F501" t="s">
        <v>96</v>
      </c>
      <c r="G501"/>
      <c r="H501">
        <v>13.08042</v>
      </c>
      <c r="I501" t="s">
        <v>99</v>
      </c>
      <c r="J501" t="s">
        <v>100</v>
      </c>
      <c r="K501" t="s">
        <v>118</v>
      </c>
      <c r="L501" t="s">
        <v>1749</v>
      </c>
      <c r="M501"/>
      <c r="N501" t="s">
        <v>1750</v>
      </c>
      <c r="O501" t="s">
        <v>1751</v>
      </c>
      <c r="P501">
        <v>2015</v>
      </c>
    </row>
    <row r="502" spans="1:16" ht="14.4" x14ac:dyDescent="0.3">
      <c r="A502" t="s">
        <v>1696</v>
      </c>
      <c r="B502" t="s">
        <v>1752</v>
      </c>
      <c r="C502" t="s">
        <v>96</v>
      </c>
      <c r="D502" t="s">
        <v>97</v>
      </c>
      <c r="E502" t="s">
        <v>98</v>
      </c>
      <c r="F502" t="s">
        <v>96</v>
      </c>
      <c r="G502"/>
      <c r="H502">
        <v>22.215869999999999</v>
      </c>
      <c r="I502" t="s">
        <v>99</v>
      </c>
      <c r="J502" t="s">
        <v>100</v>
      </c>
      <c r="K502" t="s">
        <v>195</v>
      </c>
      <c r="L502" t="s">
        <v>1753</v>
      </c>
      <c r="M502"/>
      <c r="N502" t="s">
        <v>1754</v>
      </c>
      <c r="O502" t="s">
        <v>1755</v>
      </c>
      <c r="P502">
        <v>2014</v>
      </c>
    </row>
    <row r="503" spans="1:16" ht="14.4" x14ac:dyDescent="0.3">
      <c r="A503" t="s">
        <v>1696</v>
      </c>
      <c r="B503" t="s">
        <v>1756</v>
      </c>
      <c r="C503" t="s">
        <v>96</v>
      </c>
      <c r="D503" t="s">
        <v>97</v>
      </c>
      <c r="E503" t="s">
        <v>98</v>
      </c>
      <c r="F503" t="s">
        <v>96</v>
      </c>
      <c r="G503"/>
      <c r="H503">
        <v>15.327360000000001</v>
      </c>
      <c r="I503" t="s">
        <v>99</v>
      </c>
      <c r="J503" t="s">
        <v>100</v>
      </c>
      <c r="K503" t="s">
        <v>118</v>
      </c>
      <c r="L503" t="s">
        <v>1757</v>
      </c>
      <c r="M503"/>
      <c r="N503" t="s">
        <v>1758</v>
      </c>
      <c r="O503" t="s">
        <v>1759</v>
      </c>
      <c r="P503">
        <v>2015</v>
      </c>
    </row>
    <row r="504" spans="1:16" ht="14.4" x14ac:dyDescent="0.3">
      <c r="A504" t="s">
        <v>1696</v>
      </c>
      <c r="B504" t="s">
        <v>1760</v>
      </c>
      <c r="C504" t="s">
        <v>96</v>
      </c>
      <c r="D504" t="s">
        <v>97</v>
      </c>
      <c r="E504" t="s">
        <v>98</v>
      </c>
      <c r="F504" t="s">
        <v>96</v>
      </c>
      <c r="G504"/>
      <c r="H504">
        <v>14.402485</v>
      </c>
      <c r="I504" t="s">
        <v>99</v>
      </c>
      <c r="J504" t="s">
        <v>100</v>
      </c>
      <c r="K504" t="s">
        <v>109</v>
      </c>
      <c r="L504" t="s">
        <v>1761</v>
      </c>
      <c r="M504"/>
      <c r="N504" t="s">
        <v>1762</v>
      </c>
      <c r="O504" t="s">
        <v>1763</v>
      </c>
      <c r="P504">
        <v>2016</v>
      </c>
    </row>
    <row r="505" spans="1:16" ht="14.4" x14ac:dyDescent="0.3">
      <c r="A505" t="s">
        <v>1696</v>
      </c>
      <c r="B505" t="s">
        <v>1764</v>
      </c>
      <c r="C505" t="s">
        <v>96</v>
      </c>
      <c r="D505" t="s">
        <v>97</v>
      </c>
      <c r="E505" t="s">
        <v>98</v>
      </c>
      <c r="F505" t="s">
        <v>96</v>
      </c>
      <c r="G505"/>
      <c r="H505">
        <v>4.9934000000000003</v>
      </c>
      <c r="I505" t="s">
        <v>99</v>
      </c>
      <c r="J505" t="s">
        <v>100</v>
      </c>
      <c r="K505" t="s">
        <v>195</v>
      </c>
      <c r="L505"/>
      <c r="M505"/>
      <c r="N505" t="s">
        <v>1765</v>
      </c>
      <c r="O505" t="s">
        <v>1766</v>
      </c>
      <c r="P505">
        <v>2012</v>
      </c>
    </row>
    <row r="506" spans="1:16" ht="14.4" x14ac:dyDescent="0.3">
      <c r="A506" t="s">
        <v>1696</v>
      </c>
      <c r="B506" t="s">
        <v>1767</v>
      </c>
      <c r="C506" t="s">
        <v>96</v>
      </c>
      <c r="D506" t="s">
        <v>97</v>
      </c>
      <c r="E506" t="s">
        <v>98</v>
      </c>
      <c r="F506" t="s">
        <v>96</v>
      </c>
      <c r="G506"/>
      <c r="H506">
        <v>4.9847999999999999</v>
      </c>
      <c r="I506" t="s">
        <v>99</v>
      </c>
      <c r="J506" t="s">
        <v>100</v>
      </c>
      <c r="K506" t="s">
        <v>101</v>
      </c>
      <c r="L506" t="s">
        <v>1479</v>
      </c>
      <c r="M506"/>
      <c r="N506" t="s">
        <v>1768</v>
      </c>
      <c r="O506" t="s">
        <v>1769</v>
      </c>
      <c r="P506">
        <v>2015</v>
      </c>
    </row>
    <row r="507" spans="1:16" ht="14.4" x14ac:dyDescent="0.3">
      <c r="A507" t="s">
        <v>1696</v>
      </c>
      <c r="B507" t="s">
        <v>1770</v>
      </c>
      <c r="C507" t="s">
        <v>96</v>
      </c>
      <c r="D507" t="s">
        <v>97</v>
      </c>
      <c r="E507" t="s">
        <v>98</v>
      </c>
      <c r="F507" t="s">
        <v>96</v>
      </c>
      <c r="G507"/>
      <c r="H507">
        <v>4.5643500000000001</v>
      </c>
      <c r="I507" t="s">
        <v>99</v>
      </c>
      <c r="J507" t="s">
        <v>100</v>
      </c>
      <c r="K507" t="s">
        <v>118</v>
      </c>
      <c r="L507" t="s">
        <v>1771</v>
      </c>
      <c r="M507"/>
      <c r="N507" t="s">
        <v>1772</v>
      </c>
      <c r="O507" t="s">
        <v>1773</v>
      </c>
      <c r="P507">
        <v>2013</v>
      </c>
    </row>
    <row r="508" spans="1:16" ht="14.4" x14ac:dyDescent="0.3">
      <c r="A508" t="s">
        <v>1696</v>
      </c>
      <c r="B508" t="s">
        <v>1774</v>
      </c>
      <c r="C508" t="s">
        <v>96</v>
      </c>
      <c r="D508" t="s">
        <v>97</v>
      </c>
      <c r="E508" t="s">
        <v>98</v>
      </c>
      <c r="F508" t="s">
        <v>96</v>
      </c>
      <c r="G508"/>
      <c r="H508">
        <v>5</v>
      </c>
      <c r="I508" t="s">
        <v>99</v>
      </c>
      <c r="J508" t="s">
        <v>100</v>
      </c>
      <c r="K508" t="s">
        <v>123</v>
      </c>
      <c r="L508" t="s">
        <v>1775</v>
      </c>
      <c r="M508"/>
      <c r="N508" t="s">
        <v>1776</v>
      </c>
      <c r="O508" t="s">
        <v>1777</v>
      </c>
      <c r="P508">
        <v>2015</v>
      </c>
    </row>
    <row r="509" spans="1:16" ht="14.4" x14ac:dyDescent="0.3">
      <c r="A509" t="s">
        <v>1696</v>
      </c>
      <c r="B509" t="s">
        <v>1778</v>
      </c>
      <c r="C509" t="s">
        <v>96</v>
      </c>
      <c r="D509" t="s">
        <v>97</v>
      </c>
      <c r="E509" t="s">
        <v>98</v>
      </c>
      <c r="F509" t="s">
        <v>96</v>
      </c>
      <c r="G509"/>
      <c r="H509">
        <v>4.8318399999999997</v>
      </c>
      <c r="I509" t="s">
        <v>99</v>
      </c>
      <c r="J509" t="s">
        <v>665</v>
      </c>
      <c r="K509" t="s">
        <v>665</v>
      </c>
      <c r="L509" t="s">
        <v>1779</v>
      </c>
      <c r="M509"/>
      <c r="N509" t="s">
        <v>1780</v>
      </c>
      <c r="O509" t="s">
        <v>1781</v>
      </c>
      <c r="P509">
        <v>2016</v>
      </c>
    </row>
    <row r="510" spans="1:16" ht="14.4" x14ac:dyDescent="0.3">
      <c r="A510" t="s">
        <v>1696</v>
      </c>
      <c r="B510" t="s">
        <v>1782</v>
      </c>
      <c r="C510" t="s">
        <v>96</v>
      </c>
      <c r="D510" t="s">
        <v>97</v>
      </c>
      <c r="E510" t="s">
        <v>98</v>
      </c>
      <c r="F510" t="s">
        <v>96</v>
      </c>
      <c r="G510"/>
      <c r="H510">
        <v>1.5037100000000001</v>
      </c>
      <c r="I510" t="s">
        <v>99</v>
      </c>
      <c r="J510" t="s">
        <v>100</v>
      </c>
      <c r="K510" t="s">
        <v>515</v>
      </c>
      <c r="L510" t="s">
        <v>1783</v>
      </c>
      <c r="M510"/>
      <c r="N510" t="s">
        <v>1784</v>
      </c>
      <c r="O510" t="s">
        <v>1785</v>
      </c>
      <c r="P510">
        <v>2011</v>
      </c>
    </row>
    <row r="511" spans="1:16" ht="14.4" x14ac:dyDescent="0.3">
      <c r="A511" t="s">
        <v>1696</v>
      </c>
      <c r="B511" t="s">
        <v>1786</v>
      </c>
      <c r="C511" t="s">
        <v>96</v>
      </c>
      <c r="D511" t="s">
        <v>97</v>
      </c>
      <c r="E511" t="s">
        <v>98</v>
      </c>
      <c r="F511" t="s">
        <v>96</v>
      </c>
      <c r="G511"/>
      <c r="H511">
        <v>16.056999999999999</v>
      </c>
      <c r="I511" t="s">
        <v>99</v>
      </c>
      <c r="J511" t="s">
        <v>100</v>
      </c>
      <c r="K511" t="s">
        <v>118</v>
      </c>
      <c r="L511" t="s">
        <v>1787</v>
      </c>
      <c r="M511"/>
      <c r="N511" t="s">
        <v>1788</v>
      </c>
      <c r="O511" t="s">
        <v>1789</v>
      </c>
      <c r="P511">
        <v>2014</v>
      </c>
    </row>
    <row r="512" spans="1:16" ht="14.4" x14ac:dyDescent="0.3">
      <c r="A512" t="s">
        <v>1696</v>
      </c>
      <c r="B512" t="s">
        <v>1790</v>
      </c>
      <c r="C512" t="s">
        <v>96</v>
      </c>
      <c r="D512" t="s">
        <v>97</v>
      </c>
      <c r="E512" t="s">
        <v>98</v>
      </c>
      <c r="F512" t="s">
        <v>96</v>
      </c>
      <c r="G512"/>
      <c r="H512">
        <v>43.664279999999998</v>
      </c>
      <c r="I512" t="s">
        <v>99</v>
      </c>
      <c r="J512" t="s">
        <v>104</v>
      </c>
      <c r="K512" t="s">
        <v>104</v>
      </c>
      <c r="L512" t="s">
        <v>1791</v>
      </c>
      <c r="M512"/>
      <c r="N512" t="s">
        <v>1792</v>
      </c>
      <c r="O512" t="s">
        <v>1793</v>
      </c>
      <c r="P512">
        <v>2015</v>
      </c>
    </row>
    <row r="513" spans="1:16" ht="14.4" x14ac:dyDescent="0.3">
      <c r="A513" t="s">
        <v>1696</v>
      </c>
      <c r="B513" t="s">
        <v>1794</v>
      </c>
      <c r="C513" t="s">
        <v>96</v>
      </c>
      <c r="D513" t="s">
        <v>97</v>
      </c>
      <c r="E513" t="s">
        <v>98</v>
      </c>
      <c r="F513" t="s">
        <v>96</v>
      </c>
      <c r="G513"/>
      <c r="H513">
        <v>4.9925199999999998</v>
      </c>
      <c r="I513" t="s">
        <v>99</v>
      </c>
      <c r="J513" t="s">
        <v>104</v>
      </c>
      <c r="K513" t="s">
        <v>104</v>
      </c>
      <c r="L513" t="s">
        <v>1795</v>
      </c>
      <c r="M513"/>
      <c r="N513" t="s">
        <v>1796</v>
      </c>
      <c r="O513" t="s">
        <v>1797</v>
      </c>
      <c r="P513">
        <v>2016</v>
      </c>
    </row>
    <row r="514" spans="1:16" ht="14.4" x14ac:dyDescent="0.3">
      <c r="A514" t="s">
        <v>1696</v>
      </c>
      <c r="B514" t="s">
        <v>1798</v>
      </c>
      <c r="C514" t="s">
        <v>96</v>
      </c>
      <c r="D514" t="s">
        <v>97</v>
      </c>
      <c r="E514" t="s">
        <v>98</v>
      </c>
      <c r="F514" t="s">
        <v>96</v>
      </c>
      <c r="G514"/>
      <c r="H514">
        <v>2.0005600000000001</v>
      </c>
      <c r="I514" t="s">
        <v>99</v>
      </c>
      <c r="J514" t="s">
        <v>100</v>
      </c>
      <c r="K514" t="s">
        <v>101</v>
      </c>
      <c r="L514"/>
      <c r="M514"/>
      <c r="N514" t="s">
        <v>1799</v>
      </c>
      <c r="O514" t="s">
        <v>1800</v>
      </c>
      <c r="P514">
        <v>2011</v>
      </c>
    </row>
    <row r="515" spans="1:16" ht="14.4" x14ac:dyDescent="0.3">
      <c r="A515" t="s">
        <v>1696</v>
      </c>
      <c r="B515" t="s">
        <v>1801</v>
      </c>
      <c r="C515" t="s">
        <v>96</v>
      </c>
      <c r="D515" t="s">
        <v>97</v>
      </c>
      <c r="E515" t="s">
        <v>98</v>
      </c>
      <c r="F515" t="s">
        <v>96</v>
      </c>
      <c r="G515"/>
      <c r="H515">
        <v>3.577</v>
      </c>
      <c r="I515" t="s">
        <v>99</v>
      </c>
      <c r="J515" t="s">
        <v>100</v>
      </c>
      <c r="K515" t="s">
        <v>118</v>
      </c>
      <c r="L515"/>
      <c r="M515"/>
      <c r="N515" t="s">
        <v>1802</v>
      </c>
      <c r="O515" t="s">
        <v>1803</v>
      </c>
      <c r="P515">
        <v>2012</v>
      </c>
    </row>
    <row r="516" spans="1:16" ht="14.4" x14ac:dyDescent="0.3">
      <c r="A516" t="s">
        <v>1696</v>
      </c>
      <c r="B516" t="s">
        <v>1804</v>
      </c>
      <c r="C516" t="s">
        <v>96</v>
      </c>
      <c r="D516" t="s">
        <v>97</v>
      </c>
      <c r="E516" t="s">
        <v>98</v>
      </c>
      <c r="F516" t="s">
        <v>96</v>
      </c>
      <c r="G516"/>
      <c r="H516">
        <v>8.9879999999999995</v>
      </c>
      <c r="I516" t="s">
        <v>99</v>
      </c>
      <c r="J516" t="s">
        <v>100</v>
      </c>
      <c r="K516" t="s">
        <v>101</v>
      </c>
      <c r="L516" t="s">
        <v>1805</v>
      </c>
      <c r="M516"/>
      <c r="N516" t="s">
        <v>1806</v>
      </c>
      <c r="O516" t="s">
        <v>1807</v>
      </c>
      <c r="P516">
        <v>2014</v>
      </c>
    </row>
    <row r="517" spans="1:16" ht="14.4" x14ac:dyDescent="0.3">
      <c r="A517" t="s">
        <v>1696</v>
      </c>
      <c r="B517" t="s">
        <v>1808</v>
      </c>
      <c r="C517" t="s">
        <v>96</v>
      </c>
      <c r="D517" t="s">
        <v>97</v>
      </c>
      <c r="E517" t="s">
        <v>98</v>
      </c>
      <c r="F517" t="s">
        <v>96</v>
      </c>
      <c r="G517"/>
      <c r="H517">
        <v>30.276</v>
      </c>
      <c r="I517" t="s">
        <v>99</v>
      </c>
      <c r="J517" t="s">
        <v>100</v>
      </c>
      <c r="K517" t="s">
        <v>195</v>
      </c>
      <c r="L517" t="s">
        <v>1809</v>
      </c>
      <c r="M517"/>
      <c r="N517" t="s">
        <v>1810</v>
      </c>
      <c r="O517" t="s">
        <v>1811</v>
      </c>
      <c r="P517">
        <v>2015</v>
      </c>
    </row>
    <row r="518" spans="1:16" ht="14.4" x14ac:dyDescent="0.3">
      <c r="A518" t="s">
        <v>1696</v>
      </c>
      <c r="B518" t="s">
        <v>1812</v>
      </c>
      <c r="C518" t="s">
        <v>96</v>
      </c>
      <c r="D518" t="s">
        <v>97</v>
      </c>
      <c r="E518" t="s">
        <v>98</v>
      </c>
      <c r="F518" t="s">
        <v>96</v>
      </c>
      <c r="G518"/>
      <c r="H518">
        <v>12.19689</v>
      </c>
      <c r="I518" t="s">
        <v>99</v>
      </c>
      <c r="J518" t="s">
        <v>100</v>
      </c>
      <c r="K518" t="s">
        <v>195</v>
      </c>
      <c r="L518" t="s">
        <v>1813</v>
      </c>
      <c r="M518"/>
      <c r="N518" t="s">
        <v>1814</v>
      </c>
      <c r="O518" t="s">
        <v>1815</v>
      </c>
      <c r="P518">
        <v>2014</v>
      </c>
    </row>
    <row r="519" spans="1:16" ht="14.4" x14ac:dyDescent="0.3">
      <c r="A519" t="s">
        <v>1696</v>
      </c>
      <c r="B519" t="s">
        <v>1816</v>
      </c>
      <c r="C519" t="s">
        <v>96</v>
      </c>
      <c r="D519" t="s">
        <v>97</v>
      </c>
      <c r="E519" t="s">
        <v>98</v>
      </c>
      <c r="F519" t="s">
        <v>96</v>
      </c>
      <c r="G519"/>
      <c r="H519">
        <v>20.507999999999999</v>
      </c>
      <c r="I519" t="s">
        <v>99</v>
      </c>
      <c r="J519" t="s">
        <v>100</v>
      </c>
      <c r="K519" t="s">
        <v>101</v>
      </c>
      <c r="L519" t="s">
        <v>1817</v>
      </c>
      <c r="M519"/>
      <c r="N519" t="s">
        <v>1818</v>
      </c>
      <c r="O519" t="s">
        <v>1819</v>
      </c>
      <c r="P519">
        <v>2014</v>
      </c>
    </row>
    <row r="520" spans="1:16" ht="14.4" x14ac:dyDescent="0.3">
      <c r="A520" t="s">
        <v>1696</v>
      </c>
      <c r="B520" t="s">
        <v>1820</v>
      </c>
      <c r="C520" t="s">
        <v>96</v>
      </c>
      <c r="D520" t="s">
        <v>97</v>
      </c>
      <c r="E520" t="s">
        <v>98</v>
      </c>
      <c r="F520" t="s">
        <v>96</v>
      </c>
      <c r="G520"/>
      <c r="H520">
        <v>4.9996799999999997</v>
      </c>
      <c r="I520" t="s">
        <v>99</v>
      </c>
      <c r="J520" t="s">
        <v>100</v>
      </c>
      <c r="K520" t="s">
        <v>101</v>
      </c>
      <c r="L520" t="s">
        <v>1821</v>
      </c>
      <c r="M520"/>
      <c r="N520" t="s">
        <v>1822</v>
      </c>
      <c r="O520" t="s">
        <v>1823</v>
      </c>
      <c r="P520">
        <v>2012</v>
      </c>
    </row>
    <row r="521" spans="1:16" ht="14.4" x14ac:dyDescent="0.3">
      <c r="A521" t="s">
        <v>1696</v>
      </c>
      <c r="B521" t="s">
        <v>1824</v>
      </c>
      <c r="C521" t="s">
        <v>96</v>
      </c>
      <c r="D521" t="s">
        <v>97</v>
      </c>
      <c r="E521" t="s">
        <v>98</v>
      </c>
      <c r="F521" t="s">
        <v>96</v>
      </c>
      <c r="G521"/>
      <c r="H521">
        <v>4.9968000000000004</v>
      </c>
      <c r="I521" t="s">
        <v>99</v>
      </c>
      <c r="J521" t="s">
        <v>104</v>
      </c>
      <c r="K521" t="s">
        <v>104</v>
      </c>
      <c r="L521"/>
      <c r="M521"/>
      <c r="N521" t="s">
        <v>1825</v>
      </c>
      <c r="O521" t="s">
        <v>1826</v>
      </c>
      <c r="P521">
        <v>2012</v>
      </c>
    </row>
    <row r="522" spans="1:16" ht="14.4" x14ac:dyDescent="0.3">
      <c r="A522" t="s">
        <v>1696</v>
      </c>
      <c r="B522" t="s">
        <v>1827</v>
      </c>
      <c r="C522" t="s">
        <v>96</v>
      </c>
      <c r="D522" t="s">
        <v>97</v>
      </c>
      <c r="E522" t="s">
        <v>98</v>
      </c>
      <c r="F522" t="s">
        <v>96</v>
      </c>
      <c r="G522"/>
      <c r="H522">
        <v>4.9974749999999997</v>
      </c>
      <c r="I522" t="s">
        <v>99</v>
      </c>
      <c r="J522" t="s">
        <v>100</v>
      </c>
      <c r="K522" t="s">
        <v>249</v>
      </c>
      <c r="L522" t="s">
        <v>1828</v>
      </c>
      <c r="M522"/>
      <c r="N522" t="s">
        <v>1829</v>
      </c>
      <c r="O522" t="s">
        <v>1830</v>
      </c>
      <c r="P522">
        <v>2017</v>
      </c>
    </row>
    <row r="523" spans="1:16" ht="14.4" x14ac:dyDescent="0.3">
      <c r="A523" t="s">
        <v>1696</v>
      </c>
      <c r="B523" t="s">
        <v>1831</v>
      </c>
      <c r="C523" t="s">
        <v>96</v>
      </c>
      <c r="D523" t="s">
        <v>97</v>
      </c>
      <c r="E523" t="s">
        <v>98</v>
      </c>
      <c r="F523" t="s">
        <v>96</v>
      </c>
      <c r="G523"/>
      <c r="H523">
        <v>5.9608999999999996</v>
      </c>
      <c r="I523" t="s">
        <v>99</v>
      </c>
      <c r="J523" t="s">
        <v>665</v>
      </c>
      <c r="K523" t="s">
        <v>665</v>
      </c>
      <c r="L523" t="s">
        <v>1832</v>
      </c>
      <c r="M523"/>
      <c r="N523" t="s">
        <v>1833</v>
      </c>
      <c r="O523" t="s">
        <v>1834</v>
      </c>
      <c r="P523">
        <v>2017</v>
      </c>
    </row>
    <row r="524" spans="1:16" ht="14.4" x14ac:dyDescent="0.3">
      <c r="A524" t="s">
        <v>1696</v>
      </c>
      <c r="B524" t="s">
        <v>1835</v>
      </c>
      <c r="C524" t="s">
        <v>96</v>
      </c>
      <c r="D524" t="s">
        <v>97</v>
      </c>
      <c r="E524" t="s">
        <v>98</v>
      </c>
      <c r="F524" t="s">
        <v>96</v>
      </c>
      <c r="G524"/>
      <c r="H524">
        <v>3.9119999999999999</v>
      </c>
      <c r="I524" t="s">
        <v>99</v>
      </c>
      <c r="J524" t="s">
        <v>100</v>
      </c>
      <c r="K524" t="s">
        <v>118</v>
      </c>
      <c r="L524" t="s">
        <v>1836</v>
      </c>
      <c r="M524"/>
      <c r="N524" t="s">
        <v>1837</v>
      </c>
      <c r="O524" t="s">
        <v>1838</v>
      </c>
      <c r="P524">
        <v>2013</v>
      </c>
    </row>
    <row r="525" spans="1:16" ht="14.4" x14ac:dyDescent="0.3">
      <c r="A525" t="s">
        <v>1696</v>
      </c>
      <c r="B525" t="s">
        <v>1839</v>
      </c>
      <c r="C525" t="s">
        <v>96</v>
      </c>
      <c r="D525" t="s">
        <v>97</v>
      </c>
      <c r="E525" t="s">
        <v>98</v>
      </c>
      <c r="F525" t="s">
        <v>96</v>
      </c>
      <c r="G525"/>
      <c r="H525">
        <v>4.2240000000000002</v>
      </c>
      <c r="I525" t="s">
        <v>99</v>
      </c>
      <c r="J525" t="s">
        <v>100</v>
      </c>
      <c r="K525" t="s">
        <v>118</v>
      </c>
      <c r="L525" t="s">
        <v>1840</v>
      </c>
      <c r="M525"/>
      <c r="N525" t="s">
        <v>1841</v>
      </c>
      <c r="O525" t="s">
        <v>1842</v>
      </c>
      <c r="P525">
        <v>2015</v>
      </c>
    </row>
    <row r="526" spans="1:16" ht="14.4" x14ac:dyDescent="0.3">
      <c r="A526" t="s">
        <v>1696</v>
      </c>
      <c r="B526" t="s">
        <v>1843</v>
      </c>
      <c r="C526" t="s">
        <v>96</v>
      </c>
      <c r="D526" t="s">
        <v>97</v>
      </c>
      <c r="E526" t="s">
        <v>98</v>
      </c>
      <c r="F526" t="s">
        <v>96</v>
      </c>
      <c r="G526"/>
      <c r="H526">
        <v>3.5969850000000001</v>
      </c>
      <c r="I526" t="s">
        <v>99</v>
      </c>
      <c r="J526" t="s">
        <v>104</v>
      </c>
      <c r="K526" t="s">
        <v>104</v>
      </c>
      <c r="L526" t="s">
        <v>1844</v>
      </c>
      <c r="M526"/>
      <c r="N526" t="s">
        <v>1845</v>
      </c>
      <c r="O526" t="s">
        <v>1846</v>
      </c>
      <c r="P526">
        <v>2016</v>
      </c>
    </row>
    <row r="527" spans="1:16" ht="14.4" x14ac:dyDescent="0.3">
      <c r="A527" t="s">
        <v>1696</v>
      </c>
      <c r="B527" t="s">
        <v>1847</v>
      </c>
      <c r="C527" t="s">
        <v>96</v>
      </c>
      <c r="D527" t="s">
        <v>97</v>
      </c>
      <c r="E527" t="s">
        <v>98</v>
      </c>
      <c r="F527" t="s">
        <v>96</v>
      </c>
      <c r="G527"/>
      <c r="H527">
        <v>43.221600000000002</v>
      </c>
      <c r="I527" t="s">
        <v>99</v>
      </c>
      <c r="J527" t="s">
        <v>100</v>
      </c>
      <c r="K527" t="s">
        <v>195</v>
      </c>
      <c r="L527" t="s">
        <v>1848</v>
      </c>
      <c r="M527"/>
      <c r="N527"/>
      <c r="O527"/>
      <c r="P527">
        <v>2020</v>
      </c>
    </row>
    <row r="528" spans="1:16" ht="14.4" x14ac:dyDescent="0.3">
      <c r="A528" t="s">
        <v>1696</v>
      </c>
      <c r="B528" t="s">
        <v>1849</v>
      </c>
      <c r="C528" t="s">
        <v>96</v>
      </c>
      <c r="D528" t="s">
        <v>97</v>
      </c>
      <c r="E528" t="s">
        <v>98</v>
      </c>
      <c r="F528" t="s">
        <v>96</v>
      </c>
      <c r="G528"/>
      <c r="H528">
        <v>2.915</v>
      </c>
      <c r="I528" t="s">
        <v>99</v>
      </c>
      <c r="J528" t="s">
        <v>100</v>
      </c>
      <c r="K528" t="s">
        <v>118</v>
      </c>
      <c r="L528" t="s">
        <v>1850</v>
      </c>
      <c r="M528"/>
      <c r="N528" t="s">
        <v>1851</v>
      </c>
      <c r="O528" t="s">
        <v>1852</v>
      </c>
      <c r="P528">
        <v>2012</v>
      </c>
    </row>
    <row r="529" spans="1:16" ht="14.4" x14ac:dyDescent="0.3">
      <c r="A529" t="s">
        <v>1696</v>
      </c>
      <c r="B529" t="s">
        <v>1853</v>
      </c>
      <c r="C529" t="s">
        <v>96</v>
      </c>
      <c r="D529" t="s">
        <v>97</v>
      </c>
      <c r="E529" t="s">
        <v>98</v>
      </c>
      <c r="F529" t="s">
        <v>96</v>
      </c>
      <c r="G529"/>
      <c r="H529">
        <v>4.2299300000000004</v>
      </c>
      <c r="I529" t="s">
        <v>99</v>
      </c>
      <c r="J529" t="s">
        <v>100</v>
      </c>
      <c r="K529" t="s">
        <v>109</v>
      </c>
      <c r="L529" t="s">
        <v>1854</v>
      </c>
      <c r="M529"/>
      <c r="N529" t="s">
        <v>1855</v>
      </c>
      <c r="O529" t="s">
        <v>1856</v>
      </c>
      <c r="P529">
        <v>2017</v>
      </c>
    </row>
    <row r="530" spans="1:16" ht="14.4" x14ac:dyDescent="0.3">
      <c r="A530" t="s">
        <v>1696</v>
      </c>
      <c r="B530" t="s">
        <v>1857</v>
      </c>
      <c r="C530" t="s">
        <v>96</v>
      </c>
      <c r="D530" t="s">
        <v>97</v>
      </c>
      <c r="E530" t="s">
        <v>98</v>
      </c>
      <c r="F530" t="s">
        <v>96</v>
      </c>
      <c r="G530"/>
      <c r="H530">
        <v>4.9969799999999998</v>
      </c>
      <c r="I530" t="s">
        <v>99</v>
      </c>
      <c r="J530" t="s">
        <v>100</v>
      </c>
      <c r="K530" t="s">
        <v>109</v>
      </c>
      <c r="L530" t="s">
        <v>1858</v>
      </c>
      <c r="M530"/>
      <c r="N530" t="s">
        <v>1859</v>
      </c>
      <c r="O530" t="s">
        <v>1860</v>
      </c>
      <c r="P530">
        <v>2015</v>
      </c>
    </row>
    <row r="531" spans="1:16" ht="14.4" x14ac:dyDescent="0.3">
      <c r="A531" t="s">
        <v>1696</v>
      </c>
      <c r="B531" t="s">
        <v>1861</v>
      </c>
      <c r="C531" t="s">
        <v>96</v>
      </c>
      <c r="D531" t="s">
        <v>97</v>
      </c>
      <c r="E531" t="s">
        <v>98</v>
      </c>
      <c r="F531" t="s">
        <v>96</v>
      </c>
      <c r="G531"/>
      <c r="H531">
        <v>4.8770199999999999</v>
      </c>
      <c r="I531" t="s">
        <v>99</v>
      </c>
      <c r="J531" t="s">
        <v>100</v>
      </c>
      <c r="K531" t="s">
        <v>138</v>
      </c>
      <c r="L531" t="s">
        <v>1862</v>
      </c>
      <c r="M531"/>
      <c r="N531" t="s">
        <v>1863</v>
      </c>
      <c r="O531" t="s">
        <v>1864</v>
      </c>
      <c r="P531">
        <v>2011</v>
      </c>
    </row>
    <row r="532" spans="1:16" ht="14.4" x14ac:dyDescent="0.3">
      <c r="A532" t="s">
        <v>1696</v>
      </c>
      <c r="B532" t="s">
        <v>1865</v>
      </c>
      <c r="C532" t="s">
        <v>96</v>
      </c>
      <c r="D532" t="s">
        <v>97</v>
      </c>
      <c r="E532" t="s">
        <v>98</v>
      </c>
      <c r="F532" t="s">
        <v>96</v>
      </c>
      <c r="G532"/>
      <c r="H532">
        <v>3.6840000000000002</v>
      </c>
      <c r="I532" t="s">
        <v>99</v>
      </c>
      <c r="J532" t="s">
        <v>100</v>
      </c>
      <c r="K532" t="s">
        <v>118</v>
      </c>
      <c r="L532" t="s">
        <v>1866</v>
      </c>
      <c r="M532"/>
      <c r="N532" t="s">
        <v>1867</v>
      </c>
      <c r="O532" t="s">
        <v>1868</v>
      </c>
      <c r="P532">
        <v>2015</v>
      </c>
    </row>
    <row r="533" spans="1:16" ht="14.4" x14ac:dyDescent="0.3">
      <c r="A533" t="s">
        <v>1696</v>
      </c>
      <c r="B533" t="s">
        <v>1869</v>
      </c>
      <c r="C533" t="s">
        <v>96</v>
      </c>
      <c r="D533" t="s">
        <v>97</v>
      </c>
      <c r="E533" t="s">
        <v>98</v>
      </c>
      <c r="F533" t="s">
        <v>96</v>
      </c>
      <c r="G533"/>
      <c r="H533">
        <v>3.7484250000000001</v>
      </c>
      <c r="I533" t="s">
        <v>99</v>
      </c>
      <c r="J533" t="s">
        <v>100</v>
      </c>
      <c r="K533" t="s">
        <v>109</v>
      </c>
      <c r="L533" t="s">
        <v>1870</v>
      </c>
      <c r="M533"/>
      <c r="N533" t="s">
        <v>1871</v>
      </c>
      <c r="O533" t="s">
        <v>1872</v>
      </c>
      <c r="P533">
        <v>2017</v>
      </c>
    </row>
    <row r="534" spans="1:16" ht="14.4" x14ac:dyDescent="0.3">
      <c r="A534" t="s">
        <v>1696</v>
      </c>
      <c r="B534" t="s">
        <v>1873</v>
      </c>
      <c r="C534" t="s">
        <v>96</v>
      </c>
      <c r="D534" t="s">
        <v>97</v>
      </c>
      <c r="E534" t="s">
        <v>98</v>
      </c>
      <c r="F534" t="s">
        <v>96</v>
      </c>
      <c r="G534"/>
      <c r="H534">
        <v>7.6933999999999996</v>
      </c>
      <c r="I534" t="s">
        <v>99</v>
      </c>
      <c r="J534" t="s">
        <v>104</v>
      </c>
      <c r="K534" t="s">
        <v>104</v>
      </c>
      <c r="L534" t="s">
        <v>1874</v>
      </c>
      <c r="M534"/>
      <c r="N534" t="s">
        <v>1875</v>
      </c>
      <c r="O534" t="s">
        <v>1876</v>
      </c>
      <c r="P534">
        <v>2015</v>
      </c>
    </row>
    <row r="535" spans="1:16" ht="14.4" x14ac:dyDescent="0.3">
      <c r="A535" t="s">
        <v>1696</v>
      </c>
      <c r="B535" t="s">
        <v>1877</v>
      </c>
      <c r="C535" t="s">
        <v>96</v>
      </c>
      <c r="D535" t="s">
        <v>97</v>
      </c>
      <c r="E535" t="s">
        <v>98</v>
      </c>
      <c r="F535" t="s">
        <v>96</v>
      </c>
      <c r="G535"/>
      <c r="H535">
        <v>4.9989600000000003</v>
      </c>
      <c r="I535" t="s">
        <v>99</v>
      </c>
      <c r="J535" t="s">
        <v>100</v>
      </c>
      <c r="K535" t="s">
        <v>195</v>
      </c>
      <c r="L535" t="s">
        <v>1878</v>
      </c>
      <c r="M535"/>
      <c r="N535" t="s">
        <v>1879</v>
      </c>
      <c r="O535" t="s">
        <v>1880</v>
      </c>
      <c r="P535">
        <v>2016</v>
      </c>
    </row>
    <row r="536" spans="1:16" ht="14.4" x14ac:dyDescent="0.3">
      <c r="A536" t="s">
        <v>1696</v>
      </c>
      <c r="B536" t="s">
        <v>1881</v>
      </c>
      <c r="C536" t="s">
        <v>96</v>
      </c>
      <c r="D536" t="s">
        <v>97</v>
      </c>
      <c r="E536" t="s">
        <v>98</v>
      </c>
      <c r="F536" t="s">
        <v>96</v>
      </c>
      <c r="G536"/>
      <c r="H536">
        <v>28.31184</v>
      </c>
      <c r="I536" t="s">
        <v>99</v>
      </c>
      <c r="J536" t="s">
        <v>100</v>
      </c>
      <c r="K536" t="s">
        <v>118</v>
      </c>
      <c r="L536" t="s">
        <v>1882</v>
      </c>
      <c r="M536"/>
      <c r="N536" t="s">
        <v>1883</v>
      </c>
      <c r="O536" t="s">
        <v>1884</v>
      </c>
      <c r="P536">
        <v>2015</v>
      </c>
    </row>
    <row r="537" spans="1:16" ht="14.4" x14ac:dyDescent="0.3">
      <c r="A537" t="s">
        <v>1696</v>
      </c>
      <c r="B537" t="s">
        <v>305</v>
      </c>
      <c r="C537" t="s">
        <v>96</v>
      </c>
      <c r="D537" t="s">
        <v>97</v>
      </c>
      <c r="E537" t="s">
        <v>98</v>
      </c>
      <c r="F537" t="s">
        <v>96</v>
      </c>
      <c r="G537"/>
      <c r="H537">
        <v>8.1151199999999992</v>
      </c>
      <c r="I537" t="s">
        <v>99</v>
      </c>
      <c r="J537" t="s">
        <v>100</v>
      </c>
      <c r="K537" t="s">
        <v>101</v>
      </c>
      <c r="L537" t="s">
        <v>1885</v>
      </c>
      <c r="M537"/>
      <c r="N537" t="s">
        <v>1886</v>
      </c>
      <c r="O537" t="s">
        <v>1887</v>
      </c>
      <c r="P537">
        <v>2015</v>
      </c>
    </row>
    <row r="538" spans="1:16" ht="14.4" x14ac:dyDescent="0.3">
      <c r="A538" t="s">
        <v>1696</v>
      </c>
      <c r="B538" t="s">
        <v>1888</v>
      </c>
      <c r="C538" t="s">
        <v>96</v>
      </c>
      <c r="D538" t="s">
        <v>97</v>
      </c>
      <c r="E538" t="s">
        <v>98</v>
      </c>
      <c r="F538" t="s">
        <v>96</v>
      </c>
      <c r="G538"/>
      <c r="H538">
        <v>4.9969799999999998</v>
      </c>
      <c r="I538" t="s">
        <v>99</v>
      </c>
      <c r="J538" t="s">
        <v>100</v>
      </c>
      <c r="K538" t="s">
        <v>118</v>
      </c>
      <c r="L538" t="s">
        <v>1889</v>
      </c>
      <c r="M538"/>
      <c r="N538" t="s">
        <v>1890</v>
      </c>
      <c r="O538" t="s">
        <v>1891</v>
      </c>
      <c r="P538">
        <v>2015</v>
      </c>
    </row>
    <row r="539" spans="1:16" ht="14.4" x14ac:dyDescent="0.3">
      <c r="A539" t="s">
        <v>1696</v>
      </c>
      <c r="B539" t="s">
        <v>1892</v>
      </c>
      <c r="C539" t="s">
        <v>96</v>
      </c>
      <c r="D539" t="s">
        <v>97</v>
      </c>
      <c r="E539" t="s">
        <v>98</v>
      </c>
      <c r="F539" t="s">
        <v>96</v>
      </c>
      <c r="G539"/>
      <c r="H539">
        <v>0.74850000000000005</v>
      </c>
      <c r="I539" t="s">
        <v>99</v>
      </c>
      <c r="J539" t="s">
        <v>100</v>
      </c>
      <c r="K539" t="s">
        <v>101</v>
      </c>
      <c r="L539" t="s">
        <v>1893</v>
      </c>
      <c r="M539"/>
      <c r="N539" t="s">
        <v>1894</v>
      </c>
      <c r="O539" t="s">
        <v>1895</v>
      </c>
      <c r="P539">
        <v>2011</v>
      </c>
    </row>
    <row r="540" spans="1:16" ht="14.4" x14ac:dyDescent="0.3">
      <c r="A540" t="s">
        <v>1696</v>
      </c>
      <c r="B540" t="s">
        <v>1896</v>
      </c>
      <c r="C540" t="s">
        <v>96</v>
      </c>
      <c r="D540" t="s">
        <v>97</v>
      </c>
      <c r="E540" t="s">
        <v>98</v>
      </c>
      <c r="F540" t="s">
        <v>96</v>
      </c>
      <c r="G540"/>
      <c r="H540">
        <v>4.9996799999999997</v>
      </c>
      <c r="I540" t="s">
        <v>99</v>
      </c>
      <c r="J540" t="s">
        <v>100</v>
      </c>
      <c r="K540" t="s">
        <v>118</v>
      </c>
      <c r="L540" t="s">
        <v>1897</v>
      </c>
      <c r="M540"/>
      <c r="N540" t="s">
        <v>1898</v>
      </c>
      <c r="O540" t="s">
        <v>1899</v>
      </c>
      <c r="P540">
        <v>2011</v>
      </c>
    </row>
    <row r="541" spans="1:16" ht="14.4" x14ac:dyDescent="0.3">
      <c r="A541" t="s">
        <v>1696</v>
      </c>
      <c r="B541" t="s">
        <v>1900</v>
      </c>
      <c r="C541" t="s">
        <v>96</v>
      </c>
      <c r="D541" t="s">
        <v>97</v>
      </c>
      <c r="E541" t="s">
        <v>98</v>
      </c>
      <c r="F541" t="s">
        <v>96</v>
      </c>
      <c r="G541"/>
      <c r="H541">
        <v>4.8196000000000003</v>
      </c>
      <c r="I541" t="s">
        <v>99</v>
      </c>
      <c r="J541" t="s">
        <v>100</v>
      </c>
      <c r="K541" t="s">
        <v>109</v>
      </c>
      <c r="L541"/>
      <c r="M541" t="s">
        <v>1901</v>
      </c>
      <c r="N541"/>
      <c r="O541"/>
      <c r="P541">
        <v>2020</v>
      </c>
    </row>
    <row r="542" spans="1:16" ht="14.4" x14ac:dyDescent="0.3">
      <c r="A542" t="s">
        <v>1696</v>
      </c>
      <c r="B542" t="s">
        <v>1902</v>
      </c>
      <c r="C542" t="s">
        <v>96</v>
      </c>
      <c r="D542" t="s">
        <v>97</v>
      </c>
      <c r="E542" t="s">
        <v>98</v>
      </c>
      <c r="F542" t="s">
        <v>96</v>
      </c>
      <c r="G542"/>
      <c r="H542">
        <v>11.541</v>
      </c>
      <c r="I542" t="s">
        <v>99</v>
      </c>
      <c r="J542" t="s">
        <v>100</v>
      </c>
      <c r="K542" t="s">
        <v>101</v>
      </c>
      <c r="L542" t="s">
        <v>1903</v>
      </c>
      <c r="M542"/>
      <c r="N542" t="s">
        <v>1904</v>
      </c>
      <c r="O542" t="s">
        <v>1905</v>
      </c>
      <c r="P542">
        <v>2014</v>
      </c>
    </row>
    <row r="543" spans="1:16" ht="14.4" x14ac:dyDescent="0.3">
      <c r="A543" t="s">
        <v>1696</v>
      </c>
      <c r="B543" t="s">
        <v>1906</v>
      </c>
      <c r="C543" t="s">
        <v>96</v>
      </c>
      <c r="D543" t="s">
        <v>97</v>
      </c>
      <c r="E543" t="s">
        <v>98</v>
      </c>
      <c r="F543" t="s">
        <v>96</v>
      </c>
      <c r="G543"/>
      <c r="H543">
        <v>4.3472</v>
      </c>
      <c r="I543" t="s">
        <v>99</v>
      </c>
      <c r="J543" t="s">
        <v>104</v>
      </c>
      <c r="K543" t="s">
        <v>104</v>
      </c>
      <c r="L543" t="s">
        <v>1907</v>
      </c>
      <c r="M543"/>
      <c r="N543" t="s">
        <v>1908</v>
      </c>
      <c r="O543" t="s">
        <v>1909</v>
      </c>
      <c r="P543">
        <v>2015</v>
      </c>
    </row>
    <row r="544" spans="1:16" ht="14.4" x14ac:dyDescent="0.3">
      <c r="A544" t="s">
        <v>1696</v>
      </c>
      <c r="B544" t="s">
        <v>1910</v>
      </c>
      <c r="C544" t="s">
        <v>96</v>
      </c>
      <c r="D544" t="s">
        <v>97</v>
      </c>
      <c r="E544" t="s">
        <v>98</v>
      </c>
      <c r="F544" t="s">
        <v>96</v>
      </c>
      <c r="G544"/>
      <c r="H544">
        <v>6.1740000000000004</v>
      </c>
      <c r="I544" t="s">
        <v>99</v>
      </c>
      <c r="J544" t="s">
        <v>100</v>
      </c>
      <c r="K544" t="s">
        <v>118</v>
      </c>
      <c r="L544" t="s">
        <v>1911</v>
      </c>
      <c r="M544"/>
      <c r="N544" t="s">
        <v>1912</v>
      </c>
      <c r="O544" t="s">
        <v>1913</v>
      </c>
      <c r="P544">
        <v>2013</v>
      </c>
    </row>
    <row r="545" spans="1:16" ht="14.4" x14ac:dyDescent="0.3">
      <c r="A545" t="s">
        <v>1696</v>
      </c>
      <c r="B545" t="s">
        <v>1914</v>
      </c>
      <c r="C545" t="s">
        <v>96</v>
      </c>
      <c r="D545" t="s">
        <v>97</v>
      </c>
      <c r="E545" t="s">
        <v>98</v>
      </c>
      <c r="F545" t="s">
        <v>96</v>
      </c>
      <c r="G545"/>
      <c r="H545">
        <v>5</v>
      </c>
      <c r="I545" t="s">
        <v>99</v>
      </c>
      <c r="J545" t="s">
        <v>100</v>
      </c>
      <c r="K545" t="s">
        <v>195</v>
      </c>
      <c r="L545" t="s">
        <v>1915</v>
      </c>
      <c r="M545"/>
      <c r="N545" t="s">
        <v>1916</v>
      </c>
      <c r="O545" t="s">
        <v>1917</v>
      </c>
      <c r="P545">
        <v>2015</v>
      </c>
    </row>
    <row r="546" spans="1:16" ht="14.4" x14ac:dyDescent="0.3">
      <c r="A546" t="s">
        <v>1696</v>
      </c>
      <c r="B546" t="s">
        <v>1918</v>
      </c>
      <c r="C546" t="s">
        <v>96</v>
      </c>
      <c r="D546" t="s">
        <v>97</v>
      </c>
      <c r="E546" t="s">
        <v>98</v>
      </c>
      <c r="F546" t="s">
        <v>96</v>
      </c>
      <c r="G546"/>
      <c r="H546">
        <v>6.1350499999999997</v>
      </c>
      <c r="I546" t="s">
        <v>99</v>
      </c>
      <c r="J546" t="s">
        <v>104</v>
      </c>
      <c r="K546" t="s">
        <v>104</v>
      </c>
      <c r="L546" t="s">
        <v>1919</v>
      </c>
      <c r="M546"/>
      <c r="N546" t="s">
        <v>1920</v>
      </c>
      <c r="O546" t="s">
        <v>1921</v>
      </c>
      <c r="P546">
        <v>2015</v>
      </c>
    </row>
    <row r="547" spans="1:16" ht="14.4" x14ac:dyDescent="0.3">
      <c r="A547" t="s">
        <v>1696</v>
      </c>
      <c r="B547" t="s">
        <v>1922</v>
      </c>
      <c r="C547" t="s">
        <v>96</v>
      </c>
      <c r="D547" t="s">
        <v>97</v>
      </c>
      <c r="E547" t="s">
        <v>98</v>
      </c>
      <c r="F547" t="s">
        <v>96</v>
      </c>
      <c r="G547"/>
      <c r="H547">
        <v>4.5594000000000001</v>
      </c>
      <c r="I547" t="s">
        <v>99</v>
      </c>
      <c r="J547" t="s">
        <v>104</v>
      </c>
      <c r="K547" t="s">
        <v>104</v>
      </c>
      <c r="L547" t="s">
        <v>1923</v>
      </c>
      <c r="M547"/>
      <c r="N547" t="s">
        <v>1924</v>
      </c>
      <c r="O547" t="s">
        <v>1925</v>
      </c>
      <c r="P547">
        <v>2015</v>
      </c>
    </row>
    <row r="548" spans="1:16" ht="14.4" x14ac:dyDescent="0.3">
      <c r="A548" t="s">
        <v>1696</v>
      </c>
      <c r="B548" t="s">
        <v>1926</v>
      </c>
      <c r="C548" t="s">
        <v>96</v>
      </c>
      <c r="D548" t="s">
        <v>97</v>
      </c>
      <c r="E548" t="s">
        <v>98</v>
      </c>
      <c r="F548" t="s">
        <v>96</v>
      </c>
      <c r="G548"/>
      <c r="H548">
        <v>27.099</v>
      </c>
      <c r="I548" t="s">
        <v>99</v>
      </c>
      <c r="J548" t="s">
        <v>665</v>
      </c>
      <c r="K548" t="s">
        <v>665</v>
      </c>
      <c r="L548" t="s">
        <v>1927</v>
      </c>
      <c r="M548"/>
      <c r="N548" t="s">
        <v>1928</v>
      </c>
      <c r="O548" t="s">
        <v>1929</v>
      </c>
      <c r="P548">
        <v>2018</v>
      </c>
    </row>
    <row r="549" spans="1:16" ht="14.4" x14ac:dyDescent="0.3">
      <c r="A549" t="s">
        <v>1696</v>
      </c>
      <c r="B549" t="s">
        <v>1489</v>
      </c>
      <c r="C549" t="s">
        <v>96</v>
      </c>
      <c r="D549" t="s">
        <v>97</v>
      </c>
      <c r="E549" t="s">
        <v>98</v>
      </c>
      <c r="F549" t="s">
        <v>96</v>
      </c>
      <c r="G549"/>
      <c r="H549">
        <v>0.76360000000000006</v>
      </c>
      <c r="I549" t="s">
        <v>99</v>
      </c>
      <c r="J549" t="s">
        <v>100</v>
      </c>
      <c r="K549" t="s">
        <v>118</v>
      </c>
      <c r="L549" t="s">
        <v>1930</v>
      </c>
      <c r="M549"/>
      <c r="N549" t="s">
        <v>1931</v>
      </c>
      <c r="O549" t="s">
        <v>1932</v>
      </c>
      <c r="P549">
        <v>2016</v>
      </c>
    </row>
    <row r="550" spans="1:16" ht="14.4" x14ac:dyDescent="0.3">
      <c r="A550" t="s">
        <v>1696</v>
      </c>
      <c r="B550" t="s">
        <v>1933</v>
      </c>
      <c r="C550" t="s">
        <v>96</v>
      </c>
      <c r="D550" t="s">
        <v>97</v>
      </c>
      <c r="E550" t="s">
        <v>98</v>
      </c>
      <c r="F550" t="s">
        <v>96</v>
      </c>
      <c r="G550"/>
      <c r="H550">
        <v>9.8309999999999995</v>
      </c>
      <c r="I550" t="s">
        <v>99</v>
      </c>
      <c r="J550" t="s">
        <v>100</v>
      </c>
      <c r="K550" t="s">
        <v>101</v>
      </c>
      <c r="L550" t="s">
        <v>1934</v>
      </c>
      <c r="M550"/>
      <c r="N550" t="s">
        <v>1935</v>
      </c>
      <c r="O550" t="s">
        <v>1936</v>
      </c>
      <c r="P550">
        <v>2013</v>
      </c>
    </row>
    <row r="551" spans="1:16" ht="14.4" x14ac:dyDescent="0.3">
      <c r="A551" t="s">
        <v>1696</v>
      </c>
      <c r="B551" t="s">
        <v>1937</v>
      </c>
      <c r="C551" t="s">
        <v>96</v>
      </c>
      <c r="D551" t="s">
        <v>97</v>
      </c>
      <c r="E551" t="s">
        <v>98</v>
      </c>
      <c r="F551" t="s">
        <v>96</v>
      </c>
      <c r="G551"/>
      <c r="H551">
        <v>4.5113599999999998</v>
      </c>
      <c r="I551" t="s">
        <v>99</v>
      </c>
      <c r="J551" t="s">
        <v>100</v>
      </c>
      <c r="K551" t="s">
        <v>138</v>
      </c>
      <c r="L551" t="s">
        <v>1938</v>
      </c>
      <c r="M551"/>
      <c r="N551" t="s">
        <v>1939</v>
      </c>
      <c r="O551" t="s">
        <v>1940</v>
      </c>
      <c r="P551">
        <v>2011</v>
      </c>
    </row>
    <row r="552" spans="1:16" ht="14.4" x14ac:dyDescent="0.3">
      <c r="A552" t="s">
        <v>1696</v>
      </c>
      <c r="B552" t="s">
        <v>1941</v>
      </c>
      <c r="C552" t="s">
        <v>96</v>
      </c>
      <c r="D552" t="s">
        <v>97</v>
      </c>
      <c r="E552" t="s">
        <v>98</v>
      </c>
      <c r="F552" t="s">
        <v>96</v>
      </c>
      <c r="G552"/>
      <c r="H552">
        <v>4.9980000000000002</v>
      </c>
      <c r="I552" t="s">
        <v>99</v>
      </c>
      <c r="J552" t="s">
        <v>100</v>
      </c>
      <c r="K552" t="s">
        <v>138</v>
      </c>
      <c r="L552" t="s">
        <v>1942</v>
      </c>
      <c r="M552"/>
      <c r="N552" t="s">
        <v>1943</v>
      </c>
      <c r="O552" t="s">
        <v>1944</v>
      </c>
      <c r="P552">
        <v>2017</v>
      </c>
    </row>
    <row r="553" spans="1:16" ht="14.4" x14ac:dyDescent="0.3">
      <c r="A553" t="s">
        <v>1696</v>
      </c>
      <c r="B553" t="s">
        <v>1945</v>
      </c>
      <c r="C553" t="s">
        <v>96</v>
      </c>
      <c r="D553" t="s">
        <v>97</v>
      </c>
      <c r="E553" t="s">
        <v>98</v>
      </c>
      <c r="F553" t="s">
        <v>96</v>
      </c>
      <c r="G553"/>
      <c r="H553">
        <v>4.9974749999999997</v>
      </c>
      <c r="I553" t="s">
        <v>99</v>
      </c>
      <c r="J553" t="s">
        <v>128</v>
      </c>
      <c r="K553" t="s">
        <v>128</v>
      </c>
      <c r="L553" t="s">
        <v>1946</v>
      </c>
      <c r="M553"/>
      <c r="N553" t="s">
        <v>1947</v>
      </c>
      <c r="O553" t="s">
        <v>1948</v>
      </c>
      <c r="P553">
        <v>2017</v>
      </c>
    </row>
    <row r="554" spans="1:16" ht="14.4" x14ac:dyDescent="0.3">
      <c r="A554" t="s">
        <v>1696</v>
      </c>
      <c r="B554" t="s">
        <v>1949</v>
      </c>
      <c r="C554" t="s">
        <v>96</v>
      </c>
      <c r="D554" t="s">
        <v>97</v>
      </c>
      <c r="E554" t="s">
        <v>98</v>
      </c>
      <c r="F554" t="s">
        <v>96</v>
      </c>
      <c r="G554"/>
      <c r="H554">
        <v>7.2108800000000004</v>
      </c>
      <c r="I554" t="s">
        <v>99</v>
      </c>
      <c r="J554" t="s">
        <v>665</v>
      </c>
      <c r="K554" t="s">
        <v>665</v>
      </c>
      <c r="L554" t="s">
        <v>1950</v>
      </c>
      <c r="M554"/>
      <c r="N554" t="s">
        <v>1951</v>
      </c>
      <c r="O554" t="s">
        <v>1952</v>
      </c>
      <c r="P554">
        <v>2017</v>
      </c>
    </row>
    <row r="555" spans="1:16" ht="14.4" x14ac:dyDescent="0.3">
      <c r="A555" t="s">
        <v>1696</v>
      </c>
      <c r="B555" t="s">
        <v>1953</v>
      </c>
      <c r="C555" t="s">
        <v>96</v>
      </c>
      <c r="D555" t="s">
        <v>97</v>
      </c>
      <c r="E555" t="s">
        <v>98</v>
      </c>
      <c r="F555" t="s">
        <v>96</v>
      </c>
      <c r="G555"/>
      <c r="H555">
        <v>1.66665</v>
      </c>
      <c r="I555" t="s">
        <v>99</v>
      </c>
      <c r="J555" t="s">
        <v>100</v>
      </c>
      <c r="K555" t="s">
        <v>138</v>
      </c>
      <c r="L555"/>
      <c r="M555"/>
      <c r="N555" t="s">
        <v>1954</v>
      </c>
      <c r="O555" t="s">
        <v>1955</v>
      </c>
      <c r="P555">
        <v>2011</v>
      </c>
    </row>
    <row r="556" spans="1:16" ht="14.4" x14ac:dyDescent="0.3">
      <c r="A556" t="s">
        <v>1696</v>
      </c>
      <c r="B556" t="s">
        <v>1956</v>
      </c>
      <c r="C556" t="s">
        <v>96</v>
      </c>
      <c r="D556" t="s">
        <v>97</v>
      </c>
      <c r="E556" t="s">
        <v>98</v>
      </c>
      <c r="F556" t="s">
        <v>96</v>
      </c>
      <c r="G556"/>
      <c r="H556">
        <v>1.06748</v>
      </c>
      <c r="I556" t="s">
        <v>99</v>
      </c>
      <c r="J556" t="s">
        <v>100</v>
      </c>
      <c r="K556" t="s">
        <v>138</v>
      </c>
      <c r="L556"/>
      <c r="M556"/>
      <c r="N556" t="s">
        <v>1957</v>
      </c>
      <c r="O556" t="s">
        <v>1958</v>
      </c>
      <c r="P556">
        <v>2011</v>
      </c>
    </row>
    <row r="557" spans="1:16" ht="14.4" x14ac:dyDescent="0.3">
      <c r="A557" t="s">
        <v>1696</v>
      </c>
      <c r="B557" t="s">
        <v>1959</v>
      </c>
      <c r="C557" t="s">
        <v>96</v>
      </c>
      <c r="D557" t="s">
        <v>97</v>
      </c>
      <c r="E557" t="s">
        <v>98</v>
      </c>
      <c r="F557" t="s">
        <v>96</v>
      </c>
      <c r="G557"/>
      <c r="H557">
        <v>1.99899</v>
      </c>
      <c r="I557" t="s">
        <v>99</v>
      </c>
      <c r="J557" t="s">
        <v>104</v>
      </c>
      <c r="K557" t="s">
        <v>104</v>
      </c>
      <c r="L557" t="s">
        <v>1960</v>
      </c>
      <c r="M557"/>
      <c r="N557" t="s">
        <v>1961</v>
      </c>
      <c r="O557" t="s">
        <v>1962</v>
      </c>
      <c r="P557">
        <v>2016</v>
      </c>
    </row>
    <row r="558" spans="1:16" ht="14.4" x14ac:dyDescent="0.3">
      <c r="A558" t="s">
        <v>1696</v>
      </c>
      <c r="B558" t="s">
        <v>1963</v>
      </c>
      <c r="C558" t="s">
        <v>96</v>
      </c>
      <c r="D558" t="s">
        <v>97</v>
      </c>
      <c r="E558" t="s">
        <v>98</v>
      </c>
      <c r="F558" t="s">
        <v>96</v>
      </c>
      <c r="G558"/>
      <c r="H558">
        <v>4.9215400000000002</v>
      </c>
      <c r="I558" t="s">
        <v>99</v>
      </c>
      <c r="J558" t="s">
        <v>104</v>
      </c>
      <c r="K558" t="s">
        <v>104</v>
      </c>
      <c r="L558" t="s">
        <v>1964</v>
      </c>
      <c r="M558"/>
      <c r="N558" t="s">
        <v>1965</v>
      </c>
      <c r="O558" t="s">
        <v>1966</v>
      </c>
      <c r="P558">
        <v>2015</v>
      </c>
    </row>
    <row r="559" spans="1:16" ht="14.4" x14ac:dyDescent="0.3">
      <c r="A559" t="s">
        <v>1696</v>
      </c>
      <c r="B559" t="s">
        <v>1967</v>
      </c>
      <c r="C559" t="s">
        <v>96</v>
      </c>
      <c r="D559" t="s">
        <v>97</v>
      </c>
      <c r="E559" t="s">
        <v>98</v>
      </c>
      <c r="F559" t="s">
        <v>96</v>
      </c>
      <c r="G559"/>
      <c r="H559">
        <v>9.9918899999999997</v>
      </c>
      <c r="I559" t="s">
        <v>99</v>
      </c>
      <c r="J559" t="s">
        <v>665</v>
      </c>
      <c r="K559" t="s">
        <v>665</v>
      </c>
      <c r="L559" t="s">
        <v>1968</v>
      </c>
      <c r="M559"/>
      <c r="N559" t="s">
        <v>1969</v>
      </c>
      <c r="O559" t="s">
        <v>1970</v>
      </c>
      <c r="P559">
        <v>2017</v>
      </c>
    </row>
    <row r="560" spans="1:16" ht="14.4" x14ac:dyDescent="0.3">
      <c r="A560" t="s">
        <v>1696</v>
      </c>
      <c r="B560" t="s">
        <v>1971</v>
      </c>
      <c r="C560" t="s">
        <v>96</v>
      </c>
      <c r="D560" t="s">
        <v>97</v>
      </c>
      <c r="E560" t="s">
        <v>98</v>
      </c>
      <c r="F560" t="s">
        <v>96</v>
      </c>
      <c r="G560"/>
      <c r="H560">
        <v>5.3990400000000003</v>
      </c>
      <c r="I560" t="s">
        <v>99</v>
      </c>
      <c r="J560" t="s">
        <v>665</v>
      </c>
      <c r="K560" t="s">
        <v>665</v>
      </c>
      <c r="L560" t="s">
        <v>1972</v>
      </c>
      <c r="M560"/>
      <c r="N560" t="s">
        <v>1973</v>
      </c>
      <c r="O560" t="s">
        <v>1974</v>
      </c>
      <c r="P560">
        <v>2017</v>
      </c>
    </row>
    <row r="561" spans="1:16" ht="14.4" x14ac:dyDescent="0.3">
      <c r="A561" t="s">
        <v>1696</v>
      </c>
      <c r="B561" t="s">
        <v>1975</v>
      </c>
      <c r="C561" t="s">
        <v>96</v>
      </c>
      <c r="D561" t="s">
        <v>97</v>
      </c>
      <c r="E561" t="s">
        <v>98</v>
      </c>
      <c r="F561" t="s">
        <v>96</v>
      </c>
      <c r="G561"/>
      <c r="H561">
        <v>5.3984699999999997</v>
      </c>
      <c r="I561" t="s">
        <v>99</v>
      </c>
      <c r="J561" t="s">
        <v>665</v>
      </c>
      <c r="K561" t="s">
        <v>665</v>
      </c>
      <c r="L561" t="s">
        <v>1976</v>
      </c>
      <c r="M561"/>
      <c r="N561" t="s">
        <v>1977</v>
      </c>
      <c r="O561" t="s">
        <v>1978</v>
      </c>
      <c r="P561">
        <v>2017</v>
      </c>
    </row>
    <row r="562" spans="1:16" ht="14.4" x14ac:dyDescent="0.3">
      <c r="A562" t="s">
        <v>1696</v>
      </c>
      <c r="B562" t="s">
        <v>1979</v>
      </c>
      <c r="C562" t="s">
        <v>96</v>
      </c>
      <c r="D562" t="s">
        <v>97</v>
      </c>
      <c r="E562" t="s">
        <v>98</v>
      </c>
      <c r="F562" t="s">
        <v>96</v>
      </c>
      <c r="G562"/>
      <c r="H562">
        <v>5.3990400000000003</v>
      </c>
      <c r="I562" t="s">
        <v>99</v>
      </c>
      <c r="J562" t="s">
        <v>665</v>
      </c>
      <c r="K562" t="s">
        <v>665</v>
      </c>
      <c r="L562" t="s">
        <v>1972</v>
      </c>
      <c r="M562"/>
      <c r="N562" t="s">
        <v>1980</v>
      </c>
      <c r="O562" t="s">
        <v>1981</v>
      </c>
      <c r="P562">
        <v>2017</v>
      </c>
    </row>
    <row r="563" spans="1:16" ht="14.4" x14ac:dyDescent="0.3">
      <c r="A563" t="s">
        <v>1696</v>
      </c>
      <c r="B563" t="s">
        <v>1982</v>
      </c>
      <c r="C563" t="s">
        <v>96</v>
      </c>
      <c r="D563" t="s">
        <v>97</v>
      </c>
      <c r="E563" t="s">
        <v>98</v>
      </c>
      <c r="F563" t="s">
        <v>96</v>
      </c>
      <c r="G563"/>
      <c r="H563">
        <v>5.9371200000000002</v>
      </c>
      <c r="I563" t="s">
        <v>99</v>
      </c>
      <c r="J563" t="s">
        <v>665</v>
      </c>
      <c r="K563" t="s">
        <v>665</v>
      </c>
      <c r="L563" t="s">
        <v>1983</v>
      </c>
      <c r="M563"/>
      <c r="N563" t="s">
        <v>1984</v>
      </c>
      <c r="O563" t="s">
        <v>1985</v>
      </c>
      <c r="P563">
        <v>2017</v>
      </c>
    </row>
    <row r="564" spans="1:16" ht="14.4" x14ac:dyDescent="0.3">
      <c r="A564" t="s">
        <v>1696</v>
      </c>
      <c r="B564" t="s">
        <v>1986</v>
      </c>
      <c r="C564" t="s">
        <v>96</v>
      </c>
      <c r="D564" t="s">
        <v>97</v>
      </c>
      <c r="E564" t="s">
        <v>98</v>
      </c>
      <c r="F564" t="s">
        <v>96</v>
      </c>
      <c r="G564"/>
      <c r="H564">
        <v>4.1835149999999999</v>
      </c>
      <c r="I564" t="s">
        <v>99</v>
      </c>
      <c r="J564" t="s">
        <v>100</v>
      </c>
      <c r="K564" t="s">
        <v>118</v>
      </c>
      <c r="L564" t="s">
        <v>1987</v>
      </c>
      <c r="M564"/>
      <c r="N564" t="s">
        <v>1988</v>
      </c>
      <c r="O564" t="s">
        <v>1989</v>
      </c>
      <c r="P564">
        <v>2017</v>
      </c>
    </row>
    <row r="565" spans="1:16" ht="14.4" x14ac:dyDescent="0.3">
      <c r="A565" t="s">
        <v>1696</v>
      </c>
      <c r="B565" t="s">
        <v>1990</v>
      </c>
      <c r="C565" t="s">
        <v>96</v>
      </c>
      <c r="D565" t="s">
        <v>97</v>
      </c>
      <c r="E565" t="s">
        <v>98</v>
      </c>
      <c r="F565" t="s">
        <v>96</v>
      </c>
      <c r="G565"/>
      <c r="H565">
        <v>11.145</v>
      </c>
      <c r="I565" t="s">
        <v>99</v>
      </c>
      <c r="J565" t="s">
        <v>100</v>
      </c>
      <c r="K565" t="s">
        <v>118</v>
      </c>
      <c r="L565" t="s">
        <v>1991</v>
      </c>
      <c r="M565"/>
      <c r="N565" t="s">
        <v>1992</v>
      </c>
      <c r="O565" t="s">
        <v>1993</v>
      </c>
      <c r="P565">
        <v>2014</v>
      </c>
    </row>
    <row r="566" spans="1:16" ht="14.4" x14ac:dyDescent="0.3">
      <c r="A566" t="s">
        <v>1696</v>
      </c>
      <c r="B566" t="s">
        <v>1994</v>
      </c>
      <c r="C566" t="s">
        <v>96</v>
      </c>
      <c r="D566" t="s">
        <v>97</v>
      </c>
      <c r="E566" t="s">
        <v>98</v>
      </c>
      <c r="F566" t="s">
        <v>96</v>
      </c>
      <c r="G566"/>
      <c r="H566">
        <v>4.9978999999999996</v>
      </c>
      <c r="I566" t="s">
        <v>99</v>
      </c>
      <c r="J566" t="s">
        <v>104</v>
      </c>
      <c r="K566" t="s">
        <v>104</v>
      </c>
      <c r="L566" t="s">
        <v>1995</v>
      </c>
      <c r="M566"/>
      <c r="N566" t="s">
        <v>1996</v>
      </c>
      <c r="O566" t="s">
        <v>1997</v>
      </c>
      <c r="P566">
        <v>2017</v>
      </c>
    </row>
    <row r="567" spans="1:16" ht="14.4" x14ac:dyDescent="0.3">
      <c r="A567" t="s">
        <v>1696</v>
      </c>
      <c r="B567" t="s">
        <v>1998</v>
      </c>
      <c r="C567" t="s">
        <v>96</v>
      </c>
      <c r="D567" t="s">
        <v>97</v>
      </c>
      <c r="E567" t="s">
        <v>98</v>
      </c>
      <c r="F567" t="s">
        <v>96</v>
      </c>
      <c r="G567"/>
      <c r="H567">
        <v>3.9348399999999999</v>
      </c>
      <c r="I567" t="s">
        <v>99</v>
      </c>
      <c r="J567" t="s">
        <v>104</v>
      </c>
      <c r="K567" t="s">
        <v>104</v>
      </c>
      <c r="L567" t="s">
        <v>1999</v>
      </c>
      <c r="M567"/>
      <c r="N567" t="s">
        <v>2000</v>
      </c>
      <c r="O567" t="s">
        <v>2001</v>
      </c>
      <c r="P567">
        <v>2017</v>
      </c>
    </row>
    <row r="568" spans="1:16" ht="14.4" x14ac:dyDescent="0.3">
      <c r="A568" t="s">
        <v>1696</v>
      </c>
      <c r="B568" t="s">
        <v>2002</v>
      </c>
      <c r="C568" t="s">
        <v>96</v>
      </c>
      <c r="D568" t="s">
        <v>97</v>
      </c>
      <c r="E568" t="s">
        <v>98</v>
      </c>
      <c r="F568" t="s">
        <v>96</v>
      </c>
      <c r="G568"/>
      <c r="H568">
        <v>4.748005</v>
      </c>
      <c r="I568" t="s">
        <v>99</v>
      </c>
      <c r="J568" t="s">
        <v>104</v>
      </c>
      <c r="K568" t="s">
        <v>104</v>
      </c>
      <c r="L568" t="s">
        <v>2003</v>
      </c>
      <c r="M568"/>
      <c r="N568" t="s">
        <v>2004</v>
      </c>
      <c r="O568" t="s">
        <v>2005</v>
      </c>
      <c r="P568">
        <v>2017</v>
      </c>
    </row>
    <row r="569" spans="1:16" ht="14.4" x14ac:dyDescent="0.3">
      <c r="A569" t="s">
        <v>1696</v>
      </c>
      <c r="B569" t="s">
        <v>2006</v>
      </c>
      <c r="C569" t="s">
        <v>96</v>
      </c>
      <c r="D569" t="s">
        <v>97</v>
      </c>
      <c r="E569" t="s">
        <v>98</v>
      </c>
      <c r="F569" t="s">
        <v>96</v>
      </c>
      <c r="G569"/>
      <c r="H569">
        <v>2.2968000000000002</v>
      </c>
      <c r="I569" t="s">
        <v>99</v>
      </c>
      <c r="J569" t="s">
        <v>100</v>
      </c>
      <c r="K569" t="s">
        <v>249</v>
      </c>
      <c r="L569" t="s">
        <v>2007</v>
      </c>
      <c r="M569"/>
      <c r="N569" t="s">
        <v>2008</v>
      </c>
      <c r="O569" t="s">
        <v>2009</v>
      </c>
      <c r="P569">
        <v>2019</v>
      </c>
    </row>
    <row r="570" spans="1:16" ht="14.4" x14ac:dyDescent="0.3">
      <c r="A570" t="s">
        <v>1696</v>
      </c>
      <c r="B570" t="s">
        <v>2010</v>
      </c>
      <c r="C570" t="s">
        <v>96</v>
      </c>
      <c r="D570" t="s">
        <v>97</v>
      </c>
      <c r="E570" t="s">
        <v>98</v>
      </c>
      <c r="F570" t="s">
        <v>96</v>
      </c>
      <c r="G570"/>
      <c r="H570">
        <v>1.5443</v>
      </c>
      <c r="I570" t="s">
        <v>99</v>
      </c>
      <c r="J570" t="s">
        <v>104</v>
      </c>
      <c r="K570" t="s">
        <v>104</v>
      </c>
      <c r="L570" t="s">
        <v>2011</v>
      </c>
      <c r="M570"/>
      <c r="N570" t="s">
        <v>2012</v>
      </c>
      <c r="O570" t="s">
        <v>2013</v>
      </c>
      <c r="P570">
        <v>2012</v>
      </c>
    </row>
    <row r="571" spans="1:16" ht="14.4" x14ac:dyDescent="0.3">
      <c r="A571" t="s">
        <v>1696</v>
      </c>
      <c r="B571" t="s">
        <v>2014</v>
      </c>
      <c r="C571" t="s">
        <v>96</v>
      </c>
      <c r="D571" t="s">
        <v>97</v>
      </c>
      <c r="E571" t="s">
        <v>98</v>
      </c>
      <c r="F571" t="s">
        <v>96</v>
      </c>
      <c r="G571"/>
      <c r="H571">
        <v>4.2489999999999997</v>
      </c>
      <c r="I571" t="s">
        <v>99</v>
      </c>
      <c r="J571" t="s">
        <v>128</v>
      </c>
      <c r="K571" t="s">
        <v>128</v>
      </c>
      <c r="L571" t="s">
        <v>2015</v>
      </c>
      <c r="M571"/>
      <c r="N571" t="s">
        <v>2016</v>
      </c>
      <c r="O571" t="s">
        <v>2017</v>
      </c>
      <c r="P571">
        <v>2017</v>
      </c>
    </row>
    <row r="572" spans="1:16" ht="14.4" x14ac:dyDescent="0.3">
      <c r="A572" t="s">
        <v>1696</v>
      </c>
      <c r="B572" t="s">
        <v>2018</v>
      </c>
      <c r="C572" t="s">
        <v>96</v>
      </c>
      <c r="D572" t="s">
        <v>97</v>
      </c>
      <c r="E572" t="s">
        <v>98</v>
      </c>
      <c r="F572" t="s">
        <v>96</v>
      </c>
      <c r="G572"/>
      <c r="H572">
        <v>15.852</v>
      </c>
      <c r="I572" t="s">
        <v>99</v>
      </c>
      <c r="J572" t="s">
        <v>100</v>
      </c>
      <c r="K572" t="s">
        <v>138</v>
      </c>
      <c r="L572" t="s">
        <v>2019</v>
      </c>
      <c r="M572"/>
      <c r="N572" t="s">
        <v>2020</v>
      </c>
      <c r="O572" t="s">
        <v>2021</v>
      </c>
      <c r="P572">
        <v>2015</v>
      </c>
    </row>
    <row r="573" spans="1:16" ht="14.4" x14ac:dyDescent="0.3">
      <c r="A573" t="s">
        <v>1696</v>
      </c>
      <c r="B573" t="s">
        <v>2022</v>
      </c>
      <c r="C573" t="s">
        <v>96</v>
      </c>
      <c r="D573" t="s">
        <v>97</v>
      </c>
      <c r="E573" t="s">
        <v>98</v>
      </c>
      <c r="F573" t="s">
        <v>96</v>
      </c>
      <c r="G573"/>
      <c r="H573">
        <v>4.3452000000000002</v>
      </c>
      <c r="I573" t="s">
        <v>99</v>
      </c>
      <c r="J573" t="s">
        <v>100</v>
      </c>
      <c r="K573" t="s">
        <v>123</v>
      </c>
      <c r="L573" t="s">
        <v>2023</v>
      </c>
      <c r="M573"/>
      <c r="N573" t="s">
        <v>2024</v>
      </c>
      <c r="O573" t="s">
        <v>2025</v>
      </c>
      <c r="P573">
        <v>2015</v>
      </c>
    </row>
    <row r="574" spans="1:16" ht="14.4" x14ac:dyDescent="0.3">
      <c r="A574" t="s">
        <v>1696</v>
      </c>
      <c r="B574" t="s">
        <v>2026</v>
      </c>
      <c r="C574" t="s">
        <v>96</v>
      </c>
      <c r="D574" t="s">
        <v>97</v>
      </c>
      <c r="E574" t="s">
        <v>98</v>
      </c>
      <c r="F574" t="s">
        <v>96</v>
      </c>
      <c r="G574"/>
      <c r="H574">
        <v>1.648525</v>
      </c>
      <c r="I574" t="s">
        <v>99</v>
      </c>
      <c r="J574" t="s">
        <v>100</v>
      </c>
      <c r="K574" t="s">
        <v>195</v>
      </c>
      <c r="L574" t="s">
        <v>2027</v>
      </c>
      <c r="M574"/>
      <c r="N574" t="s">
        <v>2028</v>
      </c>
      <c r="O574" t="s">
        <v>2029</v>
      </c>
      <c r="P574">
        <v>2011</v>
      </c>
    </row>
    <row r="575" spans="1:16" ht="14.4" x14ac:dyDescent="0.3">
      <c r="A575" t="s">
        <v>1696</v>
      </c>
      <c r="B575" t="s">
        <v>2030</v>
      </c>
      <c r="C575" t="s">
        <v>96</v>
      </c>
      <c r="D575" t="s">
        <v>97</v>
      </c>
      <c r="E575" t="s">
        <v>98</v>
      </c>
      <c r="F575" t="s">
        <v>96</v>
      </c>
      <c r="G575"/>
      <c r="H575">
        <v>6.33765</v>
      </c>
      <c r="I575" t="s">
        <v>99</v>
      </c>
      <c r="J575" t="s">
        <v>100</v>
      </c>
      <c r="K575" t="s">
        <v>101</v>
      </c>
      <c r="L575" t="s">
        <v>1702</v>
      </c>
      <c r="M575"/>
      <c r="N575" t="s">
        <v>2031</v>
      </c>
      <c r="O575" t="s">
        <v>2032</v>
      </c>
      <c r="P575">
        <v>2016</v>
      </c>
    </row>
    <row r="576" spans="1:16" ht="14.4" x14ac:dyDescent="0.3">
      <c r="A576" t="s">
        <v>1696</v>
      </c>
      <c r="B576" t="s">
        <v>2033</v>
      </c>
      <c r="C576" t="s">
        <v>96</v>
      </c>
      <c r="D576" t="s">
        <v>97</v>
      </c>
      <c r="E576" t="s">
        <v>98</v>
      </c>
      <c r="F576" t="s">
        <v>96</v>
      </c>
      <c r="G576"/>
      <c r="H576">
        <v>4.7975700000000003</v>
      </c>
      <c r="I576" t="s">
        <v>99</v>
      </c>
      <c r="J576" t="s">
        <v>100</v>
      </c>
      <c r="K576" t="s">
        <v>118</v>
      </c>
      <c r="L576" t="s">
        <v>2034</v>
      </c>
      <c r="M576"/>
      <c r="N576" t="s">
        <v>2035</v>
      </c>
      <c r="O576" t="s">
        <v>2036</v>
      </c>
      <c r="P576">
        <v>2015</v>
      </c>
    </row>
    <row r="577" spans="1:16" ht="14.4" x14ac:dyDescent="0.3">
      <c r="A577" t="s">
        <v>1696</v>
      </c>
      <c r="B577" t="s">
        <v>2037</v>
      </c>
      <c r="C577" t="s">
        <v>96</v>
      </c>
      <c r="D577" t="s">
        <v>97</v>
      </c>
      <c r="E577" t="s">
        <v>98</v>
      </c>
      <c r="F577" t="s">
        <v>96</v>
      </c>
      <c r="G577"/>
      <c r="H577">
        <v>1.0188600000000001</v>
      </c>
      <c r="I577" t="s">
        <v>99</v>
      </c>
      <c r="J577" t="s">
        <v>100</v>
      </c>
      <c r="K577" t="s">
        <v>118</v>
      </c>
      <c r="L577" t="s">
        <v>2038</v>
      </c>
      <c r="M577"/>
      <c r="N577" t="s">
        <v>2039</v>
      </c>
      <c r="O577" t="s">
        <v>2040</v>
      </c>
      <c r="P577">
        <v>2013</v>
      </c>
    </row>
    <row r="578" spans="1:16" ht="14.4" x14ac:dyDescent="0.3">
      <c r="A578" t="s">
        <v>1696</v>
      </c>
      <c r="B578" t="s">
        <v>2041</v>
      </c>
      <c r="C578" t="s">
        <v>96</v>
      </c>
      <c r="D578" t="s">
        <v>97</v>
      </c>
      <c r="E578" t="s">
        <v>98</v>
      </c>
      <c r="F578" t="s">
        <v>96</v>
      </c>
      <c r="G578"/>
      <c r="H578">
        <v>4.9974749999999997</v>
      </c>
      <c r="I578" t="s">
        <v>99</v>
      </c>
      <c r="J578" t="s">
        <v>100</v>
      </c>
      <c r="K578" t="s">
        <v>249</v>
      </c>
      <c r="L578" t="s">
        <v>2042</v>
      </c>
      <c r="M578"/>
      <c r="N578" t="s">
        <v>2043</v>
      </c>
      <c r="O578" t="s">
        <v>2044</v>
      </c>
      <c r="P578">
        <v>2017</v>
      </c>
    </row>
    <row r="579" spans="1:16" ht="14.4" x14ac:dyDescent="0.3">
      <c r="A579" t="s">
        <v>1696</v>
      </c>
      <c r="B579" t="s">
        <v>2045</v>
      </c>
      <c r="C579" t="s">
        <v>96</v>
      </c>
      <c r="D579" t="s">
        <v>97</v>
      </c>
      <c r="E579" t="s">
        <v>98</v>
      </c>
      <c r="F579" t="s">
        <v>96</v>
      </c>
      <c r="G579"/>
      <c r="H579">
        <v>1.92276</v>
      </c>
      <c r="I579" t="s">
        <v>99</v>
      </c>
      <c r="J579" t="s">
        <v>100</v>
      </c>
      <c r="K579" t="s">
        <v>118</v>
      </c>
      <c r="L579"/>
      <c r="M579"/>
      <c r="N579" t="s">
        <v>2046</v>
      </c>
      <c r="O579" t="s">
        <v>2047</v>
      </c>
      <c r="P579">
        <v>2011</v>
      </c>
    </row>
    <row r="580" spans="1:16" ht="14.4" x14ac:dyDescent="0.3">
      <c r="A580" t="s">
        <v>1696</v>
      </c>
      <c r="B580" t="s">
        <v>2048</v>
      </c>
      <c r="C580" t="s">
        <v>96</v>
      </c>
      <c r="D580" t="s">
        <v>97</v>
      </c>
      <c r="E580" t="s">
        <v>98</v>
      </c>
      <c r="F580" t="s">
        <v>96</v>
      </c>
      <c r="G580"/>
      <c r="H580">
        <v>19.806999999999999</v>
      </c>
      <c r="I580" t="s">
        <v>99</v>
      </c>
      <c r="J580" t="s">
        <v>100</v>
      </c>
      <c r="K580" t="s">
        <v>118</v>
      </c>
      <c r="L580" t="s">
        <v>2049</v>
      </c>
      <c r="M580"/>
      <c r="N580" t="s">
        <v>2050</v>
      </c>
      <c r="O580" t="s">
        <v>2051</v>
      </c>
      <c r="P580">
        <v>2014</v>
      </c>
    </row>
    <row r="581" spans="1:16" ht="14.4" x14ac:dyDescent="0.3">
      <c r="A581" t="s">
        <v>1696</v>
      </c>
      <c r="B581" t="s">
        <v>2052</v>
      </c>
      <c r="C581" t="s">
        <v>96</v>
      </c>
      <c r="D581" t="s">
        <v>97</v>
      </c>
      <c r="E581" t="s">
        <v>98</v>
      </c>
      <c r="F581" t="s">
        <v>96</v>
      </c>
      <c r="G581"/>
      <c r="H581">
        <v>5</v>
      </c>
      <c r="I581" t="s">
        <v>99</v>
      </c>
      <c r="J581" t="s">
        <v>100</v>
      </c>
      <c r="K581" t="s">
        <v>165</v>
      </c>
      <c r="L581" t="s">
        <v>2053</v>
      </c>
      <c r="M581"/>
      <c r="N581" t="s">
        <v>2054</v>
      </c>
      <c r="O581" t="s">
        <v>2055</v>
      </c>
      <c r="P581">
        <v>2015</v>
      </c>
    </row>
    <row r="582" spans="1:16" ht="14.4" x14ac:dyDescent="0.3">
      <c r="A582" t="s">
        <v>1696</v>
      </c>
      <c r="B582" t="s">
        <v>2056</v>
      </c>
      <c r="C582" t="s">
        <v>96</v>
      </c>
      <c r="D582" t="s">
        <v>97</v>
      </c>
      <c r="E582" t="s">
        <v>98</v>
      </c>
      <c r="F582" t="s">
        <v>96</v>
      </c>
      <c r="G582"/>
      <c r="H582">
        <v>4.9969799999999998</v>
      </c>
      <c r="I582" t="s">
        <v>99</v>
      </c>
      <c r="J582" t="s">
        <v>100</v>
      </c>
      <c r="K582" t="s">
        <v>118</v>
      </c>
      <c r="L582" t="s">
        <v>2057</v>
      </c>
      <c r="M582"/>
      <c r="N582" t="s">
        <v>2058</v>
      </c>
      <c r="O582" t="s">
        <v>2059</v>
      </c>
      <c r="P582">
        <v>2015</v>
      </c>
    </row>
    <row r="583" spans="1:16" ht="14.4" x14ac:dyDescent="0.3">
      <c r="A583" t="s">
        <v>1696</v>
      </c>
      <c r="B583" t="s">
        <v>2060</v>
      </c>
      <c r="C583" t="s">
        <v>96</v>
      </c>
      <c r="D583" t="s">
        <v>97</v>
      </c>
      <c r="E583" t="s">
        <v>98</v>
      </c>
      <c r="F583" t="s">
        <v>96</v>
      </c>
      <c r="G583"/>
      <c r="H583">
        <v>2.7710599999999999</v>
      </c>
      <c r="I583" t="s">
        <v>99</v>
      </c>
      <c r="J583" t="s">
        <v>100</v>
      </c>
      <c r="K583" t="s">
        <v>118</v>
      </c>
      <c r="L583" t="s">
        <v>2061</v>
      </c>
      <c r="M583"/>
      <c r="N583" t="s">
        <v>2062</v>
      </c>
      <c r="O583" t="s">
        <v>2063</v>
      </c>
      <c r="P583">
        <v>2017</v>
      </c>
    </row>
    <row r="584" spans="1:16" ht="14.4" x14ac:dyDescent="0.3">
      <c r="A584" t="s">
        <v>1696</v>
      </c>
      <c r="B584" t="s">
        <v>2064</v>
      </c>
      <c r="C584" t="s">
        <v>96</v>
      </c>
      <c r="D584" t="s">
        <v>97</v>
      </c>
      <c r="E584" t="s">
        <v>98</v>
      </c>
      <c r="F584" t="s">
        <v>96</v>
      </c>
      <c r="G584"/>
      <c r="H584">
        <v>5</v>
      </c>
      <c r="I584" t="s">
        <v>99</v>
      </c>
      <c r="J584" t="s">
        <v>100</v>
      </c>
      <c r="K584" t="s">
        <v>109</v>
      </c>
      <c r="L584" t="s">
        <v>2065</v>
      </c>
      <c r="M584"/>
      <c r="N584" t="s">
        <v>2066</v>
      </c>
      <c r="O584" t="s">
        <v>2067</v>
      </c>
      <c r="P584">
        <v>2015</v>
      </c>
    </row>
    <row r="585" spans="1:16" ht="14.4" x14ac:dyDescent="0.3">
      <c r="A585" t="s">
        <v>1696</v>
      </c>
      <c r="B585" t="s">
        <v>2068</v>
      </c>
      <c r="C585" t="s">
        <v>96</v>
      </c>
      <c r="D585" t="s">
        <v>97</v>
      </c>
      <c r="E585" t="s">
        <v>98</v>
      </c>
      <c r="F585" t="s">
        <v>96</v>
      </c>
      <c r="G585"/>
      <c r="H585">
        <v>26.001155000000001</v>
      </c>
      <c r="I585" t="s">
        <v>99</v>
      </c>
      <c r="J585" t="s">
        <v>100</v>
      </c>
      <c r="K585" t="s">
        <v>195</v>
      </c>
      <c r="L585" t="s">
        <v>2069</v>
      </c>
      <c r="M585"/>
      <c r="N585" t="s">
        <v>2070</v>
      </c>
      <c r="O585" t="s">
        <v>2071</v>
      </c>
      <c r="P585">
        <v>2016</v>
      </c>
    </row>
    <row r="586" spans="1:16" ht="14.4" x14ac:dyDescent="0.3">
      <c r="A586" t="s">
        <v>1696</v>
      </c>
      <c r="B586" t="s">
        <v>2072</v>
      </c>
      <c r="C586" t="s">
        <v>96</v>
      </c>
      <c r="D586" t="s">
        <v>97</v>
      </c>
      <c r="E586" t="s">
        <v>98</v>
      </c>
      <c r="F586" t="s">
        <v>96</v>
      </c>
      <c r="G586"/>
      <c r="H586">
        <v>4.32531</v>
      </c>
      <c r="I586" t="s">
        <v>99</v>
      </c>
      <c r="J586" t="s">
        <v>100</v>
      </c>
      <c r="K586" t="s">
        <v>101</v>
      </c>
      <c r="L586" t="s">
        <v>2073</v>
      </c>
      <c r="M586"/>
      <c r="N586" t="s">
        <v>2074</v>
      </c>
      <c r="O586" t="s">
        <v>2075</v>
      </c>
      <c r="P586">
        <v>2015</v>
      </c>
    </row>
    <row r="587" spans="1:16" ht="14.4" x14ac:dyDescent="0.3">
      <c r="A587" t="s">
        <v>1696</v>
      </c>
      <c r="B587" t="s">
        <v>2076</v>
      </c>
      <c r="C587" t="s">
        <v>96</v>
      </c>
      <c r="D587" t="s">
        <v>97</v>
      </c>
      <c r="E587" t="s">
        <v>98</v>
      </c>
      <c r="F587" t="s">
        <v>96</v>
      </c>
      <c r="G587"/>
      <c r="H587">
        <v>4.9992799999999997</v>
      </c>
      <c r="I587" t="s">
        <v>99</v>
      </c>
      <c r="J587" t="s">
        <v>100</v>
      </c>
      <c r="K587" t="s">
        <v>138</v>
      </c>
      <c r="L587" t="s">
        <v>2077</v>
      </c>
      <c r="M587"/>
      <c r="N587" t="s">
        <v>2078</v>
      </c>
      <c r="O587" t="s">
        <v>2079</v>
      </c>
      <c r="P587">
        <v>2016</v>
      </c>
    </row>
    <row r="588" spans="1:16" ht="14.4" x14ac:dyDescent="0.3">
      <c r="A588" t="s">
        <v>1696</v>
      </c>
      <c r="B588" t="s">
        <v>2080</v>
      </c>
      <c r="C588" t="s">
        <v>96</v>
      </c>
      <c r="D588" t="s">
        <v>97</v>
      </c>
      <c r="E588" t="s">
        <v>98</v>
      </c>
      <c r="F588" t="s">
        <v>96</v>
      </c>
      <c r="G588"/>
      <c r="H588">
        <v>0.80640000000000001</v>
      </c>
      <c r="I588" t="s">
        <v>99</v>
      </c>
      <c r="J588" t="s">
        <v>100</v>
      </c>
      <c r="K588" t="s">
        <v>118</v>
      </c>
      <c r="L588" t="s">
        <v>2081</v>
      </c>
      <c r="M588"/>
      <c r="N588" t="s">
        <v>2082</v>
      </c>
      <c r="O588" t="s">
        <v>2083</v>
      </c>
      <c r="P588">
        <v>2012</v>
      </c>
    </row>
    <row r="589" spans="1:16" ht="14.4" x14ac:dyDescent="0.3">
      <c r="A589" t="s">
        <v>1696</v>
      </c>
      <c r="B589" t="s">
        <v>2084</v>
      </c>
      <c r="C589" t="s">
        <v>96</v>
      </c>
      <c r="D589" t="s">
        <v>97</v>
      </c>
      <c r="E589" t="s">
        <v>98</v>
      </c>
      <c r="F589" t="s">
        <v>96</v>
      </c>
      <c r="G589"/>
      <c r="H589">
        <v>18.225999999999999</v>
      </c>
      <c r="I589" t="s">
        <v>99</v>
      </c>
      <c r="J589" t="s">
        <v>100</v>
      </c>
      <c r="K589" t="s">
        <v>109</v>
      </c>
      <c r="L589" t="s">
        <v>2085</v>
      </c>
      <c r="M589"/>
      <c r="N589" t="s">
        <v>2086</v>
      </c>
      <c r="O589" t="s">
        <v>2087</v>
      </c>
      <c r="P589">
        <v>2015</v>
      </c>
    </row>
    <row r="590" spans="1:16" ht="14.4" x14ac:dyDescent="0.3">
      <c r="A590" t="s">
        <v>1696</v>
      </c>
      <c r="B590" t="s">
        <v>2088</v>
      </c>
      <c r="C590" t="s">
        <v>96</v>
      </c>
      <c r="D590" t="s">
        <v>97</v>
      </c>
      <c r="E590" t="s">
        <v>98</v>
      </c>
      <c r="F590" t="s">
        <v>96</v>
      </c>
      <c r="G590"/>
      <c r="H590">
        <v>4.4036299999999997</v>
      </c>
      <c r="I590" t="s">
        <v>99</v>
      </c>
      <c r="J590" t="s">
        <v>100</v>
      </c>
      <c r="K590" t="s">
        <v>118</v>
      </c>
      <c r="L590" t="s">
        <v>2089</v>
      </c>
      <c r="M590"/>
      <c r="N590" t="s">
        <v>2090</v>
      </c>
      <c r="O590" t="s">
        <v>2091</v>
      </c>
      <c r="P590">
        <v>2013</v>
      </c>
    </row>
    <row r="591" spans="1:16" ht="14.4" x14ac:dyDescent="0.3">
      <c r="A591" t="s">
        <v>1696</v>
      </c>
      <c r="B591" t="s">
        <v>2092</v>
      </c>
      <c r="C591" t="s">
        <v>96</v>
      </c>
      <c r="D591" t="s">
        <v>97</v>
      </c>
      <c r="E591" t="s">
        <v>98</v>
      </c>
      <c r="F591" t="s">
        <v>96</v>
      </c>
      <c r="G591"/>
      <c r="H591">
        <v>3.7364649999999999</v>
      </c>
      <c r="I591" t="s">
        <v>99</v>
      </c>
      <c r="J591" t="s">
        <v>104</v>
      </c>
      <c r="K591" t="s">
        <v>104</v>
      </c>
      <c r="L591" t="s">
        <v>2093</v>
      </c>
      <c r="M591"/>
      <c r="N591" t="s">
        <v>2094</v>
      </c>
      <c r="O591" t="s">
        <v>2095</v>
      </c>
      <c r="P591">
        <v>2015</v>
      </c>
    </row>
    <row r="592" spans="1:16" ht="14.4" x14ac:dyDescent="0.3">
      <c r="A592" t="s">
        <v>1696</v>
      </c>
      <c r="B592" t="s">
        <v>2096</v>
      </c>
      <c r="C592" t="s">
        <v>96</v>
      </c>
      <c r="D592" t="s">
        <v>97</v>
      </c>
      <c r="E592" t="s">
        <v>98</v>
      </c>
      <c r="F592" t="s">
        <v>96</v>
      </c>
      <c r="G592"/>
      <c r="H592">
        <v>1.6999</v>
      </c>
      <c r="I592" t="s">
        <v>99</v>
      </c>
      <c r="J592" t="s">
        <v>100</v>
      </c>
      <c r="K592" t="s">
        <v>118</v>
      </c>
      <c r="L592"/>
      <c r="M592"/>
      <c r="N592" t="s">
        <v>2097</v>
      </c>
      <c r="O592" t="s">
        <v>2098</v>
      </c>
      <c r="P592">
        <v>2011</v>
      </c>
    </row>
    <row r="593" spans="1:16" ht="14.4" x14ac:dyDescent="0.3">
      <c r="A593" t="s">
        <v>1696</v>
      </c>
      <c r="B593" t="s">
        <v>2099</v>
      </c>
      <c r="C593" t="s">
        <v>96</v>
      </c>
      <c r="D593" t="s">
        <v>97</v>
      </c>
      <c r="E593" t="s">
        <v>98</v>
      </c>
      <c r="F593" t="s">
        <v>96</v>
      </c>
      <c r="G593"/>
      <c r="H593">
        <v>4.7492000000000001</v>
      </c>
      <c r="I593" t="s">
        <v>99</v>
      </c>
      <c r="J593" t="s">
        <v>100</v>
      </c>
      <c r="K593" t="s">
        <v>101</v>
      </c>
      <c r="L593" t="s">
        <v>2100</v>
      </c>
      <c r="M593"/>
      <c r="N593" t="s">
        <v>2101</v>
      </c>
      <c r="O593" t="s">
        <v>2102</v>
      </c>
      <c r="P593">
        <v>2015</v>
      </c>
    </row>
    <row r="594" spans="1:16" ht="14.4" x14ac:dyDescent="0.3">
      <c r="A594" t="s">
        <v>1696</v>
      </c>
      <c r="B594" t="s">
        <v>2103</v>
      </c>
      <c r="C594" t="s">
        <v>96</v>
      </c>
      <c r="D594" t="s">
        <v>97</v>
      </c>
      <c r="E594" t="s">
        <v>98</v>
      </c>
      <c r="F594" t="s">
        <v>96</v>
      </c>
      <c r="G594"/>
      <c r="H594">
        <v>1.78633</v>
      </c>
      <c r="I594" t="s">
        <v>99</v>
      </c>
      <c r="J594" t="s">
        <v>100</v>
      </c>
      <c r="K594" t="s">
        <v>101</v>
      </c>
      <c r="L594" t="s">
        <v>2104</v>
      </c>
      <c r="M594"/>
      <c r="N594" t="s">
        <v>2105</v>
      </c>
      <c r="O594" t="s">
        <v>2106</v>
      </c>
      <c r="P594">
        <v>2011</v>
      </c>
    </row>
    <row r="595" spans="1:16" ht="14.4" x14ac:dyDescent="0.3">
      <c r="A595" t="s">
        <v>1696</v>
      </c>
      <c r="B595" t="s">
        <v>2107</v>
      </c>
      <c r="C595" t="s">
        <v>96</v>
      </c>
      <c r="D595" t="s">
        <v>97</v>
      </c>
      <c r="E595" t="s">
        <v>98</v>
      </c>
      <c r="F595" t="s">
        <v>96</v>
      </c>
      <c r="G595"/>
      <c r="H595">
        <v>1.0289999999999999</v>
      </c>
      <c r="I595" t="s">
        <v>99</v>
      </c>
      <c r="J595" t="s">
        <v>100</v>
      </c>
      <c r="K595" t="s">
        <v>118</v>
      </c>
      <c r="L595" t="s">
        <v>2108</v>
      </c>
      <c r="M595"/>
      <c r="N595" t="s">
        <v>2109</v>
      </c>
      <c r="O595" t="s">
        <v>2110</v>
      </c>
      <c r="P595">
        <v>2012</v>
      </c>
    </row>
    <row r="596" spans="1:16" ht="14.4" x14ac:dyDescent="0.3">
      <c r="A596" t="s">
        <v>1696</v>
      </c>
      <c r="B596" t="s">
        <v>2111</v>
      </c>
      <c r="C596" t="s">
        <v>96</v>
      </c>
      <c r="D596" t="s">
        <v>97</v>
      </c>
      <c r="E596" t="s">
        <v>98</v>
      </c>
      <c r="F596" t="s">
        <v>96</v>
      </c>
      <c r="G596"/>
      <c r="H596">
        <v>7.63</v>
      </c>
      <c r="I596" t="s">
        <v>99</v>
      </c>
      <c r="J596" t="s">
        <v>104</v>
      </c>
      <c r="K596" t="s">
        <v>104</v>
      </c>
      <c r="L596" t="s">
        <v>2112</v>
      </c>
      <c r="M596"/>
      <c r="N596" t="s">
        <v>2113</v>
      </c>
      <c r="O596" t="s">
        <v>2114</v>
      </c>
      <c r="P596">
        <v>2013</v>
      </c>
    </row>
    <row r="597" spans="1:16" ht="14.4" x14ac:dyDescent="0.3">
      <c r="A597" t="s">
        <v>1696</v>
      </c>
      <c r="B597" t="s">
        <v>2115</v>
      </c>
      <c r="C597" t="s">
        <v>96</v>
      </c>
      <c r="D597" t="s">
        <v>97</v>
      </c>
      <c r="E597" t="s">
        <v>98</v>
      </c>
      <c r="F597" t="s">
        <v>96</v>
      </c>
      <c r="G597"/>
      <c r="H597">
        <v>9.1809999999999992</v>
      </c>
      <c r="I597" t="s">
        <v>99</v>
      </c>
      <c r="J597" t="s">
        <v>100</v>
      </c>
      <c r="K597" t="s">
        <v>101</v>
      </c>
      <c r="L597" t="s">
        <v>2116</v>
      </c>
      <c r="M597"/>
      <c r="N597" t="s">
        <v>2117</v>
      </c>
      <c r="O597" t="s">
        <v>2118</v>
      </c>
      <c r="P597">
        <v>2014</v>
      </c>
    </row>
    <row r="598" spans="1:16" ht="14.4" x14ac:dyDescent="0.3">
      <c r="A598" t="s">
        <v>1696</v>
      </c>
      <c r="B598" t="s">
        <v>2119</v>
      </c>
      <c r="C598" t="s">
        <v>96</v>
      </c>
      <c r="D598" t="s">
        <v>97</v>
      </c>
      <c r="E598" t="s">
        <v>98</v>
      </c>
      <c r="F598" t="s">
        <v>96</v>
      </c>
      <c r="G598"/>
      <c r="H598">
        <v>1.42</v>
      </c>
      <c r="I598" t="s">
        <v>99</v>
      </c>
      <c r="J598" t="s">
        <v>100</v>
      </c>
      <c r="K598" t="s">
        <v>118</v>
      </c>
      <c r="L598"/>
      <c r="M598"/>
      <c r="N598" t="s">
        <v>2120</v>
      </c>
      <c r="O598" t="s">
        <v>2121</v>
      </c>
      <c r="P598">
        <v>2011</v>
      </c>
    </row>
    <row r="599" spans="1:16" ht="14.4" x14ac:dyDescent="0.3">
      <c r="A599" t="s">
        <v>1696</v>
      </c>
      <c r="B599" t="s">
        <v>2122</v>
      </c>
      <c r="C599" t="s">
        <v>96</v>
      </c>
      <c r="D599" t="s">
        <v>97</v>
      </c>
      <c r="E599" t="s">
        <v>98</v>
      </c>
      <c r="F599" t="s">
        <v>96</v>
      </c>
      <c r="G599"/>
      <c r="H599">
        <v>4.9535</v>
      </c>
      <c r="I599" t="s">
        <v>99</v>
      </c>
      <c r="J599" t="s">
        <v>100</v>
      </c>
      <c r="K599" t="s">
        <v>118</v>
      </c>
      <c r="L599" t="s">
        <v>2123</v>
      </c>
      <c r="M599"/>
      <c r="N599" t="s">
        <v>2124</v>
      </c>
      <c r="O599" t="s">
        <v>2125</v>
      </c>
      <c r="P599">
        <v>2016</v>
      </c>
    </row>
    <row r="600" spans="1:16" ht="14.4" x14ac:dyDescent="0.3">
      <c r="A600" t="s">
        <v>1696</v>
      </c>
      <c r="B600" t="s">
        <v>2126</v>
      </c>
      <c r="C600" t="s">
        <v>96</v>
      </c>
      <c r="D600" t="s">
        <v>97</v>
      </c>
      <c r="E600" t="s">
        <v>98</v>
      </c>
      <c r="F600" t="s">
        <v>96</v>
      </c>
      <c r="G600"/>
      <c r="H600">
        <v>4.99</v>
      </c>
      <c r="I600" t="s">
        <v>99</v>
      </c>
      <c r="J600" t="s">
        <v>100</v>
      </c>
      <c r="K600" t="s">
        <v>195</v>
      </c>
      <c r="L600" t="s">
        <v>2127</v>
      </c>
      <c r="M600"/>
      <c r="N600" t="s">
        <v>2128</v>
      </c>
      <c r="O600" t="s">
        <v>2129</v>
      </c>
      <c r="P600">
        <v>2011</v>
      </c>
    </row>
    <row r="601" spans="1:16" ht="14.4" x14ac:dyDescent="0.3">
      <c r="A601" t="s">
        <v>1696</v>
      </c>
      <c r="B601" t="s">
        <v>2130</v>
      </c>
      <c r="C601" t="s">
        <v>96</v>
      </c>
      <c r="D601" t="s">
        <v>97</v>
      </c>
      <c r="E601" t="s">
        <v>98</v>
      </c>
      <c r="F601" t="s">
        <v>96</v>
      </c>
      <c r="G601"/>
      <c r="H601">
        <v>10.46796</v>
      </c>
      <c r="I601" t="s">
        <v>99</v>
      </c>
      <c r="J601" t="s">
        <v>100</v>
      </c>
      <c r="K601" t="s">
        <v>109</v>
      </c>
      <c r="L601" t="s">
        <v>2131</v>
      </c>
      <c r="M601"/>
      <c r="N601" t="s">
        <v>2132</v>
      </c>
      <c r="O601" t="s">
        <v>2133</v>
      </c>
      <c r="P601">
        <v>2015</v>
      </c>
    </row>
    <row r="602" spans="1:16" ht="14.4" x14ac:dyDescent="0.3">
      <c r="A602" t="s">
        <v>2134</v>
      </c>
      <c r="B602" t="s">
        <v>2135</v>
      </c>
      <c r="C602" t="s">
        <v>703</v>
      </c>
      <c r="D602" t="s">
        <v>703</v>
      </c>
      <c r="E602" t="s">
        <v>98</v>
      </c>
      <c r="F602" t="s">
        <v>704</v>
      </c>
      <c r="G602"/>
      <c r="H602">
        <v>58</v>
      </c>
      <c r="I602" t="s">
        <v>99</v>
      </c>
      <c r="J602" t="s">
        <v>100</v>
      </c>
      <c r="K602" t="s">
        <v>515</v>
      </c>
      <c r="L602" t="s">
        <v>2136</v>
      </c>
      <c r="M602"/>
      <c r="N602" t="s">
        <v>2137</v>
      </c>
      <c r="O602" t="s">
        <v>2138</v>
      </c>
      <c r="P602">
        <v>1970</v>
      </c>
    </row>
    <row r="603" spans="1:16" ht="14.4" x14ac:dyDescent="0.3">
      <c r="A603" t="s">
        <v>2139</v>
      </c>
      <c r="B603" t="s">
        <v>2139</v>
      </c>
      <c r="C603" t="s">
        <v>648</v>
      </c>
      <c r="D603" t="s">
        <v>649</v>
      </c>
      <c r="E603" t="s">
        <v>98</v>
      </c>
      <c r="F603" t="s">
        <v>650</v>
      </c>
      <c r="G603"/>
      <c r="H603">
        <v>898</v>
      </c>
      <c r="I603" t="s">
        <v>232</v>
      </c>
      <c r="J603" t="s">
        <v>100</v>
      </c>
      <c r="K603" t="s">
        <v>101</v>
      </c>
      <c r="L603" t="s">
        <v>2140</v>
      </c>
      <c r="M603"/>
      <c r="N603" t="s">
        <v>2141</v>
      </c>
      <c r="O603" t="s">
        <v>2142</v>
      </c>
      <c r="P603">
        <v>2009</v>
      </c>
    </row>
    <row r="604" spans="1:16" ht="14.4" x14ac:dyDescent="0.3">
      <c r="A604" t="s">
        <v>2143</v>
      </c>
      <c r="B604" t="s">
        <v>2144</v>
      </c>
      <c r="C604" t="s">
        <v>628</v>
      </c>
      <c r="D604" t="s">
        <v>851</v>
      </c>
      <c r="E604" t="s">
        <v>98</v>
      </c>
      <c r="F604" t="s">
        <v>628</v>
      </c>
      <c r="G604"/>
      <c r="H604">
        <v>950</v>
      </c>
      <c r="I604" t="s">
        <v>232</v>
      </c>
      <c r="J604" t="s">
        <v>100</v>
      </c>
      <c r="K604" t="s">
        <v>128</v>
      </c>
      <c r="L604" t="s">
        <v>2145</v>
      </c>
      <c r="M604"/>
      <c r="N604"/>
      <c r="O604"/>
      <c r="P604">
        <v>2021</v>
      </c>
    </row>
    <row r="605" spans="1:16" ht="14.4" x14ac:dyDescent="0.3">
      <c r="A605" t="s">
        <v>2146</v>
      </c>
      <c r="B605" t="s">
        <v>2147</v>
      </c>
      <c r="C605" t="s">
        <v>96</v>
      </c>
      <c r="D605" t="s">
        <v>97</v>
      </c>
      <c r="E605" t="s">
        <v>98</v>
      </c>
      <c r="F605" t="s">
        <v>96</v>
      </c>
      <c r="G605"/>
      <c r="H605">
        <v>24.667169999999999</v>
      </c>
      <c r="I605" t="s">
        <v>99</v>
      </c>
      <c r="J605" t="s">
        <v>100</v>
      </c>
      <c r="K605" t="s">
        <v>195</v>
      </c>
      <c r="L605" t="s">
        <v>2148</v>
      </c>
      <c r="M605"/>
      <c r="N605" t="s">
        <v>2149</v>
      </c>
      <c r="O605" t="s">
        <v>2150</v>
      </c>
      <c r="P605">
        <v>2014</v>
      </c>
    </row>
    <row r="606" spans="1:16" ht="14.4" x14ac:dyDescent="0.3">
      <c r="A606" t="s">
        <v>2146</v>
      </c>
      <c r="B606" t="s">
        <v>2151</v>
      </c>
      <c r="C606" t="s">
        <v>96</v>
      </c>
      <c r="D606" t="s">
        <v>97</v>
      </c>
      <c r="E606" t="s">
        <v>98</v>
      </c>
      <c r="F606" t="s">
        <v>96</v>
      </c>
      <c r="G606"/>
      <c r="H606">
        <v>3.0658099999999999</v>
      </c>
      <c r="I606" t="s">
        <v>99</v>
      </c>
      <c r="J606" t="s">
        <v>100</v>
      </c>
      <c r="K606" t="s">
        <v>101</v>
      </c>
      <c r="L606" t="s">
        <v>2152</v>
      </c>
      <c r="M606"/>
      <c r="N606" t="s">
        <v>2153</v>
      </c>
      <c r="O606" t="s">
        <v>2154</v>
      </c>
      <c r="P606">
        <v>2013</v>
      </c>
    </row>
    <row r="607" spans="1:16" ht="14.4" x14ac:dyDescent="0.3">
      <c r="A607" t="s">
        <v>2146</v>
      </c>
      <c r="B607" t="s">
        <v>2155</v>
      </c>
      <c r="C607" t="s">
        <v>96</v>
      </c>
      <c r="D607" t="s">
        <v>97</v>
      </c>
      <c r="E607" t="s">
        <v>98</v>
      </c>
      <c r="F607" t="s">
        <v>96</v>
      </c>
      <c r="G607"/>
      <c r="H607">
        <v>4.9978999999999996</v>
      </c>
      <c r="I607" t="s">
        <v>99</v>
      </c>
      <c r="J607" t="s">
        <v>100</v>
      </c>
      <c r="K607" t="s">
        <v>123</v>
      </c>
      <c r="L607" t="s">
        <v>2156</v>
      </c>
      <c r="M607"/>
      <c r="N607" t="s">
        <v>2157</v>
      </c>
      <c r="O607" t="s">
        <v>2158</v>
      </c>
      <c r="P607">
        <v>2015</v>
      </c>
    </row>
    <row r="608" spans="1:16" ht="14.4" x14ac:dyDescent="0.3">
      <c r="A608" t="s">
        <v>2146</v>
      </c>
      <c r="B608" t="s">
        <v>2159</v>
      </c>
      <c r="C608" t="s">
        <v>96</v>
      </c>
      <c r="D608" t="s">
        <v>97</v>
      </c>
      <c r="E608" t="s">
        <v>98</v>
      </c>
      <c r="F608" t="s">
        <v>96</v>
      </c>
      <c r="G608"/>
      <c r="H608">
        <v>7.6484199999999998</v>
      </c>
      <c r="I608" t="s">
        <v>99</v>
      </c>
      <c r="J608" t="s">
        <v>100</v>
      </c>
      <c r="K608" t="s">
        <v>195</v>
      </c>
      <c r="L608" t="s">
        <v>2160</v>
      </c>
      <c r="M608"/>
      <c r="N608" t="s">
        <v>2161</v>
      </c>
      <c r="O608" t="s">
        <v>2162</v>
      </c>
      <c r="P608">
        <v>2015</v>
      </c>
    </row>
    <row r="609" spans="1:16" ht="14.4" x14ac:dyDescent="0.3">
      <c r="A609" t="s">
        <v>2146</v>
      </c>
      <c r="B609" t="s">
        <v>2163</v>
      </c>
      <c r="C609" t="s">
        <v>96</v>
      </c>
      <c r="D609" t="s">
        <v>97</v>
      </c>
      <c r="E609" t="s">
        <v>98</v>
      </c>
      <c r="F609" t="s">
        <v>96</v>
      </c>
      <c r="G609"/>
      <c r="H609">
        <v>4.9978999999999996</v>
      </c>
      <c r="I609" t="s">
        <v>99</v>
      </c>
      <c r="J609" t="s">
        <v>100</v>
      </c>
      <c r="K609" t="s">
        <v>138</v>
      </c>
      <c r="L609" t="s">
        <v>2164</v>
      </c>
      <c r="M609"/>
      <c r="N609" t="s">
        <v>2165</v>
      </c>
      <c r="O609" t="s">
        <v>2166</v>
      </c>
      <c r="P609">
        <v>2015</v>
      </c>
    </row>
    <row r="610" spans="1:16" ht="14.4" x14ac:dyDescent="0.3">
      <c r="A610" t="s">
        <v>2146</v>
      </c>
      <c r="B610" t="s">
        <v>2167</v>
      </c>
      <c r="C610" t="s">
        <v>96</v>
      </c>
      <c r="D610" t="s">
        <v>97</v>
      </c>
      <c r="E610" t="s">
        <v>98</v>
      </c>
      <c r="F610" t="s">
        <v>96</v>
      </c>
      <c r="G610"/>
      <c r="H610">
        <v>4.6920000000000002</v>
      </c>
      <c r="I610" t="s">
        <v>99</v>
      </c>
      <c r="J610" t="s">
        <v>100</v>
      </c>
      <c r="K610" t="s">
        <v>195</v>
      </c>
      <c r="L610" t="s">
        <v>2168</v>
      </c>
      <c r="M610"/>
      <c r="N610" t="s">
        <v>2169</v>
      </c>
      <c r="O610" t="s">
        <v>2170</v>
      </c>
      <c r="P610">
        <v>2015</v>
      </c>
    </row>
    <row r="611" spans="1:16" ht="14.4" x14ac:dyDescent="0.3">
      <c r="A611" t="s">
        <v>2146</v>
      </c>
      <c r="B611" t="s">
        <v>2171</v>
      </c>
      <c r="C611" t="s">
        <v>96</v>
      </c>
      <c r="D611" t="s">
        <v>97</v>
      </c>
      <c r="E611" t="s">
        <v>98</v>
      </c>
      <c r="F611" t="s">
        <v>96</v>
      </c>
      <c r="G611"/>
      <c r="H611">
        <v>5.0984499999999997</v>
      </c>
      <c r="I611" t="s">
        <v>99</v>
      </c>
      <c r="J611" t="s">
        <v>100</v>
      </c>
      <c r="K611" t="s">
        <v>249</v>
      </c>
      <c r="L611" t="s">
        <v>2172</v>
      </c>
      <c r="M611"/>
      <c r="N611" t="s">
        <v>2173</v>
      </c>
      <c r="O611" t="s">
        <v>2174</v>
      </c>
      <c r="P611">
        <v>2013</v>
      </c>
    </row>
    <row r="612" spans="1:16" ht="14.4" x14ac:dyDescent="0.3">
      <c r="A612" t="s">
        <v>2146</v>
      </c>
      <c r="B612" t="s">
        <v>2175</v>
      </c>
      <c r="C612" t="s">
        <v>96</v>
      </c>
      <c r="D612" t="s">
        <v>97</v>
      </c>
      <c r="E612" t="s">
        <v>98</v>
      </c>
      <c r="F612" t="s">
        <v>96</v>
      </c>
      <c r="G612"/>
      <c r="H612">
        <v>4.9980000000000002</v>
      </c>
      <c r="I612" t="s">
        <v>99</v>
      </c>
      <c r="J612" t="s">
        <v>100</v>
      </c>
      <c r="K612" t="s">
        <v>195</v>
      </c>
      <c r="L612" t="s">
        <v>2176</v>
      </c>
      <c r="M612"/>
      <c r="N612" t="s">
        <v>2177</v>
      </c>
      <c r="O612" t="s">
        <v>2178</v>
      </c>
      <c r="P612">
        <v>2015</v>
      </c>
    </row>
    <row r="613" spans="1:16" ht="14.4" x14ac:dyDescent="0.3">
      <c r="A613" t="s">
        <v>2146</v>
      </c>
      <c r="B613" t="s">
        <v>2179</v>
      </c>
      <c r="C613" t="s">
        <v>96</v>
      </c>
      <c r="D613" t="s">
        <v>97</v>
      </c>
      <c r="E613" t="s">
        <v>98</v>
      </c>
      <c r="F613" t="s">
        <v>96</v>
      </c>
      <c r="G613"/>
      <c r="H613">
        <v>12</v>
      </c>
      <c r="I613" t="s">
        <v>99</v>
      </c>
      <c r="J613" t="s">
        <v>100</v>
      </c>
      <c r="K613" t="s">
        <v>101</v>
      </c>
      <c r="L613" t="s">
        <v>2180</v>
      </c>
      <c r="M613"/>
      <c r="N613" t="s">
        <v>2181</v>
      </c>
      <c r="O613" t="s">
        <v>2182</v>
      </c>
      <c r="P613">
        <v>2014</v>
      </c>
    </row>
    <row r="614" spans="1:16" ht="14.4" x14ac:dyDescent="0.3">
      <c r="A614" t="s">
        <v>2146</v>
      </c>
      <c r="B614" t="s">
        <v>2183</v>
      </c>
      <c r="C614" t="s">
        <v>96</v>
      </c>
      <c r="D614" t="s">
        <v>97</v>
      </c>
      <c r="E614" t="s">
        <v>98</v>
      </c>
      <c r="F614" t="s">
        <v>96</v>
      </c>
      <c r="G614"/>
      <c r="H614">
        <v>3.4802399999999998</v>
      </c>
      <c r="I614" t="s">
        <v>99</v>
      </c>
      <c r="J614" t="s">
        <v>100</v>
      </c>
      <c r="K614" t="s">
        <v>138</v>
      </c>
      <c r="L614" t="s">
        <v>2184</v>
      </c>
      <c r="M614"/>
      <c r="N614" t="s">
        <v>2185</v>
      </c>
      <c r="O614" t="s">
        <v>2186</v>
      </c>
      <c r="P614">
        <v>2016</v>
      </c>
    </row>
    <row r="615" spans="1:16" ht="14.4" x14ac:dyDescent="0.3">
      <c r="A615" t="s">
        <v>2146</v>
      </c>
      <c r="B615" t="s">
        <v>2187</v>
      </c>
      <c r="C615" t="s">
        <v>96</v>
      </c>
      <c r="D615" t="s">
        <v>97</v>
      </c>
      <c r="E615" t="s">
        <v>98</v>
      </c>
      <c r="F615" t="s">
        <v>96</v>
      </c>
      <c r="G615"/>
      <c r="H615">
        <v>5.2873700000000001</v>
      </c>
      <c r="I615" t="s">
        <v>99</v>
      </c>
      <c r="J615" t="s">
        <v>100</v>
      </c>
      <c r="K615" t="s">
        <v>118</v>
      </c>
      <c r="L615" t="s">
        <v>2188</v>
      </c>
      <c r="M615"/>
      <c r="N615" t="s">
        <v>2189</v>
      </c>
      <c r="O615" t="s">
        <v>2190</v>
      </c>
      <c r="P615">
        <v>2013</v>
      </c>
    </row>
    <row r="616" spans="1:16" ht="14.4" x14ac:dyDescent="0.3">
      <c r="A616" t="s">
        <v>2146</v>
      </c>
      <c r="B616" t="s">
        <v>2191</v>
      </c>
      <c r="C616" t="s">
        <v>96</v>
      </c>
      <c r="D616" t="s">
        <v>97</v>
      </c>
      <c r="E616" t="s">
        <v>98</v>
      </c>
      <c r="F616" t="s">
        <v>96</v>
      </c>
      <c r="G616"/>
      <c r="H616">
        <v>4.9921199999999999</v>
      </c>
      <c r="I616" t="s">
        <v>99</v>
      </c>
      <c r="J616" t="s">
        <v>100</v>
      </c>
      <c r="K616" t="s">
        <v>118</v>
      </c>
      <c r="L616" t="s">
        <v>2192</v>
      </c>
      <c r="M616"/>
      <c r="N616" t="s">
        <v>2193</v>
      </c>
      <c r="O616" t="s">
        <v>2194</v>
      </c>
      <c r="P616">
        <v>2013</v>
      </c>
    </row>
    <row r="617" spans="1:16" ht="14.4" x14ac:dyDescent="0.3">
      <c r="A617" t="s">
        <v>2146</v>
      </c>
      <c r="B617" t="s">
        <v>2195</v>
      </c>
      <c r="C617" t="s">
        <v>96</v>
      </c>
      <c r="D617" t="s">
        <v>97</v>
      </c>
      <c r="E617" t="s">
        <v>98</v>
      </c>
      <c r="F617" t="s">
        <v>96</v>
      </c>
      <c r="G617"/>
      <c r="H617">
        <v>4.9932999999999996</v>
      </c>
      <c r="I617" t="s">
        <v>99</v>
      </c>
      <c r="J617" t="s">
        <v>100</v>
      </c>
      <c r="K617" t="s">
        <v>195</v>
      </c>
      <c r="L617" t="s">
        <v>2196</v>
      </c>
      <c r="M617"/>
      <c r="N617" t="s">
        <v>2197</v>
      </c>
      <c r="O617" t="s">
        <v>2198</v>
      </c>
      <c r="P617">
        <v>2016</v>
      </c>
    </row>
    <row r="618" spans="1:16" ht="14.4" x14ac:dyDescent="0.3">
      <c r="A618" t="s">
        <v>2146</v>
      </c>
      <c r="B618" t="s">
        <v>2199</v>
      </c>
      <c r="C618" t="s">
        <v>96</v>
      </c>
      <c r="D618" t="s">
        <v>97</v>
      </c>
      <c r="E618" t="s">
        <v>98</v>
      </c>
      <c r="F618" t="s">
        <v>96</v>
      </c>
      <c r="G618"/>
      <c r="H618">
        <v>14.8971</v>
      </c>
      <c r="I618" t="s">
        <v>99</v>
      </c>
      <c r="J618" t="s">
        <v>104</v>
      </c>
      <c r="K618" t="s">
        <v>104</v>
      </c>
      <c r="L618" t="s">
        <v>2200</v>
      </c>
      <c r="M618"/>
      <c r="N618" t="s">
        <v>2201</v>
      </c>
      <c r="O618" t="s">
        <v>2202</v>
      </c>
      <c r="P618">
        <v>2015</v>
      </c>
    </row>
    <row r="619" spans="1:16" ht="14.4" x14ac:dyDescent="0.3">
      <c r="A619" t="s">
        <v>2146</v>
      </c>
      <c r="B619" t="s">
        <v>2203</v>
      </c>
      <c r="C619" t="s">
        <v>96</v>
      </c>
      <c r="D619" t="s">
        <v>97</v>
      </c>
      <c r="E619" t="s">
        <v>98</v>
      </c>
      <c r="F619" t="s">
        <v>96</v>
      </c>
      <c r="G619"/>
      <c r="H619">
        <v>11.524800000000001</v>
      </c>
      <c r="I619" t="s">
        <v>99</v>
      </c>
      <c r="J619" t="s">
        <v>100</v>
      </c>
      <c r="K619" t="s">
        <v>195</v>
      </c>
      <c r="L619" t="s">
        <v>2204</v>
      </c>
      <c r="M619"/>
      <c r="N619" t="s">
        <v>2205</v>
      </c>
      <c r="O619" t="s">
        <v>2206</v>
      </c>
      <c r="P619">
        <v>2013</v>
      </c>
    </row>
    <row r="620" spans="1:16" ht="14.4" x14ac:dyDescent="0.3">
      <c r="A620" t="s">
        <v>2146</v>
      </c>
      <c r="B620" t="s">
        <v>2207</v>
      </c>
      <c r="C620" t="s">
        <v>96</v>
      </c>
      <c r="D620" t="s">
        <v>97</v>
      </c>
      <c r="E620" t="s">
        <v>98</v>
      </c>
      <c r="F620" t="s">
        <v>96</v>
      </c>
      <c r="G620"/>
      <c r="H620">
        <v>4.05</v>
      </c>
      <c r="I620" t="s">
        <v>99</v>
      </c>
      <c r="J620" t="s">
        <v>100</v>
      </c>
      <c r="K620" t="s">
        <v>118</v>
      </c>
      <c r="L620" t="s">
        <v>2208</v>
      </c>
      <c r="M620"/>
      <c r="N620" t="s">
        <v>2209</v>
      </c>
      <c r="O620" t="s">
        <v>2210</v>
      </c>
      <c r="P620">
        <v>2015</v>
      </c>
    </row>
    <row r="621" spans="1:16" ht="14.4" x14ac:dyDescent="0.3">
      <c r="A621" t="s">
        <v>2146</v>
      </c>
      <c r="B621" t="s">
        <v>2211</v>
      </c>
      <c r="C621" t="s">
        <v>96</v>
      </c>
      <c r="D621" t="s">
        <v>97</v>
      </c>
      <c r="E621" t="s">
        <v>98</v>
      </c>
      <c r="F621" t="s">
        <v>96</v>
      </c>
      <c r="G621"/>
      <c r="H621">
        <v>4.9978999999999996</v>
      </c>
      <c r="I621" t="s">
        <v>99</v>
      </c>
      <c r="J621" t="s">
        <v>100</v>
      </c>
      <c r="K621" t="s">
        <v>249</v>
      </c>
      <c r="L621" t="s">
        <v>2212</v>
      </c>
      <c r="M621"/>
      <c r="N621" t="s">
        <v>2213</v>
      </c>
      <c r="O621" t="s">
        <v>2214</v>
      </c>
      <c r="P621">
        <v>2016</v>
      </c>
    </row>
    <row r="622" spans="1:16" ht="14.4" x14ac:dyDescent="0.3">
      <c r="A622" t="s">
        <v>2146</v>
      </c>
      <c r="B622" t="s">
        <v>2215</v>
      </c>
      <c r="C622" t="s">
        <v>96</v>
      </c>
      <c r="D622" t="s">
        <v>97</v>
      </c>
      <c r="E622" t="s">
        <v>98</v>
      </c>
      <c r="F622" t="s">
        <v>96</v>
      </c>
      <c r="G622"/>
      <c r="H622">
        <v>5.9054399999999996</v>
      </c>
      <c r="I622" t="s">
        <v>99</v>
      </c>
      <c r="J622" t="s">
        <v>100</v>
      </c>
      <c r="K622" t="s">
        <v>118</v>
      </c>
      <c r="L622" t="s">
        <v>2216</v>
      </c>
      <c r="M622"/>
      <c r="N622" t="s">
        <v>2217</v>
      </c>
      <c r="O622" t="s">
        <v>2218</v>
      </c>
      <c r="P622">
        <v>2016</v>
      </c>
    </row>
    <row r="623" spans="1:16" ht="14.4" x14ac:dyDescent="0.3">
      <c r="A623" t="s">
        <v>2146</v>
      </c>
      <c r="B623" t="s">
        <v>2219</v>
      </c>
      <c r="C623" t="s">
        <v>96</v>
      </c>
      <c r="D623" t="s">
        <v>97</v>
      </c>
      <c r="E623" t="s">
        <v>98</v>
      </c>
      <c r="F623" t="s">
        <v>96</v>
      </c>
      <c r="G623"/>
      <c r="H623">
        <v>4.9980000000000002</v>
      </c>
      <c r="I623" t="s">
        <v>99</v>
      </c>
      <c r="J623" t="s">
        <v>100</v>
      </c>
      <c r="K623" t="s">
        <v>118</v>
      </c>
      <c r="L623" t="s">
        <v>2220</v>
      </c>
      <c r="M623"/>
      <c r="N623" t="s">
        <v>2221</v>
      </c>
      <c r="O623" t="s">
        <v>2222</v>
      </c>
      <c r="P623">
        <v>2013</v>
      </c>
    </row>
    <row r="624" spans="1:16" ht="14.4" x14ac:dyDescent="0.3">
      <c r="A624" t="s">
        <v>2146</v>
      </c>
      <c r="B624" t="s">
        <v>2223</v>
      </c>
      <c r="C624" t="s">
        <v>96</v>
      </c>
      <c r="D624" t="s">
        <v>97</v>
      </c>
      <c r="E624" t="s">
        <v>98</v>
      </c>
      <c r="F624" t="s">
        <v>96</v>
      </c>
      <c r="G624"/>
      <c r="H624">
        <v>3.65442</v>
      </c>
      <c r="I624" t="s">
        <v>99</v>
      </c>
      <c r="J624" t="s">
        <v>100</v>
      </c>
      <c r="K624" t="s">
        <v>101</v>
      </c>
      <c r="L624" t="s">
        <v>2224</v>
      </c>
      <c r="M624"/>
      <c r="N624" t="s">
        <v>2225</v>
      </c>
      <c r="O624" t="s">
        <v>2226</v>
      </c>
      <c r="P624">
        <v>2013</v>
      </c>
    </row>
    <row r="625" spans="1:16" ht="14.4" x14ac:dyDescent="0.3">
      <c r="A625" t="s">
        <v>2146</v>
      </c>
      <c r="B625" t="s">
        <v>2227</v>
      </c>
      <c r="C625" t="s">
        <v>96</v>
      </c>
      <c r="D625" t="s">
        <v>97</v>
      </c>
      <c r="E625" t="s">
        <v>98</v>
      </c>
      <c r="F625" t="s">
        <v>96</v>
      </c>
      <c r="G625"/>
      <c r="H625">
        <v>12.348000000000001</v>
      </c>
      <c r="I625" t="s">
        <v>99</v>
      </c>
      <c r="J625" t="s">
        <v>100</v>
      </c>
      <c r="K625" t="s">
        <v>195</v>
      </c>
      <c r="L625" t="s">
        <v>2228</v>
      </c>
      <c r="M625"/>
      <c r="N625" t="s">
        <v>2229</v>
      </c>
      <c r="O625" t="s">
        <v>2230</v>
      </c>
      <c r="P625">
        <v>2013</v>
      </c>
    </row>
    <row r="626" spans="1:16" ht="14.4" x14ac:dyDescent="0.3">
      <c r="A626" t="s">
        <v>2146</v>
      </c>
      <c r="B626" t="s">
        <v>2231</v>
      </c>
      <c r="C626" t="s">
        <v>96</v>
      </c>
      <c r="D626" t="s">
        <v>97</v>
      </c>
      <c r="E626" t="s">
        <v>98</v>
      </c>
      <c r="F626" t="s">
        <v>96</v>
      </c>
      <c r="G626"/>
      <c r="H626">
        <v>12.338039999999999</v>
      </c>
      <c r="I626" t="s">
        <v>99</v>
      </c>
      <c r="J626" t="s">
        <v>100</v>
      </c>
      <c r="K626" t="s">
        <v>195</v>
      </c>
      <c r="L626" t="s">
        <v>2232</v>
      </c>
      <c r="M626"/>
      <c r="N626" t="s">
        <v>2233</v>
      </c>
      <c r="O626" t="s">
        <v>2234</v>
      </c>
      <c r="P626">
        <v>2015</v>
      </c>
    </row>
    <row r="627" spans="1:16" ht="14.4" x14ac:dyDescent="0.3">
      <c r="A627" t="s">
        <v>2146</v>
      </c>
      <c r="B627" t="s">
        <v>2235</v>
      </c>
      <c r="C627" t="s">
        <v>96</v>
      </c>
      <c r="D627" t="s">
        <v>97</v>
      </c>
      <c r="E627" t="s">
        <v>98</v>
      </c>
      <c r="F627" t="s">
        <v>96</v>
      </c>
      <c r="G627"/>
      <c r="H627">
        <v>6.3045999999999998</v>
      </c>
      <c r="I627" t="s">
        <v>99</v>
      </c>
      <c r="J627" t="s">
        <v>100</v>
      </c>
      <c r="K627" t="s">
        <v>195</v>
      </c>
      <c r="L627" t="s">
        <v>2236</v>
      </c>
      <c r="M627"/>
      <c r="N627" t="s">
        <v>2237</v>
      </c>
      <c r="O627" t="s">
        <v>2238</v>
      </c>
      <c r="P627">
        <v>2013</v>
      </c>
    </row>
    <row r="628" spans="1:16" ht="14.4" x14ac:dyDescent="0.3">
      <c r="A628" t="s">
        <v>2146</v>
      </c>
      <c r="B628" t="s">
        <v>2239</v>
      </c>
      <c r="C628" t="s">
        <v>96</v>
      </c>
      <c r="D628" t="s">
        <v>97</v>
      </c>
      <c r="E628" t="s">
        <v>98</v>
      </c>
      <c r="F628" t="s">
        <v>96</v>
      </c>
      <c r="G628"/>
      <c r="H628">
        <v>1.4889600000000001</v>
      </c>
      <c r="I628" t="s">
        <v>99</v>
      </c>
      <c r="J628" t="s">
        <v>100</v>
      </c>
      <c r="K628" t="s">
        <v>118</v>
      </c>
      <c r="L628" t="s">
        <v>2240</v>
      </c>
      <c r="M628"/>
      <c r="N628" t="s">
        <v>2241</v>
      </c>
      <c r="O628" t="s">
        <v>2242</v>
      </c>
      <c r="P628">
        <v>2014</v>
      </c>
    </row>
    <row r="629" spans="1:16" ht="14.4" x14ac:dyDescent="0.3">
      <c r="A629" t="s">
        <v>2146</v>
      </c>
      <c r="B629" t="s">
        <v>2243</v>
      </c>
      <c r="C629" t="s">
        <v>96</v>
      </c>
      <c r="D629" t="s">
        <v>97</v>
      </c>
      <c r="E629" t="s">
        <v>98</v>
      </c>
      <c r="F629" t="s">
        <v>96</v>
      </c>
      <c r="G629"/>
      <c r="H629">
        <v>4.9992799999999997</v>
      </c>
      <c r="I629" t="s">
        <v>99</v>
      </c>
      <c r="J629" t="s">
        <v>100</v>
      </c>
      <c r="K629" t="s">
        <v>118</v>
      </c>
      <c r="L629" t="s">
        <v>2244</v>
      </c>
      <c r="M629"/>
      <c r="N629" t="s">
        <v>2245</v>
      </c>
      <c r="O629" t="s">
        <v>2246</v>
      </c>
      <c r="P629">
        <v>2015</v>
      </c>
    </row>
    <row r="630" spans="1:16" ht="14.4" x14ac:dyDescent="0.3">
      <c r="A630" t="s">
        <v>2146</v>
      </c>
      <c r="B630" t="s">
        <v>2247</v>
      </c>
      <c r="C630" t="s">
        <v>96</v>
      </c>
      <c r="D630" t="s">
        <v>97</v>
      </c>
      <c r="E630" t="s">
        <v>98</v>
      </c>
      <c r="F630" t="s">
        <v>96</v>
      </c>
      <c r="G630"/>
      <c r="H630">
        <v>2.4832000000000001</v>
      </c>
      <c r="I630" t="s">
        <v>99</v>
      </c>
      <c r="J630" t="s">
        <v>104</v>
      </c>
      <c r="K630" t="s">
        <v>104</v>
      </c>
      <c r="L630" t="s">
        <v>2248</v>
      </c>
      <c r="M630"/>
      <c r="N630" t="s">
        <v>2249</v>
      </c>
      <c r="O630" t="s">
        <v>2250</v>
      </c>
      <c r="P630">
        <v>2017</v>
      </c>
    </row>
    <row r="631" spans="1:16" ht="14.4" x14ac:dyDescent="0.3">
      <c r="A631" t="s">
        <v>2146</v>
      </c>
      <c r="B631" t="s">
        <v>2251</v>
      </c>
      <c r="C631" t="s">
        <v>96</v>
      </c>
      <c r="D631" t="s">
        <v>97</v>
      </c>
      <c r="E631" t="s">
        <v>98</v>
      </c>
      <c r="F631" t="s">
        <v>96</v>
      </c>
      <c r="G631"/>
      <c r="H631">
        <v>4.6678800000000003</v>
      </c>
      <c r="I631" t="s">
        <v>99</v>
      </c>
      <c r="J631" t="s">
        <v>100</v>
      </c>
      <c r="K631" t="s">
        <v>118</v>
      </c>
      <c r="L631" t="s">
        <v>2252</v>
      </c>
      <c r="M631"/>
      <c r="N631" t="s">
        <v>2253</v>
      </c>
      <c r="O631" t="s">
        <v>2254</v>
      </c>
      <c r="P631">
        <v>2014</v>
      </c>
    </row>
    <row r="632" spans="1:16" ht="14.4" x14ac:dyDescent="0.3">
      <c r="A632" t="s">
        <v>2146</v>
      </c>
      <c r="B632" t="s">
        <v>2255</v>
      </c>
      <c r="C632" t="s">
        <v>96</v>
      </c>
      <c r="D632" t="s">
        <v>97</v>
      </c>
      <c r="E632" t="s">
        <v>98</v>
      </c>
      <c r="F632" t="s">
        <v>96</v>
      </c>
      <c r="G632"/>
      <c r="H632">
        <v>1.8160799999999999</v>
      </c>
      <c r="I632" t="s">
        <v>99</v>
      </c>
      <c r="J632" t="s">
        <v>100</v>
      </c>
      <c r="K632" t="s">
        <v>118</v>
      </c>
      <c r="L632" t="s">
        <v>2256</v>
      </c>
      <c r="M632"/>
      <c r="N632" t="s">
        <v>2257</v>
      </c>
      <c r="O632" t="s">
        <v>2258</v>
      </c>
      <c r="P632">
        <v>2012</v>
      </c>
    </row>
    <row r="633" spans="1:16" ht="14.4" x14ac:dyDescent="0.3">
      <c r="A633" t="s">
        <v>2146</v>
      </c>
      <c r="B633" t="s">
        <v>2259</v>
      </c>
      <c r="C633" t="s">
        <v>96</v>
      </c>
      <c r="D633" t="s">
        <v>97</v>
      </c>
      <c r="E633" t="s">
        <v>98</v>
      </c>
      <c r="F633" t="s">
        <v>96</v>
      </c>
      <c r="G633"/>
      <c r="H633">
        <v>4.9939200000000001</v>
      </c>
      <c r="I633" t="s">
        <v>99</v>
      </c>
      <c r="J633" t="s">
        <v>100</v>
      </c>
      <c r="K633" t="s">
        <v>195</v>
      </c>
      <c r="L633" t="s">
        <v>2260</v>
      </c>
      <c r="M633"/>
      <c r="N633" t="s">
        <v>2261</v>
      </c>
      <c r="O633" t="s">
        <v>2262</v>
      </c>
      <c r="P633">
        <v>2016</v>
      </c>
    </row>
    <row r="634" spans="1:16" ht="14.4" x14ac:dyDescent="0.3">
      <c r="A634" t="s">
        <v>2146</v>
      </c>
      <c r="B634" t="s">
        <v>2263</v>
      </c>
      <c r="C634" t="s">
        <v>96</v>
      </c>
      <c r="D634" t="s">
        <v>97</v>
      </c>
      <c r="E634" t="s">
        <v>98</v>
      </c>
      <c r="F634" t="s">
        <v>96</v>
      </c>
      <c r="G634"/>
      <c r="H634">
        <v>3.3660000000000001</v>
      </c>
      <c r="I634" t="s">
        <v>99</v>
      </c>
      <c r="J634" t="s">
        <v>100</v>
      </c>
      <c r="K634" t="s">
        <v>249</v>
      </c>
      <c r="L634" t="s">
        <v>2264</v>
      </c>
      <c r="M634"/>
      <c r="N634" t="s">
        <v>2265</v>
      </c>
      <c r="O634" t="s">
        <v>2266</v>
      </c>
      <c r="P634">
        <v>2016</v>
      </c>
    </row>
    <row r="635" spans="1:16" ht="14.4" x14ac:dyDescent="0.3">
      <c r="A635" t="s">
        <v>2146</v>
      </c>
      <c r="B635" t="s">
        <v>2267</v>
      </c>
      <c r="C635" t="s">
        <v>96</v>
      </c>
      <c r="D635" t="s">
        <v>97</v>
      </c>
      <c r="E635" t="s">
        <v>98</v>
      </c>
      <c r="F635" t="s">
        <v>96</v>
      </c>
      <c r="G635"/>
      <c r="H635">
        <v>5.3423999999999996</v>
      </c>
      <c r="I635" t="s">
        <v>99</v>
      </c>
      <c r="J635" t="s">
        <v>100</v>
      </c>
      <c r="K635" t="s">
        <v>101</v>
      </c>
      <c r="L635" t="s">
        <v>2268</v>
      </c>
      <c r="M635"/>
      <c r="N635" t="s">
        <v>2269</v>
      </c>
      <c r="O635" t="s">
        <v>2270</v>
      </c>
      <c r="P635">
        <v>2014</v>
      </c>
    </row>
    <row r="636" spans="1:16" ht="14.4" x14ac:dyDescent="0.3">
      <c r="A636" t="s">
        <v>2146</v>
      </c>
      <c r="B636" t="s">
        <v>2271</v>
      </c>
      <c r="C636" t="s">
        <v>96</v>
      </c>
      <c r="D636" t="s">
        <v>97</v>
      </c>
      <c r="E636" t="s">
        <v>98</v>
      </c>
      <c r="F636" t="s">
        <v>96</v>
      </c>
      <c r="G636"/>
      <c r="H636">
        <v>4.9972000000000003</v>
      </c>
      <c r="I636" t="s">
        <v>99</v>
      </c>
      <c r="J636" t="s">
        <v>100</v>
      </c>
      <c r="K636" t="s">
        <v>138</v>
      </c>
      <c r="L636" t="s">
        <v>2272</v>
      </c>
      <c r="M636"/>
      <c r="N636" t="s">
        <v>2273</v>
      </c>
      <c r="O636" t="s">
        <v>2274</v>
      </c>
      <c r="P636">
        <v>2016</v>
      </c>
    </row>
    <row r="637" spans="1:16" ht="14.4" x14ac:dyDescent="0.3">
      <c r="A637" t="s">
        <v>2146</v>
      </c>
      <c r="B637" t="s">
        <v>2275</v>
      </c>
      <c r="C637" t="s">
        <v>96</v>
      </c>
      <c r="D637" t="s">
        <v>97</v>
      </c>
      <c r="E637" t="s">
        <v>98</v>
      </c>
      <c r="F637" t="s">
        <v>96</v>
      </c>
      <c r="G637"/>
      <c r="H637">
        <v>5.9985600000000003</v>
      </c>
      <c r="I637" t="s">
        <v>99</v>
      </c>
      <c r="J637" t="s">
        <v>100</v>
      </c>
      <c r="K637" t="s">
        <v>195</v>
      </c>
      <c r="L637" t="s">
        <v>2276</v>
      </c>
      <c r="M637"/>
      <c r="N637" t="s">
        <v>2277</v>
      </c>
      <c r="O637" t="s">
        <v>2278</v>
      </c>
      <c r="P637">
        <v>2014</v>
      </c>
    </row>
    <row r="638" spans="1:16" ht="14.4" x14ac:dyDescent="0.3">
      <c r="A638" t="s">
        <v>2146</v>
      </c>
      <c r="B638" t="s">
        <v>2279</v>
      </c>
      <c r="C638" t="s">
        <v>96</v>
      </c>
      <c r="D638" t="s">
        <v>97</v>
      </c>
      <c r="E638" t="s">
        <v>98</v>
      </c>
      <c r="F638" t="s">
        <v>96</v>
      </c>
      <c r="G638"/>
      <c r="H638">
        <v>11.793134999999999</v>
      </c>
      <c r="I638" t="s">
        <v>99</v>
      </c>
      <c r="J638" t="s">
        <v>100</v>
      </c>
      <c r="K638" t="s">
        <v>138</v>
      </c>
      <c r="L638" t="s">
        <v>2280</v>
      </c>
      <c r="M638"/>
      <c r="N638" t="s">
        <v>2281</v>
      </c>
      <c r="O638" t="s">
        <v>2282</v>
      </c>
      <c r="P638">
        <v>2015</v>
      </c>
    </row>
    <row r="639" spans="1:16" ht="14.4" x14ac:dyDescent="0.3">
      <c r="A639" t="s">
        <v>2146</v>
      </c>
      <c r="B639" t="s">
        <v>2283</v>
      </c>
      <c r="C639" t="s">
        <v>96</v>
      </c>
      <c r="D639" t="s">
        <v>97</v>
      </c>
      <c r="E639" t="s">
        <v>98</v>
      </c>
      <c r="F639" t="s">
        <v>96</v>
      </c>
      <c r="G639"/>
      <c r="H639">
        <v>1.3257399999999999</v>
      </c>
      <c r="I639" t="s">
        <v>99</v>
      </c>
      <c r="J639" t="s">
        <v>100</v>
      </c>
      <c r="K639" t="s">
        <v>118</v>
      </c>
      <c r="L639" t="s">
        <v>2284</v>
      </c>
      <c r="M639"/>
      <c r="N639" t="s">
        <v>2285</v>
      </c>
      <c r="O639" t="s">
        <v>2286</v>
      </c>
      <c r="P639">
        <v>2013</v>
      </c>
    </row>
    <row r="640" spans="1:16" ht="14.4" x14ac:dyDescent="0.3">
      <c r="A640" t="s">
        <v>2146</v>
      </c>
      <c r="B640" t="s">
        <v>2287</v>
      </c>
      <c r="C640" t="s">
        <v>96</v>
      </c>
      <c r="D640" t="s">
        <v>97</v>
      </c>
      <c r="E640" t="s">
        <v>98</v>
      </c>
      <c r="F640" t="s">
        <v>96</v>
      </c>
      <c r="G640"/>
      <c r="H640">
        <v>32.449435000000001</v>
      </c>
      <c r="I640" t="s">
        <v>99</v>
      </c>
      <c r="J640" t="s">
        <v>100</v>
      </c>
      <c r="K640" t="s">
        <v>138</v>
      </c>
      <c r="L640" t="s">
        <v>2288</v>
      </c>
      <c r="M640"/>
      <c r="N640" t="s">
        <v>2289</v>
      </c>
      <c r="O640" t="s">
        <v>2290</v>
      </c>
      <c r="P640">
        <v>2014</v>
      </c>
    </row>
    <row r="641" spans="1:16" ht="14.4" x14ac:dyDescent="0.3">
      <c r="A641" t="s">
        <v>2146</v>
      </c>
      <c r="B641" t="s">
        <v>2291</v>
      </c>
      <c r="C641" t="s">
        <v>96</v>
      </c>
      <c r="D641" t="s">
        <v>97</v>
      </c>
      <c r="E641" t="s">
        <v>98</v>
      </c>
      <c r="F641" t="s">
        <v>96</v>
      </c>
      <c r="G641"/>
      <c r="H641">
        <v>4.3566000000000003</v>
      </c>
      <c r="I641" t="s">
        <v>99</v>
      </c>
      <c r="J641" t="s">
        <v>100</v>
      </c>
      <c r="K641" t="s">
        <v>101</v>
      </c>
      <c r="L641" t="s">
        <v>2292</v>
      </c>
      <c r="M641"/>
      <c r="N641" t="s">
        <v>2293</v>
      </c>
      <c r="O641" t="s">
        <v>2294</v>
      </c>
      <c r="P641">
        <v>2017</v>
      </c>
    </row>
    <row r="642" spans="1:16" ht="14.4" x14ac:dyDescent="0.3">
      <c r="A642" t="s">
        <v>2146</v>
      </c>
      <c r="B642" t="s">
        <v>2295</v>
      </c>
      <c r="C642" t="s">
        <v>96</v>
      </c>
      <c r="D642" t="s">
        <v>97</v>
      </c>
      <c r="E642" t="s">
        <v>98</v>
      </c>
      <c r="F642" t="s">
        <v>96</v>
      </c>
      <c r="G642"/>
      <c r="H642">
        <v>4.9992799999999997</v>
      </c>
      <c r="I642" t="s">
        <v>99</v>
      </c>
      <c r="J642" t="s">
        <v>100</v>
      </c>
      <c r="K642" t="s">
        <v>165</v>
      </c>
      <c r="L642" t="s">
        <v>2296</v>
      </c>
      <c r="M642"/>
      <c r="N642" t="s">
        <v>2297</v>
      </c>
      <c r="O642" t="s">
        <v>2298</v>
      </c>
      <c r="P642">
        <v>2016</v>
      </c>
    </row>
    <row r="643" spans="1:16" ht="14.4" x14ac:dyDescent="0.3">
      <c r="A643" t="s">
        <v>2146</v>
      </c>
      <c r="B643" t="s">
        <v>2299</v>
      </c>
      <c r="C643" t="s">
        <v>96</v>
      </c>
      <c r="D643" t="s">
        <v>97</v>
      </c>
      <c r="E643" t="s">
        <v>98</v>
      </c>
      <c r="F643" t="s">
        <v>96</v>
      </c>
      <c r="G643"/>
      <c r="H643">
        <v>5.2175200000000004</v>
      </c>
      <c r="I643" t="s">
        <v>99</v>
      </c>
      <c r="J643" t="s">
        <v>100</v>
      </c>
      <c r="K643" t="s">
        <v>118</v>
      </c>
      <c r="L643" t="s">
        <v>2300</v>
      </c>
      <c r="M643"/>
      <c r="N643" t="s">
        <v>2301</v>
      </c>
      <c r="O643" t="s">
        <v>2302</v>
      </c>
      <c r="P643">
        <v>2013</v>
      </c>
    </row>
    <row r="644" spans="1:16" ht="14.4" x14ac:dyDescent="0.3">
      <c r="A644" t="s">
        <v>2146</v>
      </c>
      <c r="B644" t="s">
        <v>2303</v>
      </c>
      <c r="C644" t="s">
        <v>96</v>
      </c>
      <c r="D644" t="s">
        <v>97</v>
      </c>
      <c r="E644" t="s">
        <v>98</v>
      </c>
      <c r="F644" t="s">
        <v>96</v>
      </c>
      <c r="G644"/>
      <c r="H644">
        <v>5.6565599999999998</v>
      </c>
      <c r="I644" t="s">
        <v>99</v>
      </c>
      <c r="J644" t="s">
        <v>100</v>
      </c>
      <c r="K644" t="s">
        <v>118</v>
      </c>
      <c r="L644" t="s">
        <v>2304</v>
      </c>
      <c r="M644"/>
      <c r="N644" t="s">
        <v>2305</v>
      </c>
      <c r="O644" t="s">
        <v>2306</v>
      </c>
      <c r="P644">
        <v>2014</v>
      </c>
    </row>
    <row r="645" spans="1:16" ht="14.4" x14ac:dyDescent="0.3">
      <c r="A645" t="s">
        <v>2146</v>
      </c>
      <c r="B645" t="s">
        <v>2307</v>
      </c>
      <c r="C645" t="s">
        <v>96</v>
      </c>
      <c r="D645" t="s">
        <v>97</v>
      </c>
      <c r="E645" t="s">
        <v>98</v>
      </c>
      <c r="F645" t="s">
        <v>96</v>
      </c>
      <c r="G645"/>
      <c r="H645">
        <v>5.9828999999999999</v>
      </c>
      <c r="I645" t="s">
        <v>99</v>
      </c>
      <c r="J645" t="s">
        <v>100</v>
      </c>
      <c r="K645" t="s">
        <v>118</v>
      </c>
      <c r="L645" t="s">
        <v>1893</v>
      </c>
      <c r="M645"/>
      <c r="N645" t="s">
        <v>2308</v>
      </c>
      <c r="O645" t="s">
        <v>2309</v>
      </c>
      <c r="P645">
        <v>2013</v>
      </c>
    </row>
    <row r="646" spans="1:16" ht="14.4" x14ac:dyDescent="0.3">
      <c r="A646" t="s">
        <v>2146</v>
      </c>
      <c r="B646" t="s">
        <v>2310</v>
      </c>
      <c r="C646" t="s">
        <v>96</v>
      </c>
      <c r="D646" t="s">
        <v>97</v>
      </c>
      <c r="E646" t="s">
        <v>98</v>
      </c>
      <c r="F646" t="s">
        <v>96</v>
      </c>
      <c r="G646"/>
      <c r="H646">
        <v>1.5116400000000001</v>
      </c>
      <c r="I646" t="s">
        <v>99</v>
      </c>
      <c r="J646" t="s">
        <v>100</v>
      </c>
      <c r="K646" t="s">
        <v>118</v>
      </c>
      <c r="L646" t="s">
        <v>2311</v>
      </c>
      <c r="M646"/>
      <c r="N646" t="s">
        <v>2312</v>
      </c>
      <c r="O646" t="s">
        <v>2313</v>
      </c>
      <c r="P646">
        <v>2013</v>
      </c>
    </row>
    <row r="647" spans="1:16" ht="14.4" x14ac:dyDescent="0.3">
      <c r="A647" t="s">
        <v>2146</v>
      </c>
      <c r="B647" t="s">
        <v>2314</v>
      </c>
      <c r="C647" t="s">
        <v>96</v>
      </c>
      <c r="D647" t="s">
        <v>97</v>
      </c>
      <c r="E647" t="s">
        <v>98</v>
      </c>
      <c r="F647" t="s">
        <v>96</v>
      </c>
      <c r="G647"/>
      <c r="H647">
        <v>2.9321600000000001</v>
      </c>
      <c r="I647" t="s">
        <v>99</v>
      </c>
      <c r="J647" t="s">
        <v>100</v>
      </c>
      <c r="K647" t="s">
        <v>118</v>
      </c>
      <c r="L647" t="s">
        <v>2315</v>
      </c>
      <c r="M647"/>
      <c r="N647" t="s">
        <v>2316</v>
      </c>
      <c r="O647" t="s">
        <v>2317</v>
      </c>
      <c r="P647">
        <v>2013</v>
      </c>
    </row>
    <row r="648" spans="1:16" ht="14.4" x14ac:dyDescent="0.3">
      <c r="A648" t="s">
        <v>2146</v>
      </c>
      <c r="B648" t="s">
        <v>2318</v>
      </c>
      <c r="C648" t="s">
        <v>96</v>
      </c>
      <c r="D648" t="s">
        <v>97</v>
      </c>
      <c r="E648" t="s">
        <v>98</v>
      </c>
      <c r="F648" t="s">
        <v>96</v>
      </c>
      <c r="G648"/>
      <c r="H648">
        <v>2.8400400000000001</v>
      </c>
      <c r="I648" t="s">
        <v>99</v>
      </c>
      <c r="J648" t="s">
        <v>100</v>
      </c>
      <c r="K648" t="s">
        <v>101</v>
      </c>
      <c r="L648" t="s">
        <v>2319</v>
      </c>
      <c r="M648"/>
      <c r="N648" t="s">
        <v>2320</v>
      </c>
      <c r="O648" t="s">
        <v>2321</v>
      </c>
      <c r="P648">
        <v>2014</v>
      </c>
    </row>
    <row r="649" spans="1:16" ht="14.4" x14ac:dyDescent="0.3">
      <c r="A649" t="s">
        <v>2146</v>
      </c>
      <c r="B649" t="s">
        <v>2322</v>
      </c>
      <c r="C649" t="s">
        <v>96</v>
      </c>
      <c r="D649" t="s">
        <v>97</v>
      </c>
      <c r="E649" t="s">
        <v>98</v>
      </c>
      <c r="F649" t="s">
        <v>96</v>
      </c>
      <c r="G649"/>
      <c r="H649">
        <v>10.84427</v>
      </c>
      <c r="I649" t="s">
        <v>99</v>
      </c>
      <c r="J649" t="s">
        <v>100</v>
      </c>
      <c r="K649" t="s">
        <v>101</v>
      </c>
      <c r="L649" t="s">
        <v>2323</v>
      </c>
      <c r="M649"/>
      <c r="N649" t="s">
        <v>2324</v>
      </c>
      <c r="O649" t="s">
        <v>2325</v>
      </c>
      <c r="P649">
        <v>2014</v>
      </c>
    </row>
    <row r="650" spans="1:16" ht="14.4" x14ac:dyDescent="0.3">
      <c r="A650" t="s">
        <v>2146</v>
      </c>
      <c r="B650" t="s">
        <v>2326</v>
      </c>
      <c r="C650" t="s">
        <v>96</v>
      </c>
      <c r="D650" t="s">
        <v>97</v>
      </c>
      <c r="E650" t="s">
        <v>98</v>
      </c>
      <c r="F650" t="s">
        <v>96</v>
      </c>
      <c r="G650"/>
      <c r="H650">
        <v>2.2363200000000001</v>
      </c>
      <c r="I650" t="s">
        <v>99</v>
      </c>
      <c r="J650" t="s">
        <v>100</v>
      </c>
      <c r="K650" t="s">
        <v>118</v>
      </c>
      <c r="L650" t="s">
        <v>2327</v>
      </c>
      <c r="M650"/>
      <c r="N650" t="s">
        <v>2328</v>
      </c>
      <c r="O650" t="s">
        <v>2329</v>
      </c>
      <c r="P650">
        <v>2013</v>
      </c>
    </row>
    <row r="651" spans="1:16" ht="14.4" x14ac:dyDescent="0.3">
      <c r="A651" t="s">
        <v>2146</v>
      </c>
      <c r="B651" t="s">
        <v>2330</v>
      </c>
      <c r="C651" t="s">
        <v>96</v>
      </c>
      <c r="D651" t="s">
        <v>97</v>
      </c>
      <c r="E651" t="s">
        <v>98</v>
      </c>
      <c r="F651" t="s">
        <v>96</v>
      </c>
      <c r="G651"/>
      <c r="H651">
        <v>4.9941050000000002</v>
      </c>
      <c r="I651" t="s">
        <v>99</v>
      </c>
      <c r="J651" t="s">
        <v>100</v>
      </c>
      <c r="K651" t="s">
        <v>138</v>
      </c>
      <c r="L651" t="s">
        <v>2331</v>
      </c>
      <c r="M651"/>
      <c r="N651" t="s">
        <v>2332</v>
      </c>
      <c r="O651" t="s">
        <v>2333</v>
      </c>
      <c r="P651">
        <v>2016</v>
      </c>
    </row>
    <row r="652" spans="1:16" ht="14.4" x14ac:dyDescent="0.3">
      <c r="A652" t="s">
        <v>2146</v>
      </c>
      <c r="B652" t="s">
        <v>2334</v>
      </c>
      <c r="C652" t="s">
        <v>96</v>
      </c>
      <c r="D652" t="s">
        <v>97</v>
      </c>
      <c r="E652" t="s">
        <v>98</v>
      </c>
      <c r="F652" t="s">
        <v>96</v>
      </c>
      <c r="G652"/>
      <c r="H652">
        <v>8.3160000000000007</v>
      </c>
      <c r="I652" t="s">
        <v>99</v>
      </c>
      <c r="J652" t="s">
        <v>100</v>
      </c>
      <c r="K652" t="s">
        <v>118</v>
      </c>
      <c r="L652" t="s">
        <v>2335</v>
      </c>
      <c r="M652"/>
      <c r="N652" t="s">
        <v>2336</v>
      </c>
      <c r="O652" t="s">
        <v>2337</v>
      </c>
      <c r="P652">
        <v>2014</v>
      </c>
    </row>
    <row r="653" spans="1:16" ht="14.4" x14ac:dyDescent="0.3">
      <c r="A653" t="s">
        <v>2146</v>
      </c>
      <c r="B653" t="s">
        <v>2338</v>
      </c>
      <c r="C653" t="s">
        <v>96</v>
      </c>
      <c r="D653" t="s">
        <v>97</v>
      </c>
      <c r="E653" t="s">
        <v>98</v>
      </c>
      <c r="F653" t="s">
        <v>96</v>
      </c>
      <c r="G653"/>
      <c r="H653">
        <v>4.3235400000000004</v>
      </c>
      <c r="I653" t="s">
        <v>99</v>
      </c>
      <c r="J653" t="s">
        <v>100</v>
      </c>
      <c r="K653" t="s">
        <v>109</v>
      </c>
      <c r="L653" t="s">
        <v>2339</v>
      </c>
      <c r="M653"/>
      <c r="N653" t="s">
        <v>2340</v>
      </c>
      <c r="O653" t="s">
        <v>2341</v>
      </c>
      <c r="P653">
        <v>2016</v>
      </c>
    </row>
    <row r="654" spans="1:16" ht="14.4" x14ac:dyDescent="0.3">
      <c r="A654" t="s">
        <v>2146</v>
      </c>
      <c r="B654" t="s">
        <v>2342</v>
      </c>
      <c r="C654" t="s">
        <v>96</v>
      </c>
      <c r="D654" t="s">
        <v>97</v>
      </c>
      <c r="E654" t="s">
        <v>98</v>
      </c>
      <c r="F654" t="s">
        <v>96</v>
      </c>
      <c r="G654"/>
      <c r="H654">
        <v>6.6067499999999999</v>
      </c>
      <c r="I654" t="s">
        <v>99</v>
      </c>
      <c r="J654" t="s">
        <v>100</v>
      </c>
      <c r="K654" t="s">
        <v>101</v>
      </c>
      <c r="L654" t="s">
        <v>2343</v>
      </c>
      <c r="M654"/>
      <c r="N654" t="s">
        <v>2344</v>
      </c>
      <c r="O654" t="s">
        <v>2345</v>
      </c>
      <c r="P654">
        <v>2012</v>
      </c>
    </row>
    <row r="655" spans="1:16" ht="14.4" x14ac:dyDescent="0.3">
      <c r="A655" t="s">
        <v>2146</v>
      </c>
      <c r="B655" t="s">
        <v>2346</v>
      </c>
      <c r="C655" t="s">
        <v>96</v>
      </c>
      <c r="D655" t="s">
        <v>97</v>
      </c>
      <c r="E655" t="s">
        <v>98</v>
      </c>
      <c r="F655" t="s">
        <v>96</v>
      </c>
      <c r="G655"/>
      <c r="H655">
        <v>7.9184000000000001</v>
      </c>
      <c r="I655" t="s">
        <v>99</v>
      </c>
      <c r="J655" t="s">
        <v>100</v>
      </c>
      <c r="K655" t="s">
        <v>195</v>
      </c>
      <c r="L655" t="s">
        <v>2347</v>
      </c>
      <c r="M655"/>
      <c r="N655" t="s">
        <v>2348</v>
      </c>
      <c r="O655" t="s">
        <v>2349</v>
      </c>
      <c r="P655">
        <v>2013</v>
      </c>
    </row>
    <row r="656" spans="1:16" ht="14.4" x14ac:dyDescent="0.3">
      <c r="A656" t="s">
        <v>2146</v>
      </c>
      <c r="B656" t="s">
        <v>2350</v>
      </c>
      <c r="C656" t="s">
        <v>96</v>
      </c>
      <c r="D656" t="s">
        <v>97</v>
      </c>
      <c r="E656" t="s">
        <v>98</v>
      </c>
      <c r="F656" t="s">
        <v>96</v>
      </c>
      <c r="G656"/>
      <c r="H656">
        <v>14.289</v>
      </c>
      <c r="I656" t="s">
        <v>99</v>
      </c>
      <c r="J656" t="s">
        <v>100</v>
      </c>
      <c r="K656" t="s">
        <v>138</v>
      </c>
      <c r="L656" t="s">
        <v>2351</v>
      </c>
      <c r="M656"/>
      <c r="N656" t="s">
        <v>2352</v>
      </c>
      <c r="O656" t="s">
        <v>2353</v>
      </c>
      <c r="P656">
        <v>2014</v>
      </c>
    </row>
    <row r="657" spans="1:16" ht="14.4" x14ac:dyDescent="0.3">
      <c r="A657" t="s">
        <v>2146</v>
      </c>
      <c r="B657" t="s">
        <v>2354</v>
      </c>
      <c r="C657" t="s">
        <v>96</v>
      </c>
      <c r="D657" t="s">
        <v>97</v>
      </c>
      <c r="E657" t="s">
        <v>98</v>
      </c>
      <c r="F657" t="s">
        <v>96</v>
      </c>
      <c r="G657"/>
      <c r="H657">
        <v>5.4439000000000002</v>
      </c>
      <c r="I657" t="s">
        <v>99</v>
      </c>
      <c r="J657" t="s">
        <v>100</v>
      </c>
      <c r="K657" t="s">
        <v>118</v>
      </c>
      <c r="L657" t="s">
        <v>2355</v>
      </c>
      <c r="M657"/>
      <c r="N657" t="s">
        <v>2356</v>
      </c>
      <c r="O657" t="s">
        <v>2357</v>
      </c>
      <c r="P657">
        <v>2013</v>
      </c>
    </row>
    <row r="658" spans="1:16" ht="14.4" x14ac:dyDescent="0.3">
      <c r="A658" t="s">
        <v>2146</v>
      </c>
      <c r="B658" t="s">
        <v>2358</v>
      </c>
      <c r="C658" t="s">
        <v>96</v>
      </c>
      <c r="D658" t="s">
        <v>97</v>
      </c>
      <c r="E658" t="s">
        <v>98</v>
      </c>
      <c r="F658" t="s">
        <v>96</v>
      </c>
      <c r="G658"/>
      <c r="H658">
        <v>12.005660000000001</v>
      </c>
      <c r="I658" t="s">
        <v>99</v>
      </c>
      <c r="J658" t="s">
        <v>100</v>
      </c>
      <c r="K658" t="s">
        <v>118</v>
      </c>
      <c r="L658" t="s">
        <v>2359</v>
      </c>
      <c r="M658"/>
      <c r="N658" t="s">
        <v>2360</v>
      </c>
      <c r="O658" t="s">
        <v>2361</v>
      </c>
      <c r="P658">
        <v>2015</v>
      </c>
    </row>
    <row r="659" spans="1:16" ht="14.4" x14ac:dyDescent="0.3">
      <c r="A659" t="s">
        <v>2146</v>
      </c>
      <c r="B659" t="s">
        <v>2362</v>
      </c>
      <c r="C659" t="s">
        <v>96</v>
      </c>
      <c r="D659" t="s">
        <v>97</v>
      </c>
      <c r="E659" t="s">
        <v>98</v>
      </c>
      <c r="F659" t="s">
        <v>96</v>
      </c>
      <c r="G659"/>
      <c r="H659">
        <v>4.992</v>
      </c>
      <c r="I659" t="s">
        <v>99</v>
      </c>
      <c r="J659" t="s">
        <v>128</v>
      </c>
      <c r="K659" t="s">
        <v>128</v>
      </c>
      <c r="L659" t="s">
        <v>2363</v>
      </c>
      <c r="M659"/>
      <c r="N659" t="s">
        <v>2364</v>
      </c>
      <c r="O659" t="s">
        <v>2365</v>
      </c>
      <c r="P659">
        <v>2017</v>
      </c>
    </row>
    <row r="660" spans="1:16" ht="14.4" x14ac:dyDescent="0.3">
      <c r="A660" t="s">
        <v>2146</v>
      </c>
      <c r="B660" t="s">
        <v>343</v>
      </c>
      <c r="C660" t="s">
        <v>96</v>
      </c>
      <c r="D660" t="s">
        <v>97</v>
      </c>
      <c r="E660" t="s">
        <v>98</v>
      </c>
      <c r="F660" t="s">
        <v>96</v>
      </c>
      <c r="G660"/>
      <c r="H660">
        <v>11.997490000000001</v>
      </c>
      <c r="I660" t="s">
        <v>99</v>
      </c>
      <c r="J660" t="s">
        <v>100</v>
      </c>
      <c r="K660" t="s">
        <v>138</v>
      </c>
      <c r="L660" t="s">
        <v>2366</v>
      </c>
      <c r="M660"/>
      <c r="N660" t="s">
        <v>2367</v>
      </c>
      <c r="O660" t="s">
        <v>2368</v>
      </c>
      <c r="P660">
        <v>2014</v>
      </c>
    </row>
    <row r="661" spans="1:16" ht="14.4" x14ac:dyDescent="0.3">
      <c r="A661" t="s">
        <v>2146</v>
      </c>
      <c r="B661" t="s">
        <v>2369</v>
      </c>
      <c r="C661" t="s">
        <v>96</v>
      </c>
      <c r="D661" t="s">
        <v>97</v>
      </c>
      <c r="E661" t="s">
        <v>98</v>
      </c>
      <c r="F661" t="s">
        <v>96</v>
      </c>
      <c r="G661"/>
      <c r="H661">
        <v>4.5437700000000003</v>
      </c>
      <c r="I661" t="s">
        <v>99</v>
      </c>
      <c r="J661" t="s">
        <v>100</v>
      </c>
      <c r="K661" t="s">
        <v>101</v>
      </c>
      <c r="L661" t="s">
        <v>2370</v>
      </c>
      <c r="M661"/>
      <c r="N661" t="s">
        <v>2371</v>
      </c>
      <c r="O661" t="s">
        <v>2372</v>
      </c>
      <c r="P661">
        <v>2013</v>
      </c>
    </row>
    <row r="662" spans="1:16" ht="14.4" x14ac:dyDescent="0.3">
      <c r="A662" t="s">
        <v>2146</v>
      </c>
      <c r="B662" t="s">
        <v>2373</v>
      </c>
      <c r="C662" t="s">
        <v>96</v>
      </c>
      <c r="D662" t="s">
        <v>97</v>
      </c>
      <c r="E662" t="s">
        <v>98</v>
      </c>
      <c r="F662" t="s">
        <v>96</v>
      </c>
      <c r="G662"/>
      <c r="H662">
        <v>4.9219999999999997</v>
      </c>
      <c r="I662" t="s">
        <v>99</v>
      </c>
      <c r="J662" t="s">
        <v>100</v>
      </c>
      <c r="K662" t="s">
        <v>118</v>
      </c>
      <c r="L662" t="s">
        <v>2374</v>
      </c>
      <c r="M662"/>
      <c r="N662" t="s">
        <v>2375</v>
      </c>
      <c r="O662" t="s">
        <v>2376</v>
      </c>
      <c r="P662">
        <v>2014</v>
      </c>
    </row>
    <row r="663" spans="1:16" ht="14.4" x14ac:dyDescent="0.3">
      <c r="A663" t="s">
        <v>2146</v>
      </c>
      <c r="B663" t="s">
        <v>2377</v>
      </c>
      <c r="C663" t="s">
        <v>96</v>
      </c>
      <c r="D663" t="s">
        <v>97</v>
      </c>
      <c r="E663" t="s">
        <v>98</v>
      </c>
      <c r="F663" t="s">
        <v>96</v>
      </c>
      <c r="G663"/>
      <c r="H663">
        <v>6.1985999999999999</v>
      </c>
      <c r="I663" t="s">
        <v>99</v>
      </c>
      <c r="J663" t="s">
        <v>100</v>
      </c>
      <c r="K663" t="s">
        <v>101</v>
      </c>
      <c r="L663" t="s">
        <v>2378</v>
      </c>
      <c r="M663"/>
      <c r="N663" t="s">
        <v>2379</v>
      </c>
      <c r="O663" t="s">
        <v>2380</v>
      </c>
      <c r="P663">
        <v>2014</v>
      </c>
    </row>
    <row r="664" spans="1:16" ht="14.4" x14ac:dyDescent="0.3">
      <c r="A664" t="s">
        <v>2146</v>
      </c>
      <c r="B664" t="s">
        <v>2381</v>
      </c>
      <c r="C664" t="s">
        <v>96</v>
      </c>
      <c r="D664" t="s">
        <v>97</v>
      </c>
      <c r="E664" t="s">
        <v>98</v>
      </c>
      <c r="F664" t="s">
        <v>96</v>
      </c>
      <c r="G664"/>
      <c r="H664">
        <v>6.2226900000000001</v>
      </c>
      <c r="I664" t="s">
        <v>99</v>
      </c>
      <c r="J664" t="s">
        <v>100</v>
      </c>
      <c r="K664" t="s">
        <v>118</v>
      </c>
      <c r="L664" t="s">
        <v>2382</v>
      </c>
      <c r="M664"/>
      <c r="N664" t="s">
        <v>2383</v>
      </c>
      <c r="O664" t="s">
        <v>2384</v>
      </c>
      <c r="P664">
        <v>2013</v>
      </c>
    </row>
    <row r="665" spans="1:16" ht="14.4" x14ac:dyDescent="0.3">
      <c r="A665" t="s">
        <v>2146</v>
      </c>
      <c r="B665" t="s">
        <v>2385</v>
      </c>
      <c r="C665" t="s">
        <v>96</v>
      </c>
      <c r="D665" t="s">
        <v>97</v>
      </c>
      <c r="E665" t="s">
        <v>98</v>
      </c>
      <c r="F665" t="s">
        <v>96</v>
      </c>
      <c r="G665"/>
      <c r="H665">
        <v>6.1139999999999999</v>
      </c>
      <c r="I665" t="s">
        <v>99</v>
      </c>
      <c r="J665" t="s">
        <v>100</v>
      </c>
      <c r="K665" t="s">
        <v>195</v>
      </c>
      <c r="L665" t="s">
        <v>2386</v>
      </c>
      <c r="M665"/>
      <c r="N665" t="s">
        <v>2387</v>
      </c>
      <c r="O665" t="s">
        <v>2388</v>
      </c>
      <c r="P665">
        <v>2014</v>
      </c>
    </row>
    <row r="666" spans="1:16" ht="14.4" x14ac:dyDescent="0.3">
      <c r="A666" t="s">
        <v>2146</v>
      </c>
      <c r="B666" t="s">
        <v>2389</v>
      </c>
      <c r="C666" t="s">
        <v>96</v>
      </c>
      <c r="D666" t="s">
        <v>97</v>
      </c>
      <c r="E666" t="s">
        <v>98</v>
      </c>
      <c r="F666" t="s">
        <v>96</v>
      </c>
      <c r="G666"/>
      <c r="H666">
        <v>18.955220000000001</v>
      </c>
      <c r="I666" t="s">
        <v>99</v>
      </c>
      <c r="J666" t="s">
        <v>100</v>
      </c>
      <c r="K666" t="s">
        <v>195</v>
      </c>
      <c r="L666" t="s">
        <v>2390</v>
      </c>
      <c r="M666"/>
      <c r="N666" t="s">
        <v>2391</v>
      </c>
      <c r="O666" t="s">
        <v>2392</v>
      </c>
      <c r="P666">
        <v>2015</v>
      </c>
    </row>
    <row r="667" spans="1:16" ht="14.4" x14ac:dyDescent="0.3">
      <c r="A667" t="s">
        <v>2146</v>
      </c>
      <c r="B667" t="s">
        <v>2393</v>
      </c>
      <c r="C667" t="s">
        <v>96</v>
      </c>
      <c r="D667" t="s">
        <v>97</v>
      </c>
      <c r="E667" t="s">
        <v>98</v>
      </c>
      <c r="F667" t="s">
        <v>96</v>
      </c>
      <c r="G667"/>
      <c r="H667">
        <v>30.941669999999998</v>
      </c>
      <c r="I667" t="s">
        <v>99</v>
      </c>
      <c r="J667" t="s">
        <v>100</v>
      </c>
      <c r="K667" t="s">
        <v>195</v>
      </c>
      <c r="L667" t="s">
        <v>2394</v>
      </c>
      <c r="M667"/>
      <c r="N667" t="s">
        <v>2395</v>
      </c>
      <c r="O667" t="s">
        <v>2396</v>
      </c>
      <c r="P667">
        <v>2015</v>
      </c>
    </row>
    <row r="668" spans="1:16" ht="14.4" x14ac:dyDescent="0.3">
      <c r="A668" t="s">
        <v>2146</v>
      </c>
      <c r="B668" t="s">
        <v>2397</v>
      </c>
      <c r="C668" t="s">
        <v>96</v>
      </c>
      <c r="D668" t="s">
        <v>97</v>
      </c>
      <c r="E668" t="s">
        <v>98</v>
      </c>
      <c r="F668" t="s">
        <v>96</v>
      </c>
      <c r="G668"/>
      <c r="H668">
        <v>4.9978999999999996</v>
      </c>
      <c r="I668" t="s">
        <v>99</v>
      </c>
      <c r="J668" t="s">
        <v>100</v>
      </c>
      <c r="K668" t="s">
        <v>123</v>
      </c>
      <c r="L668" t="s">
        <v>2398</v>
      </c>
      <c r="M668"/>
      <c r="N668" t="s">
        <v>2399</v>
      </c>
      <c r="O668" t="s">
        <v>2400</v>
      </c>
      <c r="P668">
        <v>2015</v>
      </c>
    </row>
    <row r="669" spans="1:16" ht="14.4" x14ac:dyDescent="0.3">
      <c r="A669" t="s">
        <v>2146</v>
      </c>
      <c r="B669" t="s">
        <v>2401</v>
      </c>
      <c r="C669" t="s">
        <v>96</v>
      </c>
      <c r="D669" t="s">
        <v>97</v>
      </c>
      <c r="E669" t="s">
        <v>98</v>
      </c>
      <c r="F669" t="s">
        <v>96</v>
      </c>
      <c r="G669"/>
      <c r="H669">
        <v>4.9985099999999996</v>
      </c>
      <c r="I669" t="s">
        <v>99</v>
      </c>
      <c r="J669" t="s">
        <v>100</v>
      </c>
      <c r="K669" t="s">
        <v>118</v>
      </c>
      <c r="L669" t="s">
        <v>2402</v>
      </c>
      <c r="M669"/>
      <c r="N669" t="s">
        <v>2403</v>
      </c>
      <c r="O669" t="s">
        <v>2404</v>
      </c>
      <c r="P669">
        <v>2015</v>
      </c>
    </row>
    <row r="670" spans="1:16" ht="14.4" x14ac:dyDescent="0.3">
      <c r="A670" t="s">
        <v>2146</v>
      </c>
      <c r="B670" t="s">
        <v>2405</v>
      </c>
      <c r="C670" t="s">
        <v>96</v>
      </c>
      <c r="D670" t="s">
        <v>97</v>
      </c>
      <c r="E670" t="s">
        <v>98</v>
      </c>
      <c r="F670" t="s">
        <v>96</v>
      </c>
      <c r="G670"/>
      <c r="H670">
        <v>3.0160200000000001</v>
      </c>
      <c r="I670" t="s">
        <v>99</v>
      </c>
      <c r="J670" t="s">
        <v>100</v>
      </c>
      <c r="K670" t="s">
        <v>101</v>
      </c>
      <c r="L670" t="s">
        <v>2406</v>
      </c>
      <c r="M670"/>
      <c r="N670" t="s">
        <v>2407</v>
      </c>
      <c r="O670" t="s">
        <v>2408</v>
      </c>
      <c r="P670">
        <v>2013</v>
      </c>
    </row>
    <row r="671" spans="1:16" ht="14.4" x14ac:dyDescent="0.3">
      <c r="A671" t="s">
        <v>2146</v>
      </c>
      <c r="B671" t="s">
        <v>2409</v>
      </c>
      <c r="C671" t="s">
        <v>96</v>
      </c>
      <c r="D671" t="s">
        <v>97</v>
      </c>
      <c r="E671" t="s">
        <v>98</v>
      </c>
      <c r="F671" t="s">
        <v>96</v>
      </c>
      <c r="G671"/>
      <c r="H671">
        <v>11.999790000000001</v>
      </c>
      <c r="I671" t="s">
        <v>99</v>
      </c>
      <c r="J671" t="s">
        <v>100</v>
      </c>
      <c r="K671" t="s">
        <v>138</v>
      </c>
      <c r="L671" t="s">
        <v>2410</v>
      </c>
      <c r="M671"/>
      <c r="N671" t="s">
        <v>2411</v>
      </c>
      <c r="O671" t="s">
        <v>2412</v>
      </c>
      <c r="P671">
        <v>2015</v>
      </c>
    </row>
    <row r="672" spans="1:16" ht="14.4" x14ac:dyDescent="0.3">
      <c r="A672" t="s">
        <v>2146</v>
      </c>
      <c r="B672" t="s">
        <v>2413</v>
      </c>
      <c r="C672" t="s">
        <v>96</v>
      </c>
      <c r="D672" t="s">
        <v>97</v>
      </c>
      <c r="E672" t="s">
        <v>98</v>
      </c>
      <c r="F672" t="s">
        <v>96</v>
      </c>
      <c r="G672"/>
      <c r="H672">
        <v>8.97804</v>
      </c>
      <c r="I672" t="s">
        <v>99</v>
      </c>
      <c r="J672" t="s">
        <v>100</v>
      </c>
      <c r="K672" t="s">
        <v>101</v>
      </c>
      <c r="L672" t="s">
        <v>2414</v>
      </c>
      <c r="M672"/>
      <c r="N672" t="s">
        <v>2415</v>
      </c>
      <c r="O672" t="s">
        <v>2416</v>
      </c>
      <c r="P672">
        <v>2015</v>
      </c>
    </row>
    <row r="673" spans="1:16" ht="14.4" x14ac:dyDescent="0.3">
      <c r="A673" t="s">
        <v>2146</v>
      </c>
      <c r="B673" t="s">
        <v>2417</v>
      </c>
      <c r="C673" t="s">
        <v>96</v>
      </c>
      <c r="D673" t="s">
        <v>97</v>
      </c>
      <c r="E673" t="s">
        <v>98</v>
      </c>
      <c r="F673" t="s">
        <v>96</v>
      </c>
      <c r="G673"/>
      <c r="H673">
        <v>4.45038</v>
      </c>
      <c r="I673" t="s">
        <v>99</v>
      </c>
      <c r="J673" t="s">
        <v>100</v>
      </c>
      <c r="K673" t="s">
        <v>118</v>
      </c>
      <c r="L673" t="s">
        <v>2418</v>
      </c>
      <c r="M673"/>
      <c r="N673" t="s">
        <v>2419</v>
      </c>
      <c r="O673" t="s">
        <v>2420</v>
      </c>
      <c r="P673">
        <v>2014</v>
      </c>
    </row>
    <row r="674" spans="1:16" ht="14.4" x14ac:dyDescent="0.3">
      <c r="A674" t="s">
        <v>2146</v>
      </c>
      <c r="B674" t="s">
        <v>384</v>
      </c>
      <c r="C674" t="s">
        <v>96</v>
      </c>
      <c r="D674" t="s">
        <v>97</v>
      </c>
      <c r="E674" t="s">
        <v>98</v>
      </c>
      <c r="F674" t="s">
        <v>96</v>
      </c>
      <c r="G674"/>
      <c r="H674">
        <v>4.2789999999999999</v>
      </c>
      <c r="I674" t="s">
        <v>99</v>
      </c>
      <c r="J674" t="s">
        <v>100</v>
      </c>
      <c r="K674" t="s">
        <v>118</v>
      </c>
      <c r="L674" t="s">
        <v>2421</v>
      </c>
      <c r="M674"/>
      <c r="N674" t="s">
        <v>2422</v>
      </c>
      <c r="O674" t="s">
        <v>2423</v>
      </c>
      <c r="P674">
        <v>2013</v>
      </c>
    </row>
    <row r="675" spans="1:16" ht="14.4" x14ac:dyDescent="0.3">
      <c r="A675" t="s">
        <v>2146</v>
      </c>
      <c r="B675" t="s">
        <v>2424</v>
      </c>
      <c r="C675" t="s">
        <v>96</v>
      </c>
      <c r="D675" t="s">
        <v>97</v>
      </c>
      <c r="E675" t="s">
        <v>98</v>
      </c>
      <c r="F675" t="s">
        <v>96</v>
      </c>
      <c r="G675"/>
      <c r="H675">
        <v>3.8822399999999999</v>
      </c>
      <c r="I675" t="s">
        <v>99</v>
      </c>
      <c r="J675" t="s">
        <v>100</v>
      </c>
      <c r="K675" t="s">
        <v>118</v>
      </c>
      <c r="L675" t="s">
        <v>2425</v>
      </c>
      <c r="M675"/>
      <c r="N675" t="s">
        <v>2426</v>
      </c>
      <c r="O675" t="s">
        <v>2427</v>
      </c>
      <c r="P675">
        <v>2013</v>
      </c>
    </row>
    <row r="676" spans="1:16" ht="14.4" x14ac:dyDescent="0.3">
      <c r="A676" t="s">
        <v>2146</v>
      </c>
      <c r="B676" t="s">
        <v>2428</v>
      </c>
      <c r="C676" t="s">
        <v>96</v>
      </c>
      <c r="D676" t="s">
        <v>97</v>
      </c>
      <c r="E676" t="s">
        <v>98</v>
      </c>
      <c r="F676" t="s">
        <v>96</v>
      </c>
      <c r="G676"/>
      <c r="H676">
        <v>0.82320000000000004</v>
      </c>
      <c r="I676" t="s">
        <v>99</v>
      </c>
      <c r="J676" t="s">
        <v>100</v>
      </c>
      <c r="K676" t="s">
        <v>118</v>
      </c>
      <c r="L676" t="s">
        <v>2429</v>
      </c>
      <c r="M676"/>
      <c r="N676" t="s">
        <v>2430</v>
      </c>
      <c r="O676" t="s">
        <v>2431</v>
      </c>
      <c r="P676">
        <v>2013</v>
      </c>
    </row>
    <row r="677" spans="1:16" ht="14.4" x14ac:dyDescent="0.3">
      <c r="A677" t="s">
        <v>2146</v>
      </c>
      <c r="B677" t="s">
        <v>2432</v>
      </c>
      <c r="C677" t="s">
        <v>96</v>
      </c>
      <c r="D677" t="s">
        <v>97</v>
      </c>
      <c r="E677" t="s">
        <v>98</v>
      </c>
      <c r="F677" t="s">
        <v>96</v>
      </c>
      <c r="G677"/>
      <c r="H677">
        <v>8.3982200000000002</v>
      </c>
      <c r="I677" t="s">
        <v>99</v>
      </c>
      <c r="J677" t="s">
        <v>100</v>
      </c>
      <c r="K677" t="s">
        <v>118</v>
      </c>
      <c r="L677" t="s">
        <v>2433</v>
      </c>
      <c r="M677"/>
      <c r="N677" t="s">
        <v>2434</v>
      </c>
      <c r="O677" t="s">
        <v>2435</v>
      </c>
      <c r="P677">
        <v>2014</v>
      </c>
    </row>
    <row r="678" spans="1:16" ht="14.4" x14ac:dyDescent="0.3">
      <c r="A678" t="s">
        <v>2146</v>
      </c>
      <c r="B678" t="s">
        <v>2436</v>
      </c>
      <c r="C678" t="s">
        <v>96</v>
      </c>
      <c r="D678" t="s">
        <v>97</v>
      </c>
      <c r="E678" t="s">
        <v>98</v>
      </c>
      <c r="F678" t="s">
        <v>96</v>
      </c>
      <c r="G678"/>
      <c r="H678">
        <v>4.9148699999999996</v>
      </c>
      <c r="I678" t="s">
        <v>99</v>
      </c>
      <c r="J678" t="s">
        <v>100</v>
      </c>
      <c r="K678" t="s">
        <v>118</v>
      </c>
      <c r="L678" t="s">
        <v>2437</v>
      </c>
      <c r="M678"/>
      <c r="N678" t="s">
        <v>2438</v>
      </c>
      <c r="O678" t="s">
        <v>2439</v>
      </c>
      <c r="P678">
        <v>2015</v>
      </c>
    </row>
    <row r="679" spans="1:16" ht="14.4" x14ac:dyDescent="0.3">
      <c r="A679" t="s">
        <v>2146</v>
      </c>
      <c r="B679" t="s">
        <v>1003</v>
      </c>
      <c r="C679" t="s">
        <v>96</v>
      </c>
      <c r="D679" t="s">
        <v>97</v>
      </c>
      <c r="E679" t="s">
        <v>98</v>
      </c>
      <c r="F679" t="s">
        <v>96</v>
      </c>
      <c r="G679"/>
      <c r="H679">
        <v>6.8544</v>
      </c>
      <c r="I679" t="s">
        <v>99</v>
      </c>
      <c r="J679" t="s">
        <v>100</v>
      </c>
      <c r="K679" t="s">
        <v>118</v>
      </c>
      <c r="L679" t="s">
        <v>2440</v>
      </c>
      <c r="M679"/>
      <c r="N679" t="s">
        <v>2441</v>
      </c>
      <c r="O679" t="s">
        <v>2442</v>
      </c>
      <c r="P679">
        <v>2015</v>
      </c>
    </row>
    <row r="680" spans="1:16" ht="14.4" x14ac:dyDescent="0.3">
      <c r="A680" t="s">
        <v>2146</v>
      </c>
      <c r="B680" t="s">
        <v>2443</v>
      </c>
      <c r="C680" t="s">
        <v>96</v>
      </c>
      <c r="D680" t="s">
        <v>97</v>
      </c>
      <c r="E680" t="s">
        <v>98</v>
      </c>
      <c r="F680" t="s">
        <v>96</v>
      </c>
      <c r="G680"/>
      <c r="H680">
        <v>6.073035</v>
      </c>
      <c r="I680" t="s">
        <v>99</v>
      </c>
      <c r="J680" t="s">
        <v>100</v>
      </c>
      <c r="K680" t="s">
        <v>123</v>
      </c>
      <c r="L680" t="s">
        <v>2444</v>
      </c>
      <c r="M680"/>
      <c r="N680" t="s">
        <v>2445</v>
      </c>
      <c r="O680" t="s">
        <v>2446</v>
      </c>
      <c r="P680">
        <v>2014</v>
      </c>
    </row>
    <row r="681" spans="1:16" ht="14.4" x14ac:dyDescent="0.3">
      <c r="A681" t="s">
        <v>2146</v>
      </c>
      <c r="B681" t="s">
        <v>2447</v>
      </c>
      <c r="C681" t="s">
        <v>96</v>
      </c>
      <c r="D681" t="s">
        <v>97</v>
      </c>
      <c r="E681" t="s">
        <v>98</v>
      </c>
      <c r="F681" t="s">
        <v>96</v>
      </c>
      <c r="G681"/>
      <c r="H681">
        <v>0.96138000000000001</v>
      </c>
      <c r="I681" t="s">
        <v>99</v>
      </c>
      <c r="J681" t="s">
        <v>100</v>
      </c>
      <c r="K681" t="s">
        <v>118</v>
      </c>
      <c r="L681" t="s">
        <v>2448</v>
      </c>
      <c r="M681"/>
      <c r="N681" t="s">
        <v>2449</v>
      </c>
      <c r="O681" t="s">
        <v>2450</v>
      </c>
      <c r="P681">
        <v>2013</v>
      </c>
    </row>
    <row r="682" spans="1:16" ht="14.4" x14ac:dyDescent="0.3">
      <c r="A682" t="s">
        <v>2146</v>
      </c>
      <c r="B682" t="s">
        <v>2451</v>
      </c>
      <c r="C682" t="s">
        <v>96</v>
      </c>
      <c r="D682" t="s">
        <v>97</v>
      </c>
      <c r="E682" t="s">
        <v>98</v>
      </c>
      <c r="F682" t="s">
        <v>96</v>
      </c>
      <c r="G682"/>
      <c r="H682">
        <v>12.71946</v>
      </c>
      <c r="I682" t="s">
        <v>99</v>
      </c>
      <c r="J682" t="s">
        <v>104</v>
      </c>
      <c r="K682" t="s">
        <v>104</v>
      </c>
      <c r="L682" t="s">
        <v>2452</v>
      </c>
      <c r="M682"/>
      <c r="N682" t="s">
        <v>2453</v>
      </c>
      <c r="O682" t="s">
        <v>2454</v>
      </c>
      <c r="P682">
        <v>2015</v>
      </c>
    </row>
    <row r="683" spans="1:16" ht="14.4" x14ac:dyDescent="0.3">
      <c r="A683" t="s">
        <v>2146</v>
      </c>
      <c r="B683" t="s">
        <v>2455</v>
      </c>
      <c r="C683" t="s">
        <v>96</v>
      </c>
      <c r="D683" t="s">
        <v>97</v>
      </c>
      <c r="E683" t="s">
        <v>98</v>
      </c>
      <c r="F683" t="s">
        <v>96</v>
      </c>
      <c r="G683"/>
      <c r="H683">
        <v>4.9980000000000002</v>
      </c>
      <c r="I683" t="s">
        <v>99</v>
      </c>
      <c r="J683" t="s">
        <v>100</v>
      </c>
      <c r="K683" t="s">
        <v>118</v>
      </c>
      <c r="L683" t="s">
        <v>177</v>
      </c>
      <c r="M683"/>
      <c r="N683" t="s">
        <v>2456</v>
      </c>
      <c r="O683" t="s">
        <v>2457</v>
      </c>
      <c r="P683">
        <v>2012</v>
      </c>
    </row>
    <row r="684" spans="1:16" ht="14.4" x14ac:dyDescent="0.3">
      <c r="A684" t="s">
        <v>2146</v>
      </c>
      <c r="B684" t="s">
        <v>2458</v>
      </c>
      <c r="C684" t="s">
        <v>96</v>
      </c>
      <c r="D684" t="s">
        <v>97</v>
      </c>
      <c r="E684" t="s">
        <v>98</v>
      </c>
      <c r="F684" t="s">
        <v>96</v>
      </c>
      <c r="G684"/>
      <c r="H684">
        <v>6.6404800000000002</v>
      </c>
      <c r="I684" t="s">
        <v>99</v>
      </c>
      <c r="J684" t="s">
        <v>100</v>
      </c>
      <c r="K684" t="s">
        <v>101</v>
      </c>
      <c r="L684" t="s">
        <v>2459</v>
      </c>
      <c r="M684"/>
      <c r="N684" t="s">
        <v>2460</v>
      </c>
      <c r="O684" t="s">
        <v>2461</v>
      </c>
      <c r="P684">
        <v>2013</v>
      </c>
    </row>
    <row r="685" spans="1:16" ht="14.4" x14ac:dyDescent="0.3">
      <c r="A685" t="s">
        <v>2146</v>
      </c>
      <c r="B685" t="s">
        <v>2462</v>
      </c>
      <c r="C685" t="s">
        <v>96</v>
      </c>
      <c r="D685" t="s">
        <v>97</v>
      </c>
      <c r="E685" t="s">
        <v>98</v>
      </c>
      <c r="F685" t="s">
        <v>96</v>
      </c>
      <c r="G685"/>
      <c r="H685">
        <v>3.5250599999999999</v>
      </c>
      <c r="I685" t="s">
        <v>99</v>
      </c>
      <c r="J685" t="s">
        <v>100</v>
      </c>
      <c r="K685" t="s">
        <v>118</v>
      </c>
      <c r="L685" t="s">
        <v>2463</v>
      </c>
      <c r="M685"/>
      <c r="N685" t="s">
        <v>2464</v>
      </c>
      <c r="O685" t="s">
        <v>2465</v>
      </c>
      <c r="P685">
        <v>2013</v>
      </c>
    </row>
    <row r="686" spans="1:16" ht="14.4" x14ac:dyDescent="0.3">
      <c r="A686" t="s">
        <v>2146</v>
      </c>
      <c r="B686" t="s">
        <v>2466</v>
      </c>
      <c r="C686" t="s">
        <v>96</v>
      </c>
      <c r="D686" t="s">
        <v>97</v>
      </c>
      <c r="E686" t="s">
        <v>98</v>
      </c>
      <c r="F686" t="s">
        <v>96</v>
      </c>
      <c r="G686"/>
      <c r="H686">
        <v>4.9862399999999996</v>
      </c>
      <c r="I686" t="s">
        <v>99</v>
      </c>
      <c r="J686" t="s">
        <v>104</v>
      </c>
      <c r="K686" t="s">
        <v>104</v>
      </c>
      <c r="L686" t="s">
        <v>2467</v>
      </c>
      <c r="M686"/>
      <c r="N686" t="s">
        <v>2468</v>
      </c>
      <c r="O686" t="s">
        <v>2469</v>
      </c>
      <c r="P686">
        <v>2017</v>
      </c>
    </row>
    <row r="687" spans="1:16" ht="14.4" x14ac:dyDescent="0.3">
      <c r="A687" t="s">
        <v>2146</v>
      </c>
      <c r="B687" t="s">
        <v>2470</v>
      </c>
      <c r="C687" t="s">
        <v>96</v>
      </c>
      <c r="D687" t="s">
        <v>97</v>
      </c>
      <c r="E687" t="s">
        <v>98</v>
      </c>
      <c r="F687" t="s">
        <v>96</v>
      </c>
      <c r="G687"/>
      <c r="H687">
        <v>4.9978999999999996</v>
      </c>
      <c r="I687" t="s">
        <v>99</v>
      </c>
      <c r="J687" t="s">
        <v>100</v>
      </c>
      <c r="K687" t="s">
        <v>123</v>
      </c>
      <c r="L687" t="s">
        <v>2471</v>
      </c>
      <c r="M687"/>
      <c r="N687" t="s">
        <v>2472</v>
      </c>
      <c r="O687" t="s">
        <v>2473</v>
      </c>
      <c r="P687">
        <v>2016</v>
      </c>
    </row>
    <row r="688" spans="1:16" ht="14.4" x14ac:dyDescent="0.3">
      <c r="A688" t="s">
        <v>2146</v>
      </c>
      <c r="B688" t="s">
        <v>2474</v>
      </c>
      <c r="C688" t="s">
        <v>96</v>
      </c>
      <c r="D688" t="s">
        <v>97</v>
      </c>
      <c r="E688" t="s">
        <v>98</v>
      </c>
      <c r="F688" t="s">
        <v>96</v>
      </c>
      <c r="G688"/>
      <c r="H688">
        <v>4.9972000000000003</v>
      </c>
      <c r="I688" t="s">
        <v>99</v>
      </c>
      <c r="J688" t="s">
        <v>100</v>
      </c>
      <c r="K688" t="s">
        <v>165</v>
      </c>
      <c r="L688" t="s">
        <v>2475</v>
      </c>
      <c r="M688"/>
      <c r="N688" t="s">
        <v>2476</v>
      </c>
      <c r="O688" t="s">
        <v>2477</v>
      </c>
      <c r="P688">
        <v>2016</v>
      </c>
    </row>
    <row r="689" spans="1:16" ht="14.4" x14ac:dyDescent="0.3">
      <c r="A689" t="s">
        <v>2146</v>
      </c>
      <c r="B689" t="s">
        <v>2478</v>
      </c>
      <c r="C689" t="s">
        <v>96</v>
      </c>
      <c r="D689" t="s">
        <v>97</v>
      </c>
      <c r="E689" t="s">
        <v>98</v>
      </c>
      <c r="F689" t="s">
        <v>96</v>
      </c>
      <c r="G689"/>
      <c r="H689">
        <v>15.36656</v>
      </c>
      <c r="I689" t="s">
        <v>99</v>
      </c>
      <c r="J689" t="s">
        <v>100</v>
      </c>
      <c r="K689" t="s">
        <v>101</v>
      </c>
      <c r="L689" t="s">
        <v>2479</v>
      </c>
      <c r="M689"/>
      <c r="N689"/>
      <c r="O689"/>
      <c r="P689">
        <v>2015</v>
      </c>
    </row>
    <row r="690" spans="1:16" ht="14.4" x14ac:dyDescent="0.3">
      <c r="A690" t="s">
        <v>2146</v>
      </c>
      <c r="B690" t="s">
        <v>2480</v>
      </c>
      <c r="C690" t="s">
        <v>96</v>
      </c>
      <c r="D690" t="s">
        <v>97</v>
      </c>
      <c r="E690" t="s">
        <v>98</v>
      </c>
      <c r="F690" t="s">
        <v>96</v>
      </c>
      <c r="G690"/>
      <c r="H690">
        <v>21.008430000000001</v>
      </c>
      <c r="I690" t="s">
        <v>99</v>
      </c>
      <c r="J690" t="s">
        <v>100</v>
      </c>
      <c r="K690" t="s">
        <v>109</v>
      </c>
      <c r="L690"/>
      <c r="M690"/>
      <c r="N690" t="s">
        <v>2481</v>
      </c>
      <c r="O690" t="s">
        <v>2482</v>
      </c>
      <c r="P690">
        <v>2015</v>
      </c>
    </row>
    <row r="691" spans="1:16" ht="14.4" x14ac:dyDescent="0.3">
      <c r="A691" t="s">
        <v>2146</v>
      </c>
      <c r="B691" t="s">
        <v>2483</v>
      </c>
      <c r="C691" t="s">
        <v>96</v>
      </c>
      <c r="D691" t="s">
        <v>97</v>
      </c>
      <c r="E691" t="s">
        <v>98</v>
      </c>
      <c r="F691" t="s">
        <v>96</v>
      </c>
      <c r="G691"/>
      <c r="H691">
        <v>3.21408</v>
      </c>
      <c r="I691" t="s">
        <v>99</v>
      </c>
      <c r="J691" t="s">
        <v>100</v>
      </c>
      <c r="K691" t="s">
        <v>118</v>
      </c>
      <c r="L691" t="s">
        <v>2252</v>
      </c>
      <c r="M691"/>
      <c r="N691" t="s">
        <v>358</v>
      </c>
      <c r="O691" t="s">
        <v>2484</v>
      </c>
      <c r="P691">
        <v>2014</v>
      </c>
    </row>
    <row r="692" spans="1:16" ht="14.4" x14ac:dyDescent="0.3">
      <c r="A692" t="s">
        <v>2146</v>
      </c>
      <c r="B692" t="s">
        <v>2485</v>
      </c>
      <c r="C692" t="s">
        <v>96</v>
      </c>
      <c r="D692" t="s">
        <v>97</v>
      </c>
      <c r="E692" t="s">
        <v>98</v>
      </c>
      <c r="F692" t="s">
        <v>96</v>
      </c>
      <c r="G692"/>
      <c r="H692">
        <v>4.9978999999999996</v>
      </c>
      <c r="I692" t="s">
        <v>99</v>
      </c>
      <c r="J692" t="s">
        <v>100</v>
      </c>
      <c r="K692" t="s">
        <v>123</v>
      </c>
      <c r="L692" t="s">
        <v>798</v>
      </c>
      <c r="M692"/>
      <c r="N692" t="s">
        <v>2486</v>
      </c>
      <c r="O692" t="s">
        <v>2487</v>
      </c>
      <c r="P692">
        <v>2015</v>
      </c>
    </row>
    <row r="693" spans="1:16" ht="14.4" x14ac:dyDescent="0.3">
      <c r="A693" t="s">
        <v>2146</v>
      </c>
      <c r="B693" t="s">
        <v>2488</v>
      </c>
      <c r="C693" t="s">
        <v>96</v>
      </c>
      <c r="D693" t="s">
        <v>97</v>
      </c>
      <c r="E693" t="s">
        <v>98</v>
      </c>
      <c r="F693" t="s">
        <v>96</v>
      </c>
      <c r="G693"/>
      <c r="H693">
        <v>8.4359999999999999</v>
      </c>
      <c r="I693" t="s">
        <v>99</v>
      </c>
      <c r="J693" t="s">
        <v>100</v>
      </c>
      <c r="K693" t="s">
        <v>118</v>
      </c>
      <c r="L693" t="s">
        <v>2489</v>
      </c>
      <c r="M693"/>
      <c r="N693" t="s">
        <v>2490</v>
      </c>
      <c r="O693" t="s">
        <v>2491</v>
      </c>
      <c r="P693">
        <v>2014</v>
      </c>
    </row>
    <row r="694" spans="1:16" ht="14.4" x14ac:dyDescent="0.3">
      <c r="A694" t="s">
        <v>2146</v>
      </c>
      <c r="B694" t="s">
        <v>2492</v>
      </c>
      <c r="C694" t="s">
        <v>96</v>
      </c>
      <c r="D694" t="s">
        <v>97</v>
      </c>
      <c r="E694" t="s">
        <v>98</v>
      </c>
      <c r="F694" t="s">
        <v>96</v>
      </c>
      <c r="G694"/>
      <c r="H694">
        <v>3.4980000000000002</v>
      </c>
      <c r="I694" t="s">
        <v>99</v>
      </c>
      <c r="J694" t="s">
        <v>100</v>
      </c>
      <c r="K694" t="s">
        <v>138</v>
      </c>
      <c r="L694" t="s">
        <v>2493</v>
      </c>
      <c r="M694"/>
      <c r="N694" t="s">
        <v>2494</v>
      </c>
      <c r="O694" t="s">
        <v>2495</v>
      </c>
      <c r="P694">
        <v>2015</v>
      </c>
    </row>
    <row r="695" spans="1:16" ht="14.4" x14ac:dyDescent="0.3">
      <c r="A695" t="s">
        <v>2146</v>
      </c>
      <c r="B695" t="s">
        <v>2496</v>
      </c>
      <c r="C695" t="s">
        <v>96</v>
      </c>
      <c r="D695" t="s">
        <v>97</v>
      </c>
      <c r="E695" t="s">
        <v>98</v>
      </c>
      <c r="F695" t="s">
        <v>96</v>
      </c>
      <c r="G695"/>
      <c r="H695">
        <v>6.2435999999999998</v>
      </c>
      <c r="I695" t="s">
        <v>99</v>
      </c>
      <c r="J695" t="s">
        <v>100</v>
      </c>
      <c r="K695" t="s">
        <v>195</v>
      </c>
      <c r="L695" t="s">
        <v>2497</v>
      </c>
      <c r="M695"/>
      <c r="N695" t="s">
        <v>2498</v>
      </c>
      <c r="O695" t="s">
        <v>2499</v>
      </c>
      <c r="P695">
        <v>2014</v>
      </c>
    </row>
    <row r="696" spans="1:16" ht="14.4" x14ac:dyDescent="0.3">
      <c r="A696" t="s">
        <v>2146</v>
      </c>
      <c r="B696" t="s">
        <v>2500</v>
      </c>
      <c r="C696" t="s">
        <v>96</v>
      </c>
      <c r="D696" t="s">
        <v>97</v>
      </c>
      <c r="E696" t="s">
        <v>98</v>
      </c>
      <c r="F696" t="s">
        <v>96</v>
      </c>
      <c r="G696"/>
      <c r="H696">
        <v>5.0626800000000003</v>
      </c>
      <c r="I696" t="s">
        <v>99</v>
      </c>
      <c r="J696" t="s">
        <v>100</v>
      </c>
      <c r="K696" t="s">
        <v>118</v>
      </c>
      <c r="L696" t="s">
        <v>2501</v>
      </c>
      <c r="M696"/>
      <c r="N696" t="s">
        <v>2502</v>
      </c>
      <c r="O696" t="s">
        <v>2503</v>
      </c>
      <c r="P696">
        <v>2014</v>
      </c>
    </row>
    <row r="697" spans="1:16" ht="14.4" x14ac:dyDescent="0.3">
      <c r="A697" t="s">
        <v>2146</v>
      </c>
      <c r="B697" t="s">
        <v>2504</v>
      </c>
      <c r="C697" t="s">
        <v>96</v>
      </c>
      <c r="D697" t="s">
        <v>97</v>
      </c>
      <c r="E697" t="s">
        <v>98</v>
      </c>
      <c r="F697" t="s">
        <v>96</v>
      </c>
      <c r="G697"/>
      <c r="H697">
        <v>6.3871500000000001</v>
      </c>
      <c r="I697" t="s">
        <v>99</v>
      </c>
      <c r="J697" t="s">
        <v>100</v>
      </c>
      <c r="K697" t="s">
        <v>118</v>
      </c>
      <c r="L697" t="s">
        <v>2505</v>
      </c>
      <c r="M697"/>
      <c r="N697" t="s">
        <v>2506</v>
      </c>
      <c r="O697" t="s">
        <v>2507</v>
      </c>
      <c r="P697">
        <v>2013</v>
      </c>
    </row>
    <row r="698" spans="1:16" ht="14.4" x14ac:dyDescent="0.3">
      <c r="A698" t="s">
        <v>2146</v>
      </c>
      <c r="B698" t="s">
        <v>2508</v>
      </c>
      <c r="C698" t="s">
        <v>96</v>
      </c>
      <c r="D698" t="s">
        <v>97</v>
      </c>
      <c r="E698" t="s">
        <v>98</v>
      </c>
      <c r="F698" t="s">
        <v>96</v>
      </c>
      <c r="G698"/>
      <c r="H698">
        <v>9.5762699999999992</v>
      </c>
      <c r="I698" t="s">
        <v>99</v>
      </c>
      <c r="J698" t="s">
        <v>100</v>
      </c>
      <c r="K698" t="s">
        <v>118</v>
      </c>
      <c r="L698" t="s">
        <v>2509</v>
      </c>
      <c r="M698"/>
      <c r="N698" t="s">
        <v>2510</v>
      </c>
      <c r="O698" t="s">
        <v>2511</v>
      </c>
      <c r="P698">
        <v>2015</v>
      </c>
    </row>
    <row r="699" spans="1:16" ht="14.4" x14ac:dyDescent="0.3">
      <c r="A699" t="s">
        <v>2146</v>
      </c>
      <c r="B699" t="s">
        <v>2512</v>
      </c>
      <c r="C699" t="s">
        <v>96</v>
      </c>
      <c r="D699" t="s">
        <v>97</v>
      </c>
      <c r="E699" t="s">
        <v>98</v>
      </c>
      <c r="F699" t="s">
        <v>96</v>
      </c>
      <c r="G699"/>
      <c r="H699">
        <v>4.6230799999999999</v>
      </c>
      <c r="I699" t="s">
        <v>99</v>
      </c>
      <c r="J699" t="s">
        <v>100</v>
      </c>
      <c r="K699" t="s">
        <v>195</v>
      </c>
      <c r="L699" t="s">
        <v>2513</v>
      </c>
      <c r="M699"/>
      <c r="N699" t="s">
        <v>2514</v>
      </c>
      <c r="O699" t="s">
        <v>2515</v>
      </c>
      <c r="P699">
        <v>2015</v>
      </c>
    </row>
    <row r="700" spans="1:16" ht="14.4" x14ac:dyDescent="0.3">
      <c r="A700" t="s">
        <v>2146</v>
      </c>
      <c r="B700" t="s">
        <v>2516</v>
      </c>
      <c r="C700" t="s">
        <v>96</v>
      </c>
      <c r="D700" t="s">
        <v>97</v>
      </c>
      <c r="E700" t="s">
        <v>98</v>
      </c>
      <c r="F700" t="s">
        <v>96</v>
      </c>
      <c r="G700"/>
      <c r="H700">
        <v>4.16</v>
      </c>
      <c r="I700" t="s">
        <v>99</v>
      </c>
      <c r="J700" t="s">
        <v>100</v>
      </c>
      <c r="K700" t="s">
        <v>138</v>
      </c>
      <c r="L700" t="s">
        <v>2517</v>
      </c>
      <c r="M700"/>
      <c r="N700" t="s">
        <v>2518</v>
      </c>
      <c r="O700" t="s">
        <v>2519</v>
      </c>
      <c r="P700">
        <v>2017</v>
      </c>
    </row>
    <row r="701" spans="1:16" ht="14.4" x14ac:dyDescent="0.3">
      <c r="A701" t="s">
        <v>2146</v>
      </c>
      <c r="B701" t="s">
        <v>2520</v>
      </c>
      <c r="C701" t="s">
        <v>96</v>
      </c>
      <c r="D701" t="s">
        <v>97</v>
      </c>
      <c r="E701" t="s">
        <v>98</v>
      </c>
      <c r="F701" t="s">
        <v>96</v>
      </c>
      <c r="G701"/>
      <c r="H701">
        <v>5.4331199999999997</v>
      </c>
      <c r="I701" t="s">
        <v>99</v>
      </c>
      <c r="J701" t="s">
        <v>100</v>
      </c>
      <c r="K701" t="s">
        <v>101</v>
      </c>
      <c r="L701" t="s">
        <v>2521</v>
      </c>
      <c r="M701"/>
      <c r="N701" t="s">
        <v>2522</v>
      </c>
      <c r="O701" t="s">
        <v>2523</v>
      </c>
      <c r="P701">
        <v>2013</v>
      </c>
    </row>
    <row r="702" spans="1:16" ht="14.4" x14ac:dyDescent="0.3">
      <c r="A702" t="s">
        <v>2146</v>
      </c>
      <c r="B702" t="s">
        <v>2524</v>
      </c>
      <c r="C702" t="s">
        <v>96</v>
      </c>
      <c r="D702" t="s">
        <v>97</v>
      </c>
      <c r="E702" t="s">
        <v>98</v>
      </c>
      <c r="F702" t="s">
        <v>96</v>
      </c>
      <c r="G702"/>
      <c r="H702">
        <v>4.9992799999999997</v>
      </c>
      <c r="I702" t="s">
        <v>99</v>
      </c>
      <c r="J702" t="s">
        <v>100</v>
      </c>
      <c r="K702" t="s">
        <v>138</v>
      </c>
      <c r="L702" t="s">
        <v>2525</v>
      </c>
      <c r="M702"/>
      <c r="N702" t="s">
        <v>2526</v>
      </c>
      <c r="O702" t="s">
        <v>2527</v>
      </c>
      <c r="P702">
        <v>2016</v>
      </c>
    </row>
    <row r="703" spans="1:16" ht="14.4" x14ac:dyDescent="0.3">
      <c r="A703" t="s">
        <v>2146</v>
      </c>
      <c r="B703" t="s">
        <v>2528</v>
      </c>
      <c r="C703" t="s">
        <v>96</v>
      </c>
      <c r="D703" t="s">
        <v>97</v>
      </c>
      <c r="E703" t="s">
        <v>98</v>
      </c>
      <c r="F703" t="s">
        <v>96</v>
      </c>
      <c r="G703"/>
      <c r="H703">
        <v>11.99588</v>
      </c>
      <c r="I703" t="s">
        <v>99</v>
      </c>
      <c r="J703" t="s">
        <v>104</v>
      </c>
      <c r="K703" t="s">
        <v>104</v>
      </c>
      <c r="L703" t="s">
        <v>2529</v>
      </c>
      <c r="M703"/>
      <c r="N703" t="s">
        <v>2530</v>
      </c>
      <c r="O703" t="s">
        <v>2531</v>
      </c>
      <c r="P703">
        <v>2015</v>
      </c>
    </row>
    <row r="704" spans="1:16" ht="14.4" x14ac:dyDescent="0.3">
      <c r="A704" t="s">
        <v>2146</v>
      </c>
      <c r="B704" t="s">
        <v>2532</v>
      </c>
      <c r="C704" t="s">
        <v>96</v>
      </c>
      <c r="D704" t="s">
        <v>97</v>
      </c>
      <c r="E704" t="s">
        <v>98</v>
      </c>
      <c r="F704" t="s">
        <v>96</v>
      </c>
      <c r="G704"/>
      <c r="H704">
        <v>18.738720000000001</v>
      </c>
      <c r="I704" t="s">
        <v>99</v>
      </c>
      <c r="J704" t="s">
        <v>100</v>
      </c>
      <c r="K704" t="s">
        <v>138</v>
      </c>
      <c r="L704" t="s">
        <v>2533</v>
      </c>
      <c r="M704"/>
      <c r="N704" t="s">
        <v>2534</v>
      </c>
      <c r="O704" t="s">
        <v>2535</v>
      </c>
      <c r="P704">
        <v>2015</v>
      </c>
    </row>
    <row r="705" spans="1:16" ht="14.4" x14ac:dyDescent="0.3">
      <c r="A705" t="s">
        <v>2146</v>
      </c>
      <c r="B705" t="s">
        <v>2536</v>
      </c>
      <c r="C705" t="s">
        <v>96</v>
      </c>
      <c r="D705" t="s">
        <v>97</v>
      </c>
      <c r="E705" t="s">
        <v>98</v>
      </c>
      <c r="F705" t="s">
        <v>96</v>
      </c>
      <c r="G705"/>
      <c r="H705">
        <v>1.8385</v>
      </c>
      <c r="I705" t="s">
        <v>99</v>
      </c>
      <c r="J705" t="s">
        <v>100</v>
      </c>
      <c r="K705" t="s">
        <v>118</v>
      </c>
      <c r="L705" t="s">
        <v>2537</v>
      </c>
      <c r="M705"/>
      <c r="N705" t="s">
        <v>2538</v>
      </c>
      <c r="O705" t="s">
        <v>2539</v>
      </c>
      <c r="P705">
        <v>2013</v>
      </c>
    </row>
    <row r="706" spans="1:16" ht="14.4" x14ac:dyDescent="0.3">
      <c r="A706" t="s">
        <v>2146</v>
      </c>
      <c r="B706" t="s">
        <v>2540</v>
      </c>
      <c r="C706" t="s">
        <v>96</v>
      </c>
      <c r="D706" t="s">
        <v>97</v>
      </c>
      <c r="E706" t="s">
        <v>98</v>
      </c>
      <c r="F706" t="s">
        <v>96</v>
      </c>
      <c r="G706"/>
      <c r="H706">
        <v>8.7010000000000005</v>
      </c>
      <c r="I706" t="s">
        <v>99</v>
      </c>
      <c r="J706" t="s">
        <v>100</v>
      </c>
      <c r="K706" t="s">
        <v>118</v>
      </c>
      <c r="L706" t="s">
        <v>2541</v>
      </c>
      <c r="M706"/>
      <c r="N706" t="s">
        <v>2542</v>
      </c>
      <c r="O706" t="s">
        <v>2543</v>
      </c>
      <c r="P706">
        <v>2015</v>
      </c>
    </row>
    <row r="707" spans="1:16" ht="14.4" x14ac:dyDescent="0.3">
      <c r="A707" t="s">
        <v>2146</v>
      </c>
      <c r="B707" t="s">
        <v>2544</v>
      </c>
      <c r="C707" t="s">
        <v>96</v>
      </c>
      <c r="D707" t="s">
        <v>97</v>
      </c>
      <c r="E707" t="s">
        <v>98</v>
      </c>
      <c r="F707" t="s">
        <v>96</v>
      </c>
      <c r="G707"/>
      <c r="H707">
        <v>1.21275</v>
      </c>
      <c r="I707" t="s">
        <v>99</v>
      </c>
      <c r="J707" t="s">
        <v>100</v>
      </c>
      <c r="K707" t="s">
        <v>118</v>
      </c>
      <c r="L707" t="s">
        <v>2545</v>
      </c>
      <c r="M707"/>
      <c r="N707" t="s">
        <v>2546</v>
      </c>
      <c r="O707" t="s">
        <v>2547</v>
      </c>
      <c r="P707">
        <v>2013</v>
      </c>
    </row>
    <row r="708" spans="1:16" ht="14.4" x14ac:dyDescent="0.3">
      <c r="A708" t="s">
        <v>2146</v>
      </c>
      <c r="B708" t="s">
        <v>2548</v>
      </c>
      <c r="C708" t="s">
        <v>96</v>
      </c>
      <c r="D708" t="s">
        <v>97</v>
      </c>
      <c r="E708" t="s">
        <v>98</v>
      </c>
      <c r="F708" t="s">
        <v>96</v>
      </c>
      <c r="G708"/>
      <c r="H708">
        <v>9.1442999999999994</v>
      </c>
      <c r="I708" t="s">
        <v>99</v>
      </c>
      <c r="J708" t="s">
        <v>100</v>
      </c>
      <c r="K708" t="s">
        <v>118</v>
      </c>
      <c r="L708" t="s">
        <v>2549</v>
      </c>
      <c r="M708"/>
      <c r="N708" t="s">
        <v>2550</v>
      </c>
      <c r="O708" t="s">
        <v>2551</v>
      </c>
      <c r="P708">
        <v>2014</v>
      </c>
    </row>
    <row r="709" spans="1:16" ht="14.4" x14ac:dyDescent="0.3">
      <c r="A709" t="s">
        <v>2146</v>
      </c>
      <c r="B709" t="s">
        <v>2552</v>
      </c>
      <c r="C709" t="s">
        <v>96</v>
      </c>
      <c r="D709" t="s">
        <v>97</v>
      </c>
      <c r="E709" t="s">
        <v>98</v>
      </c>
      <c r="F709" t="s">
        <v>96</v>
      </c>
      <c r="G709"/>
      <c r="H709">
        <v>4.9978999999999996</v>
      </c>
      <c r="I709" t="s">
        <v>99</v>
      </c>
      <c r="J709" t="s">
        <v>100</v>
      </c>
      <c r="K709" t="s">
        <v>249</v>
      </c>
      <c r="L709" t="s">
        <v>2553</v>
      </c>
      <c r="M709"/>
      <c r="N709" t="s">
        <v>2554</v>
      </c>
      <c r="O709" t="s">
        <v>2555</v>
      </c>
      <c r="P709">
        <v>2016</v>
      </c>
    </row>
    <row r="710" spans="1:16" ht="14.4" x14ac:dyDescent="0.3">
      <c r="A710" t="s">
        <v>2146</v>
      </c>
      <c r="B710" t="s">
        <v>2556</v>
      </c>
      <c r="C710" t="s">
        <v>96</v>
      </c>
      <c r="D710" t="s">
        <v>97</v>
      </c>
      <c r="E710" t="s">
        <v>98</v>
      </c>
      <c r="F710" t="s">
        <v>96</v>
      </c>
      <c r="G710"/>
      <c r="H710">
        <v>4.6719999999999997</v>
      </c>
      <c r="I710" t="s">
        <v>99</v>
      </c>
      <c r="J710" t="s">
        <v>104</v>
      </c>
      <c r="K710" t="s">
        <v>104</v>
      </c>
      <c r="L710" t="s">
        <v>420</v>
      </c>
      <c r="M710"/>
      <c r="N710" t="s">
        <v>2557</v>
      </c>
      <c r="O710" t="s">
        <v>2558</v>
      </c>
      <c r="P710">
        <v>2017</v>
      </c>
    </row>
    <row r="711" spans="1:16" ht="14.4" x14ac:dyDescent="0.3">
      <c r="A711" t="s">
        <v>2146</v>
      </c>
      <c r="B711" t="s">
        <v>2559</v>
      </c>
      <c r="C711" t="s">
        <v>96</v>
      </c>
      <c r="D711" t="s">
        <v>97</v>
      </c>
      <c r="E711" t="s">
        <v>98</v>
      </c>
      <c r="F711" t="s">
        <v>96</v>
      </c>
      <c r="G711"/>
      <c r="H711">
        <v>11.764900000000001</v>
      </c>
      <c r="I711" t="s">
        <v>99</v>
      </c>
      <c r="J711" t="s">
        <v>100</v>
      </c>
      <c r="K711" t="s">
        <v>195</v>
      </c>
      <c r="L711" t="s">
        <v>2560</v>
      </c>
      <c r="M711"/>
      <c r="N711" t="s">
        <v>2561</v>
      </c>
      <c r="O711" t="s">
        <v>2562</v>
      </c>
      <c r="P711">
        <v>2014</v>
      </c>
    </row>
    <row r="712" spans="1:16" ht="14.4" x14ac:dyDescent="0.3">
      <c r="A712" t="s">
        <v>2146</v>
      </c>
      <c r="B712" t="s">
        <v>2563</v>
      </c>
      <c r="C712" t="s">
        <v>96</v>
      </c>
      <c r="D712" t="s">
        <v>97</v>
      </c>
      <c r="E712" t="s">
        <v>98</v>
      </c>
      <c r="F712" t="s">
        <v>96</v>
      </c>
      <c r="G712"/>
      <c r="H712">
        <v>4.8545999999999996</v>
      </c>
      <c r="I712" t="s">
        <v>99</v>
      </c>
      <c r="J712" t="s">
        <v>100</v>
      </c>
      <c r="K712" t="s">
        <v>118</v>
      </c>
      <c r="L712" t="s">
        <v>2564</v>
      </c>
      <c r="M712"/>
      <c r="N712" t="s">
        <v>2565</v>
      </c>
      <c r="O712" t="s">
        <v>2566</v>
      </c>
      <c r="P712">
        <v>2013</v>
      </c>
    </row>
    <row r="713" spans="1:16" ht="14.4" x14ac:dyDescent="0.3">
      <c r="A713" t="s">
        <v>2146</v>
      </c>
      <c r="B713" t="s">
        <v>2567</v>
      </c>
      <c r="C713" t="s">
        <v>96</v>
      </c>
      <c r="D713" t="s">
        <v>97</v>
      </c>
      <c r="E713" t="s">
        <v>98</v>
      </c>
      <c r="F713" t="s">
        <v>96</v>
      </c>
      <c r="G713"/>
      <c r="H713">
        <v>7.524</v>
      </c>
      <c r="I713" t="s">
        <v>99</v>
      </c>
      <c r="J713" t="s">
        <v>104</v>
      </c>
      <c r="K713" t="s">
        <v>104</v>
      </c>
      <c r="L713" t="s">
        <v>2568</v>
      </c>
      <c r="M713"/>
      <c r="N713" t="s">
        <v>2569</v>
      </c>
      <c r="O713" t="s">
        <v>2570</v>
      </c>
      <c r="P713">
        <v>2014</v>
      </c>
    </row>
    <row r="714" spans="1:16" ht="14.4" x14ac:dyDescent="0.3">
      <c r="A714" t="s">
        <v>2146</v>
      </c>
      <c r="B714" t="s">
        <v>2571</v>
      </c>
      <c r="C714" t="s">
        <v>96</v>
      </c>
      <c r="D714" t="s">
        <v>97</v>
      </c>
      <c r="E714" t="s">
        <v>98</v>
      </c>
      <c r="F714" t="s">
        <v>96</v>
      </c>
      <c r="G714"/>
      <c r="H714">
        <v>19.012149999999998</v>
      </c>
      <c r="I714" t="s">
        <v>99</v>
      </c>
      <c r="J714" t="s">
        <v>100</v>
      </c>
      <c r="K714" t="s">
        <v>101</v>
      </c>
      <c r="L714" t="s">
        <v>2572</v>
      </c>
      <c r="M714"/>
      <c r="N714" t="s">
        <v>2573</v>
      </c>
      <c r="O714" t="s">
        <v>2574</v>
      </c>
      <c r="P714">
        <v>2014</v>
      </c>
    </row>
    <row r="715" spans="1:16" ht="14.4" x14ac:dyDescent="0.3">
      <c r="A715" t="s">
        <v>2146</v>
      </c>
      <c r="B715" t="s">
        <v>2575</v>
      </c>
      <c r="C715" t="s">
        <v>96</v>
      </c>
      <c r="D715" t="s">
        <v>97</v>
      </c>
      <c r="E715" t="s">
        <v>98</v>
      </c>
      <c r="F715" t="s">
        <v>96</v>
      </c>
      <c r="G715"/>
      <c r="H715">
        <v>5.4105699999999999</v>
      </c>
      <c r="I715" t="s">
        <v>99</v>
      </c>
      <c r="J715" t="s">
        <v>100</v>
      </c>
      <c r="K715" t="s">
        <v>101</v>
      </c>
      <c r="L715" t="s">
        <v>2576</v>
      </c>
      <c r="M715"/>
      <c r="N715" t="s">
        <v>2577</v>
      </c>
      <c r="O715" t="s">
        <v>2578</v>
      </c>
      <c r="P715">
        <v>2013</v>
      </c>
    </row>
    <row r="716" spans="1:16" ht="14.4" x14ac:dyDescent="0.3">
      <c r="A716" t="s">
        <v>2146</v>
      </c>
      <c r="B716" t="s">
        <v>2579</v>
      </c>
      <c r="C716" t="s">
        <v>96</v>
      </c>
      <c r="D716" t="s">
        <v>97</v>
      </c>
      <c r="E716" t="s">
        <v>98</v>
      </c>
      <c r="F716" t="s">
        <v>96</v>
      </c>
      <c r="G716"/>
      <c r="H716">
        <v>4.9992799999999997</v>
      </c>
      <c r="I716" t="s">
        <v>99</v>
      </c>
      <c r="J716" t="s">
        <v>100</v>
      </c>
      <c r="K716" t="s">
        <v>138</v>
      </c>
      <c r="L716" t="s">
        <v>2580</v>
      </c>
      <c r="M716"/>
      <c r="N716" t="s">
        <v>2581</v>
      </c>
      <c r="O716" t="s">
        <v>2582</v>
      </c>
      <c r="P716">
        <v>2016</v>
      </c>
    </row>
    <row r="717" spans="1:16" ht="14.4" x14ac:dyDescent="0.3">
      <c r="A717" t="s">
        <v>2146</v>
      </c>
      <c r="B717" t="s">
        <v>2583</v>
      </c>
      <c r="C717" t="s">
        <v>96</v>
      </c>
      <c r="D717" t="s">
        <v>97</v>
      </c>
      <c r="E717" t="s">
        <v>98</v>
      </c>
      <c r="F717" t="s">
        <v>96</v>
      </c>
      <c r="G717"/>
      <c r="H717">
        <v>8.6050000000000004</v>
      </c>
      <c r="I717" t="s">
        <v>99</v>
      </c>
      <c r="J717" t="s">
        <v>100</v>
      </c>
      <c r="K717" t="s">
        <v>138</v>
      </c>
      <c r="L717" t="s">
        <v>2584</v>
      </c>
      <c r="M717"/>
      <c r="N717" t="s">
        <v>2585</v>
      </c>
      <c r="O717" t="s">
        <v>2586</v>
      </c>
      <c r="P717">
        <v>2013</v>
      </c>
    </row>
    <row r="718" spans="1:16" ht="14.4" x14ac:dyDescent="0.3">
      <c r="A718" t="s">
        <v>2146</v>
      </c>
      <c r="B718" t="s">
        <v>2587</v>
      </c>
      <c r="C718" t="s">
        <v>96</v>
      </c>
      <c r="D718" t="s">
        <v>97</v>
      </c>
      <c r="E718" t="s">
        <v>98</v>
      </c>
      <c r="F718" t="s">
        <v>96</v>
      </c>
      <c r="G718"/>
      <c r="H718">
        <v>10.71612</v>
      </c>
      <c r="I718" t="s">
        <v>99</v>
      </c>
      <c r="J718" t="s">
        <v>100</v>
      </c>
      <c r="K718" t="s">
        <v>195</v>
      </c>
      <c r="L718" t="s">
        <v>2588</v>
      </c>
      <c r="M718"/>
      <c r="N718" t="s">
        <v>2589</v>
      </c>
      <c r="O718" t="s">
        <v>2590</v>
      </c>
      <c r="P718">
        <v>2014</v>
      </c>
    </row>
    <row r="719" spans="1:16" ht="14.4" x14ac:dyDescent="0.3">
      <c r="A719" t="s">
        <v>2146</v>
      </c>
      <c r="B719" t="s">
        <v>2591</v>
      </c>
      <c r="C719" t="s">
        <v>96</v>
      </c>
      <c r="D719" t="s">
        <v>97</v>
      </c>
      <c r="E719" t="s">
        <v>98</v>
      </c>
      <c r="F719" t="s">
        <v>96</v>
      </c>
      <c r="G719"/>
      <c r="H719">
        <v>19.80921</v>
      </c>
      <c r="I719" t="s">
        <v>99</v>
      </c>
      <c r="J719" t="s">
        <v>100</v>
      </c>
      <c r="K719" t="s">
        <v>138</v>
      </c>
      <c r="L719" t="s">
        <v>2592</v>
      </c>
      <c r="M719"/>
      <c r="N719" t="s">
        <v>2593</v>
      </c>
      <c r="O719" t="s">
        <v>2594</v>
      </c>
      <c r="P719">
        <v>2015</v>
      </c>
    </row>
    <row r="720" spans="1:16" ht="14.4" x14ac:dyDescent="0.3">
      <c r="A720" t="s">
        <v>2146</v>
      </c>
      <c r="B720" t="s">
        <v>2595</v>
      </c>
      <c r="C720" t="s">
        <v>96</v>
      </c>
      <c r="D720" t="s">
        <v>97</v>
      </c>
      <c r="E720" t="s">
        <v>98</v>
      </c>
      <c r="F720" t="s">
        <v>96</v>
      </c>
      <c r="G720"/>
      <c r="H720">
        <v>10.5105</v>
      </c>
      <c r="I720" t="s">
        <v>99</v>
      </c>
      <c r="J720" t="s">
        <v>100</v>
      </c>
      <c r="K720" t="s">
        <v>118</v>
      </c>
      <c r="L720" t="s">
        <v>2596</v>
      </c>
      <c r="M720"/>
      <c r="N720" t="s">
        <v>2597</v>
      </c>
      <c r="O720" t="s">
        <v>2598</v>
      </c>
      <c r="P720">
        <v>2014</v>
      </c>
    </row>
    <row r="721" spans="1:16" ht="14.4" x14ac:dyDescent="0.3">
      <c r="A721" t="s">
        <v>2146</v>
      </c>
      <c r="B721" t="s">
        <v>2599</v>
      </c>
      <c r="C721" t="s">
        <v>96</v>
      </c>
      <c r="D721" t="s">
        <v>97</v>
      </c>
      <c r="E721" t="s">
        <v>98</v>
      </c>
      <c r="F721" t="s">
        <v>96</v>
      </c>
      <c r="G721"/>
      <c r="H721">
        <v>4.9985099999999996</v>
      </c>
      <c r="I721" t="s">
        <v>99</v>
      </c>
      <c r="J721" t="s">
        <v>100</v>
      </c>
      <c r="K721" t="s">
        <v>195</v>
      </c>
      <c r="L721" t="s">
        <v>2600</v>
      </c>
      <c r="M721"/>
      <c r="N721" t="s">
        <v>2601</v>
      </c>
      <c r="O721" t="s">
        <v>2602</v>
      </c>
      <c r="P721">
        <v>2015</v>
      </c>
    </row>
    <row r="722" spans="1:16" ht="14.4" x14ac:dyDescent="0.3">
      <c r="A722" t="s">
        <v>2146</v>
      </c>
      <c r="B722" t="s">
        <v>2603</v>
      </c>
      <c r="C722" t="s">
        <v>96</v>
      </c>
      <c r="D722" t="s">
        <v>97</v>
      </c>
      <c r="E722" t="s">
        <v>98</v>
      </c>
      <c r="F722" t="s">
        <v>96</v>
      </c>
      <c r="G722"/>
      <c r="H722">
        <v>1.4348399999999999</v>
      </c>
      <c r="I722" t="s">
        <v>99</v>
      </c>
      <c r="J722" t="s">
        <v>100</v>
      </c>
      <c r="K722" t="s">
        <v>118</v>
      </c>
      <c r="L722" t="s">
        <v>2604</v>
      </c>
      <c r="M722"/>
      <c r="N722" t="s">
        <v>2605</v>
      </c>
      <c r="O722" t="s">
        <v>2606</v>
      </c>
      <c r="P722">
        <v>2013</v>
      </c>
    </row>
    <row r="723" spans="1:16" ht="14.4" x14ac:dyDescent="0.3">
      <c r="A723" t="s">
        <v>2146</v>
      </c>
      <c r="B723" t="s">
        <v>2607</v>
      </c>
      <c r="C723" t="s">
        <v>96</v>
      </c>
      <c r="D723" t="s">
        <v>97</v>
      </c>
      <c r="E723" t="s">
        <v>98</v>
      </c>
      <c r="F723" t="s">
        <v>96</v>
      </c>
      <c r="G723"/>
      <c r="H723">
        <v>5.8713600000000001</v>
      </c>
      <c r="I723" t="s">
        <v>99</v>
      </c>
      <c r="J723" t="s">
        <v>100</v>
      </c>
      <c r="K723" t="s">
        <v>118</v>
      </c>
      <c r="L723" t="s">
        <v>2608</v>
      </c>
      <c r="M723"/>
      <c r="N723" t="s">
        <v>2609</v>
      </c>
      <c r="O723" t="s">
        <v>2610</v>
      </c>
      <c r="P723">
        <v>2013</v>
      </c>
    </row>
    <row r="724" spans="1:16" ht="14.4" x14ac:dyDescent="0.3">
      <c r="A724" t="s">
        <v>2146</v>
      </c>
      <c r="B724" t="s">
        <v>2611</v>
      </c>
      <c r="C724" t="s">
        <v>96</v>
      </c>
      <c r="D724" t="s">
        <v>97</v>
      </c>
      <c r="E724" t="s">
        <v>98</v>
      </c>
      <c r="F724" t="s">
        <v>96</v>
      </c>
      <c r="G724"/>
      <c r="H724">
        <v>4.9969799999999998</v>
      </c>
      <c r="I724" t="s">
        <v>99</v>
      </c>
      <c r="J724" t="s">
        <v>104</v>
      </c>
      <c r="K724" t="s">
        <v>104</v>
      </c>
      <c r="L724" t="s">
        <v>2612</v>
      </c>
      <c r="M724"/>
      <c r="N724" t="s">
        <v>2613</v>
      </c>
      <c r="O724" t="s">
        <v>2614</v>
      </c>
      <c r="P724">
        <v>2015</v>
      </c>
    </row>
    <row r="725" spans="1:16" ht="14.4" x14ac:dyDescent="0.3">
      <c r="A725" t="s">
        <v>2146</v>
      </c>
      <c r="B725" t="s">
        <v>2615</v>
      </c>
      <c r="C725" t="s">
        <v>96</v>
      </c>
      <c r="D725" t="s">
        <v>97</v>
      </c>
      <c r="E725" t="s">
        <v>98</v>
      </c>
      <c r="F725" t="s">
        <v>96</v>
      </c>
      <c r="G725"/>
      <c r="H725">
        <v>4.9980000000000002</v>
      </c>
      <c r="I725" t="s">
        <v>99</v>
      </c>
      <c r="J725" t="s">
        <v>100</v>
      </c>
      <c r="K725" t="s">
        <v>195</v>
      </c>
      <c r="L725" t="s">
        <v>1745</v>
      </c>
      <c r="M725"/>
      <c r="N725" t="s">
        <v>2616</v>
      </c>
      <c r="O725" t="s">
        <v>2617</v>
      </c>
      <c r="P725">
        <v>2013</v>
      </c>
    </row>
    <row r="726" spans="1:16" ht="14.4" x14ac:dyDescent="0.3">
      <c r="A726" t="s">
        <v>2146</v>
      </c>
      <c r="B726" t="s">
        <v>2618</v>
      </c>
      <c r="C726" t="s">
        <v>96</v>
      </c>
      <c r="D726" t="s">
        <v>97</v>
      </c>
      <c r="E726" t="s">
        <v>98</v>
      </c>
      <c r="F726" t="s">
        <v>96</v>
      </c>
      <c r="G726"/>
      <c r="H726">
        <v>6.1758499999999996</v>
      </c>
      <c r="I726" t="s">
        <v>99</v>
      </c>
      <c r="J726" t="s">
        <v>100</v>
      </c>
      <c r="K726" t="s">
        <v>101</v>
      </c>
      <c r="L726" t="s">
        <v>2619</v>
      </c>
      <c r="M726"/>
      <c r="N726" t="s">
        <v>2620</v>
      </c>
      <c r="O726" t="s">
        <v>2621</v>
      </c>
      <c r="P726">
        <v>2015</v>
      </c>
    </row>
    <row r="727" spans="1:16" ht="14.4" x14ac:dyDescent="0.3">
      <c r="A727" t="s">
        <v>2146</v>
      </c>
      <c r="B727" t="s">
        <v>2622</v>
      </c>
      <c r="C727" t="s">
        <v>96</v>
      </c>
      <c r="D727" t="s">
        <v>97</v>
      </c>
      <c r="E727" t="s">
        <v>98</v>
      </c>
      <c r="F727" t="s">
        <v>96</v>
      </c>
      <c r="G727"/>
      <c r="H727">
        <v>4.9992799999999997</v>
      </c>
      <c r="I727" t="s">
        <v>99</v>
      </c>
      <c r="J727" t="s">
        <v>100</v>
      </c>
      <c r="K727" t="s">
        <v>118</v>
      </c>
      <c r="L727" t="s">
        <v>2623</v>
      </c>
      <c r="M727"/>
      <c r="N727" t="s">
        <v>2624</v>
      </c>
      <c r="O727" t="s">
        <v>2625</v>
      </c>
      <c r="P727">
        <v>2015</v>
      </c>
    </row>
    <row r="728" spans="1:16" ht="14.4" x14ac:dyDescent="0.3">
      <c r="A728" t="s">
        <v>2146</v>
      </c>
      <c r="B728" t="s">
        <v>2626</v>
      </c>
      <c r="C728" t="s">
        <v>96</v>
      </c>
      <c r="D728" t="s">
        <v>97</v>
      </c>
      <c r="E728" t="s">
        <v>98</v>
      </c>
      <c r="F728" t="s">
        <v>96</v>
      </c>
      <c r="G728"/>
      <c r="H728">
        <v>28.668119999999998</v>
      </c>
      <c r="I728" t="s">
        <v>99</v>
      </c>
      <c r="J728" t="s">
        <v>100</v>
      </c>
      <c r="K728" t="s">
        <v>195</v>
      </c>
      <c r="L728" t="s">
        <v>2627</v>
      </c>
      <c r="M728"/>
      <c r="N728" t="s">
        <v>2628</v>
      </c>
      <c r="O728" t="s">
        <v>2629</v>
      </c>
      <c r="P728">
        <v>2015</v>
      </c>
    </row>
    <row r="729" spans="1:16" ht="14.4" x14ac:dyDescent="0.3">
      <c r="A729" t="s">
        <v>2146</v>
      </c>
      <c r="B729" t="s">
        <v>2630</v>
      </c>
      <c r="C729" t="s">
        <v>96</v>
      </c>
      <c r="D729" t="s">
        <v>97</v>
      </c>
      <c r="E729" t="s">
        <v>98</v>
      </c>
      <c r="F729" t="s">
        <v>96</v>
      </c>
      <c r="G729"/>
      <c r="H729">
        <v>13.5078</v>
      </c>
      <c r="I729" t="s">
        <v>99</v>
      </c>
      <c r="J729" t="s">
        <v>100</v>
      </c>
      <c r="K729" t="s">
        <v>118</v>
      </c>
      <c r="L729" t="s">
        <v>2631</v>
      </c>
      <c r="M729"/>
      <c r="N729" t="s">
        <v>2632</v>
      </c>
      <c r="O729" t="s">
        <v>2633</v>
      </c>
      <c r="P729">
        <v>2015</v>
      </c>
    </row>
    <row r="730" spans="1:16" ht="14.4" x14ac:dyDescent="0.3">
      <c r="A730" t="s">
        <v>2146</v>
      </c>
      <c r="B730" t="s">
        <v>2634</v>
      </c>
      <c r="C730" t="s">
        <v>96</v>
      </c>
      <c r="D730" t="s">
        <v>97</v>
      </c>
      <c r="E730" t="s">
        <v>98</v>
      </c>
      <c r="F730" t="s">
        <v>96</v>
      </c>
      <c r="G730"/>
      <c r="H730">
        <v>3.7301250000000001</v>
      </c>
      <c r="I730" t="s">
        <v>99</v>
      </c>
      <c r="J730" t="s">
        <v>100</v>
      </c>
      <c r="K730" t="s">
        <v>118</v>
      </c>
      <c r="L730" t="s">
        <v>2635</v>
      </c>
      <c r="M730"/>
      <c r="N730" t="s">
        <v>2636</v>
      </c>
      <c r="O730" t="s">
        <v>2637</v>
      </c>
      <c r="P730">
        <v>2014</v>
      </c>
    </row>
    <row r="731" spans="1:16" ht="14.4" x14ac:dyDescent="0.3">
      <c r="A731" t="s">
        <v>2146</v>
      </c>
      <c r="B731" t="s">
        <v>2638</v>
      </c>
      <c r="C731" t="s">
        <v>96</v>
      </c>
      <c r="D731" t="s">
        <v>97</v>
      </c>
      <c r="E731" t="s">
        <v>98</v>
      </c>
      <c r="F731" t="s">
        <v>96</v>
      </c>
      <c r="G731"/>
      <c r="H731">
        <v>5.5110000000000001</v>
      </c>
      <c r="I731" t="s">
        <v>99</v>
      </c>
      <c r="J731" t="s">
        <v>104</v>
      </c>
      <c r="K731" t="s">
        <v>104</v>
      </c>
      <c r="L731" t="s">
        <v>2639</v>
      </c>
      <c r="M731"/>
      <c r="N731" t="s">
        <v>2640</v>
      </c>
      <c r="O731" t="s">
        <v>2641</v>
      </c>
      <c r="P731">
        <v>2014</v>
      </c>
    </row>
    <row r="732" spans="1:16" ht="14.4" x14ac:dyDescent="0.3">
      <c r="A732" t="s">
        <v>2146</v>
      </c>
      <c r="B732" t="s">
        <v>2642</v>
      </c>
      <c r="C732" t="s">
        <v>96</v>
      </c>
      <c r="D732" t="s">
        <v>97</v>
      </c>
      <c r="E732" t="s">
        <v>98</v>
      </c>
      <c r="F732" t="s">
        <v>96</v>
      </c>
      <c r="G732"/>
      <c r="H732">
        <v>12.97925</v>
      </c>
      <c r="I732" t="s">
        <v>99</v>
      </c>
      <c r="J732" t="s">
        <v>100</v>
      </c>
      <c r="K732" t="s">
        <v>101</v>
      </c>
      <c r="L732" t="s">
        <v>2643</v>
      </c>
      <c r="M732"/>
      <c r="N732" t="s">
        <v>2644</v>
      </c>
      <c r="O732" t="s">
        <v>2645</v>
      </c>
      <c r="P732">
        <v>2015</v>
      </c>
    </row>
    <row r="733" spans="1:16" ht="14.4" x14ac:dyDescent="0.3">
      <c r="A733" t="s">
        <v>2146</v>
      </c>
      <c r="B733" t="s">
        <v>2646</v>
      </c>
      <c r="C733" t="s">
        <v>96</v>
      </c>
      <c r="D733" t="s">
        <v>97</v>
      </c>
      <c r="E733" t="s">
        <v>98</v>
      </c>
      <c r="F733" t="s">
        <v>96</v>
      </c>
      <c r="G733"/>
      <c r="H733">
        <v>5.1469199999999997</v>
      </c>
      <c r="I733" t="s">
        <v>99</v>
      </c>
      <c r="J733" t="s">
        <v>100</v>
      </c>
      <c r="K733" t="s">
        <v>138</v>
      </c>
      <c r="L733" t="s">
        <v>2647</v>
      </c>
      <c r="M733"/>
      <c r="N733" t="s">
        <v>2648</v>
      </c>
      <c r="O733" t="s">
        <v>2649</v>
      </c>
      <c r="P733">
        <v>2014</v>
      </c>
    </row>
    <row r="734" spans="1:16" ht="14.4" x14ac:dyDescent="0.3">
      <c r="A734" t="s">
        <v>2146</v>
      </c>
      <c r="B734" t="s">
        <v>2650</v>
      </c>
      <c r="C734" t="s">
        <v>96</v>
      </c>
      <c r="D734" t="s">
        <v>97</v>
      </c>
      <c r="E734" t="s">
        <v>98</v>
      </c>
      <c r="F734" t="s">
        <v>96</v>
      </c>
      <c r="G734"/>
      <c r="H734">
        <v>0.89739000000000002</v>
      </c>
      <c r="I734" t="s">
        <v>99</v>
      </c>
      <c r="J734" t="s">
        <v>100</v>
      </c>
      <c r="K734" t="s">
        <v>118</v>
      </c>
      <c r="L734" t="s">
        <v>2651</v>
      </c>
      <c r="M734"/>
      <c r="N734" t="s">
        <v>2652</v>
      </c>
      <c r="O734" t="s">
        <v>2653</v>
      </c>
      <c r="P734">
        <v>2013</v>
      </c>
    </row>
    <row r="735" spans="1:16" ht="14.4" x14ac:dyDescent="0.3">
      <c r="A735" t="s">
        <v>2146</v>
      </c>
      <c r="B735" t="s">
        <v>2654</v>
      </c>
      <c r="C735" t="s">
        <v>96</v>
      </c>
      <c r="D735" t="s">
        <v>97</v>
      </c>
      <c r="E735" t="s">
        <v>98</v>
      </c>
      <c r="F735" t="s">
        <v>96</v>
      </c>
      <c r="G735"/>
      <c r="H735">
        <v>11.4436</v>
      </c>
      <c r="I735" t="s">
        <v>99</v>
      </c>
      <c r="J735" t="s">
        <v>100</v>
      </c>
      <c r="K735" t="s">
        <v>195</v>
      </c>
      <c r="L735" t="s">
        <v>2655</v>
      </c>
      <c r="M735"/>
      <c r="N735" t="s">
        <v>2656</v>
      </c>
      <c r="O735" t="s">
        <v>2657</v>
      </c>
      <c r="P735">
        <v>2015</v>
      </c>
    </row>
    <row r="736" spans="1:16" ht="14.4" x14ac:dyDescent="0.3">
      <c r="A736" t="s">
        <v>2146</v>
      </c>
      <c r="B736" t="s">
        <v>2658</v>
      </c>
      <c r="C736" t="s">
        <v>96</v>
      </c>
      <c r="D736" t="s">
        <v>97</v>
      </c>
      <c r="E736" t="s">
        <v>98</v>
      </c>
      <c r="F736" t="s">
        <v>96</v>
      </c>
      <c r="G736"/>
      <c r="H736">
        <v>19.32084</v>
      </c>
      <c r="I736" t="s">
        <v>99</v>
      </c>
      <c r="J736" t="s">
        <v>100</v>
      </c>
      <c r="K736" t="s">
        <v>195</v>
      </c>
      <c r="L736" t="s">
        <v>2127</v>
      </c>
      <c r="M736"/>
      <c r="N736" t="s">
        <v>2659</v>
      </c>
      <c r="O736" t="s">
        <v>2660</v>
      </c>
      <c r="P736">
        <v>2014</v>
      </c>
    </row>
    <row r="737" spans="1:16" ht="14.4" x14ac:dyDescent="0.3">
      <c r="A737" t="s">
        <v>2146</v>
      </c>
      <c r="B737" t="s">
        <v>2661</v>
      </c>
      <c r="C737" t="s">
        <v>96</v>
      </c>
      <c r="D737" t="s">
        <v>97</v>
      </c>
      <c r="E737" t="s">
        <v>98</v>
      </c>
      <c r="F737" t="s">
        <v>96</v>
      </c>
      <c r="G737"/>
      <c r="H737">
        <v>3.2669999999999999</v>
      </c>
      <c r="I737" t="s">
        <v>99</v>
      </c>
      <c r="J737" t="s">
        <v>100</v>
      </c>
      <c r="K737" t="s">
        <v>118</v>
      </c>
      <c r="L737" t="s">
        <v>2662</v>
      </c>
      <c r="M737"/>
      <c r="N737" t="s">
        <v>2663</v>
      </c>
      <c r="O737" t="s">
        <v>2664</v>
      </c>
      <c r="P737">
        <v>2013</v>
      </c>
    </row>
    <row r="738" spans="1:16" ht="14.4" x14ac:dyDescent="0.3">
      <c r="A738" t="s">
        <v>2146</v>
      </c>
      <c r="B738" t="s">
        <v>2665</v>
      </c>
      <c r="C738" t="s">
        <v>96</v>
      </c>
      <c r="D738" t="s">
        <v>97</v>
      </c>
      <c r="E738" t="s">
        <v>98</v>
      </c>
      <c r="F738" t="s">
        <v>96</v>
      </c>
      <c r="G738"/>
      <c r="H738">
        <v>13.159219999999999</v>
      </c>
      <c r="I738" t="s">
        <v>99</v>
      </c>
      <c r="J738" t="s">
        <v>100</v>
      </c>
      <c r="K738" t="s">
        <v>101</v>
      </c>
      <c r="L738" t="s">
        <v>2666</v>
      </c>
      <c r="M738"/>
      <c r="N738" t="s">
        <v>2667</v>
      </c>
      <c r="O738" t="s">
        <v>2668</v>
      </c>
      <c r="P738">
        <v>2015</v>
      </c>
    </row>
    <row r="739" spans="1:16" ht="14.4" x14ac:dyDescent="0.3">
      <c r="A739" t="s">
        <v>2669</v>
      </c>
      <c r="B739" t="s">
        <v>2670</v>
      </c>
      <c r="C739" t="s">
        <v>628</v>
      </c>
      <c r="D739" t="s">
        <v>851</v>
      </c>
      <c r="E739" t="s">
        <v>98</v>
      </c>
      <c r="F739" t="s">
        <v>628</v>
      </c>
      <c r="G739"/>
      <c r="H739">
        <v>90</v>
      </c>
      <c r="I739" t="s">
        <v>232</v>
      </c>
      <c r="J739" t="s">
        <v>100</v>
      </c>
      <c r="K739" t="s">
        <v>249</v>
      </c>
      <c r="L739"/>
      <c r="M739"/>
      <c r="N739" t="s">
        <v>2671</v>
      </c>
      <c r="O739" t="s">
        <v>2672</v>
      </c>
      <c r="P739">
        <v>2006</v>
      </c>
    </row>
    <row r="740" spans="1:16" ht="14.4" x14ac:dyDescent="0.3">
      <c r="A740" t="s">
        <v>2669</v>
      </c>
      <c r="B740" t="s">
        <v>2673</v>
      </c>
      <c r="C740" t="s">
        <v>628</v>
      </c>
      <c r="D740" t="s">
        <v>851</v>
      </c>
      <c r="E740" t="s">
        <v>98</v>
      </c>
      <c r="F740" t="s">
        <v>628</v>
      </c>
      <c r="G740"/>
      <c r="H740">
        <v>90</v>
      </c>
      <c r="I740" t="s">
        <v>99</v>
      </c>
      <c r="J740" t="s">
        <v>100</v>
      </c>
      <c r="K740" t="s">
        <v>249</v>
      </c>
      <c r="L740"/>
      <c r="M740"/>
      <c r="N740" t="s">
        <v>2674</v>
      </c>
      <c r="O740" t="s">
        <v>2675</v>
      </c>
      <c r="P740">
        <v>2008</v>
      </c>
    </row>
    <row r="741" spans="1:16" ht="14.4" x14ac:dyDescent="0.3">
      <c r="A741" t="s">
        <v>2669</v>
      </c>
      <c r="B741" t="s">
        <v>2676</v>
      </c>
      <c r="C741" t="s">
        <v>628</v>
      </c>
      <c r="D741" t="s">
        <v>851</v>
      </c>
      <c r="E741" t="s">
        <v>98</v>
      </c>
      <c r="F741" t="s">
        <v>628</v>
      </c>
      <c r="G741"/>
      <c r="H741">
        <v>259</v>
      </c>
      <c r="I741" t="s">
        <v>232</v>
      </c>
      <c r="J741" t="s">
        <v>100</v>
      </c>
      <c r="K741" t="s">
        <v>249</v>
      </c>
      <c r="L741"/>
      <c r="M741"/>
      <c r="N741" t="s">
        <v>2677</v>
      </c>
      <c r="O741" t="s">
        <v>2678</v>
      </c>
      <c r="P741">
        <v>2016</v>
      </c>
    </row>
    <row r="742" spans="1:16" ht="14.4" x14ac:dyDescent="0.3">
      <c r="A742" t="s">
        <v>2669</v>
      </c>
      <c r="B742" t="s">
        <v>2679</v>
      </c>
      <c r="C742" t="s">
        <v>628</v>
      </c>
      <c r="D742" t="s">
        <v>851</v>
      </c>
      <c r="E742" t="s">
        <v>98</v>
      </c>
      <c r="F742" t="s">
        <v>628</v>
      </c>
      <c r="G742"/>
      <c r="H742">
        <v>108</v>
      </c>
      <c r="I742" t="s">
        <v>232</v>
      </c>
      <c r="J742" t="s">
        <v>100</v>
      </c>
      <c r="K742" t="s">
        <v>101</v>
      </c>
      <c r="L742"/>
      <c r="M742"/>
      <c r="N742" t="s">
        <v>2680</v>
      </c>
      <c r="O742" t="s">
        <v>2681</v>
      </c>
      <c r="P742">
        <v>2010</v>
      </c>
    </row>
    <row r="743" spans="1:16" ht="14.4" x14ac:dyDescent="0.3">
      <c r="A743" t="s">
        <v>2669</v>
      </c>
      <c r="B743" t="s">
        <v>2682</v>
      </c>
      <c r="C743" t="s">
        <v>628</v>
      </c>
      <c r="D743" t="s">
        <v>851</v>
      </c>
      <c r="E743" t="s">
        <v>98</v>
      </c>
      <c r="F743" t="s">
        <v>628</v>
      </c>
      <c r="G743"/>
      <c r="H743">
        <v>67</v>
      </c>
      <c r="I743" t="s">
        <v>232</v>
      </c>
      <c r="J743" t="s">
        <v>100</v>
      </c>
      <c r="K743" t="s">
        <v>101</v>
      </c>
      <c r="L743"/>
      <c r="M743"/>
      <c r="N743" t="s">
        <v>2680</v>
      </c>
      <c r="O743" t="s">
        <v>2680</v>
      </c>
      <c r="P743">
        <v>2010</v>
      </c>
    </row>
    <row r="744" spans="1:16" ht="14.4" x14ac:dyDescent="0.3">
      <c r="A744" t="s">
        <v>2669</v>
      </c>
      <c r="B744" t="s">
        <v>2683</v>
      </c>
      <c r="C744" t="s">
        <v>628</v>
      </c>
      <c r="D744" t="s">
        <v>851</v>
      </c>
      <c r="E744" t="s">
        <v>98</v>
      </c>
      <c r="F744" t="s">
        <v>628</v>
      </c>
      <c r="G744"/>
      <c r="H744">
        <v>12</v>
      </c>
      <c r="I744" t="s">
        <v>232</v>
      </c>
      <c r="J744" t="s">
        <v>100</v>
      </c>
      <c r="K744" t="s">
        <v>101</v>
      </c>
      <c r="L744"/>
      <c r="M744"/>
      <c r="N744" t="s">
        <v>2684</v>
      </c>
      <c r="O744" t="s">
        <v>2685</v>
      </c>
      <c r="P744">
        <v>2013</v>
      </c>
    </row>
    <row r="745" spans="1:16" ht="14.4" x14ac:dyDescent="0.3">
      <c r="A745" t="s">
        <v>2669</v>
      </c>
      <c r="B745" t="s">
        <v>2686</v>
      </c>
      <c r="C745" t="s">
        <v>628</v>
      </c>
      <c r="D745" t="s">
        <v>851</v>
      </c>
      <c r="E745" t="s">
        <v>98</v>
      </c>
      <c r="F745" t="s">
        <v>628</v>
      </c>
      <c r="G745"/>
      <c r="H745">
        <v>1218</v>
      </c>
      <c r="I745" t="s">
        <v>232</v>
      </c>
      <c r="J745" t="s">
        <v>100</v>
      </c>
      <c r="K745" t="s">
        <v>165</v>
      </c>
      <c r="L745"/>
      <c r="M745"/>
      <c r="N745" t="s">
        <v>2687</v>
      </c>
      <c r="O745" t="s">
        <v>2688</v>
      </c>
      <c r="P745">
        <v>2019</v>
      </c>
    </row>
    <row r="746" spans="1:16" ht="14.4" x14ac:dyDescent="0.3">
      <c r="A746" t="s">
        <v>2669</v>
      </c>
      <c r="B746" t="s">
        <v>2689</v>
      </c>
      <c r="C746" t="s">
        <v>628</v>
      </c>
      <c r="D746" t="s">
        <v>851</v>
      </c>
      <c r="E746" t="s">
        <v>98</v>
      </c>
      <c r="F746" t="s">
        <v>628</v>
      </c>
      <c r="G746"/>
      <c r="H746">
        <v>1386</v>
      </c>
      <c r="I746" t="s">
        <v>232</v>
      </c>
      <c r="J746" t="s">
        <v>100</v>
      </c>
      <c r="K746" t="s">
        <v>165</v>
      </c>
      <c r="L746"/>
      <c r="M746"/>
      <c r="N746" t="s">
        <v>2687</v>
      </c>
      <c r="O746" t="s">
        <v>2688</v>
      </c>
      <c r="P746">
        <v>2022</v>
      </c>
    </row>
    <row r="747" spans="1:16" ht="14.4" x14ac:dyDescent="0.3">
      <c r="A747" t="s">
        <v>2669</v>
      </c>
      <c r="B747" t="s">
        <v>2690</v>
      </c>
      <c r="C747" t="s">
        <v>628</v>
      </c>
      <c r="D747" t="s">
        <v>851</v>
      </c>
      <c r="E747" t="s">
        <v>98</v>
      </c>
      <c r="F747" t="s">
        <v>628</v>
      </c>
      <c r="G747"/>
      <c r="H747">
        <v>270</v>
      </c>
      <c r="I747" t="s">
        <v>232</v>
      </c>
      <c r="J747" t="s">
        <v>100</v>
      </c>
      <c r="K747" t="s">
        <v>138</v>
      </c>
      <c r="L747"/>
      <c r="M747"/>
      <c r="N747" t="s">
        <v>2691</v>
      </c>
      <c r="O747" t="s">
        <v>2692</v>
      </c>
      <c r="P747">
        <v>2013</v>
      </c>
    </row>
    <row r="748" spans="1:16" ht="14.4" x14ac:dyDescent="0.3">
      <c r="A748" t="s">
        <v>2669</v>
      </c>
      <c r="B748" t="s">
        <v>2693</v>
      </c>
      <c r="C748" t="s">
        <v>628</v>
      </c>
      <c r="D748" t="s">
        <v>851</v>
      </c>
      <c r="E748" t="s">
        <v>98</v>
      </c>
      <c r="F748" t="s">
        <v>628</v>
      </c>
      <c r="G748"/>
      <c r="H748">
        <v>573</v>
      </c>
      <c r="I748" t="s">
        <v>232</v>
      </c>
      <c r="J748" t="s">
        <v>100</v>
      </c>
      <c r="K748" t="s">
        <v>195</v>
      </c>
      <c r="L748"/>
      <c r="M748"/>
      <c r="N748" t="s">
        <v>2694</v>
      </c>
      <c r="O748" t="s">
        <v>2695</v>
      </c>
      <c r="P748">
        <v>2018</v>
      </c>
    </row>
    <row r="749" spans="1:16" ht="14.4" x14ac:dyDescent="0.3">
      <c r="A749" t="s">
        <v>2669</v>
      </c>
      <c r="B749" t="s">
        <v>2696</v>
      </c>
      <c r="C749" t="s">
        <v>628</v>
      </c>
      <c r="D749" t="s">
        <v>851</v>
      </c>
      <c r="E749" t="s">
        <v>98</v>
      </c>
      <c r="F749" t="s">
        <v>628</v>
      </c>
      <c r="G749"/>
      <c r="H749">
        <v>183</v>
      </c>
      <c r="I749" t="s">
        <v>232</v>
      </c>
      <c r="J749" t="s">
        <v>100</v>
      </c>
      <c r="K749" t="s">
        <v>249</v>
      </c>
      <c r="L749"/>
      <c r="M749"/>
      <c r="N749" t="s">
        <v>2697</v>
      </c>
      <c r="O749" t="s">
        <v>2698</v>
      </c>
      <c r="P749">
        <v>2011</v>
      </c>
    </row>
    <row r="750" spans="1:16" ht="14.4" x14ac:dyDescent="0.3">
      <c r="A750" t="s">
        <v>2669</v>
      </c>
      <c r="B750" t="s">
        <v>2699</v>
      </c>
      <c r="C750" t="s">
        <v>628</v>
      </c>
      <c r="D750" t="s">
        <v>851</v>
      </c>
      <c r="E750" t="s">
        <v>98</v>
      </c>
      <c r="F750" t="s">
        <v>628</v>
      </c>
      <c r="G750"/>
      <c r="H750">
        <v>183</v>
      </c>
      <c r="I750" t="s">
        <v>232</v>
      </c>
      <c r="J750" t="s">
        <v>100</v>
      </c>
      <c r="K750" t="s">
        <v>249</v>
      </c>
      <c r="L750"/>
      <c r="M750"/>
      <c r="N750" t="s">
        <v>2697</v>
      </c>
      <c r="O750" t="s">
        <v>2698</v>
      </c>
      <c r="P750">
        <v>2012</v>
      </c>
    </row>
    <row r="751" spans="1:16" ht="14.4" x14ac:dyDescent="0.3">
      <c r="A751" t="s">
        <v>2669</v>
      </c>
      <c r="B751" t="s">
        <v>2700</v>
      </c>
      <c r="C751" t="s">
        <v>628</v>
      </c>
      <c r="D751" t="s">
        <v>851</v>
      </c>
      <c r="E751" t="s">
        <v>98</v>
      </c>
      <c r="F751" t="s">
        <v>628</v>
      </c>
      <c r="G751"/>
      <c r="H751">
        <v>330</v>
      </c>
      <c r="I751" t="s">
        <v>232</v>
      </c>
      <c r="J751" t="s">
        <v>100</v>
      </c>
      <c r="K751" t="s">
        <v>249</v>
      </c>
      <c r="L751"/>
      <c r="M751"/>
      <c r="N751" t="s">
        <v>2701</v>
      </c>
      <c r="O751" t="s">
        <v>2702</v>
      </c>
      <c r="P751">
        <v>2017</v>
      </c>
    </row>
    <row r="752" spans="1:16" ht="14.4" x14ac:dyDescent="0.3">
      <c r="A752" t="s">
        <v>2669</v>
      </c>
      <c r="B752" t="s">
        <v>2703</v>
      </c>
      <c r="C752" t="s">
        <v>628</v>
      </c>
      <c r="D752" t="s">
        <v>851</v>
      </c>
      <c r="E752" t="s">
        <v>98</v>
      </c>
      <c r="F752" t="s">
        <v>628</v>
      </c>
      <c r="G752"/>
      <c r="H752">
        <v>329</v>
      </c>
      <c r="I752" t="s">
        <v>232</v>
      </c>
      <c r="J752" t="s">
        <v>100</v>
      </c>
      <c r="K752" t="s">
        <v>249</v>
      </c>
      <c r="L752"/>
      <c r="M752"/>
      <c r="N752" t="s">
        <v>2704</v>
      </c>
      <c r="O752" t="s">
        <v>2705</v>
      </c>
      <c r="P752">
        <v>2018</v>
      </c>
    </row>
    <row r="753" spans="1:16" ht="14.4" x14ac:dyDescent="0.3">
      <c r="A753" t="s">
        <v>2669</v>
      </c>
      <c r="B753" t="s">
        <v>2706</v>
      </c>
      <c r="C753" t="s">
        <v>628</v>
      </c>
      <c r="D753" t="s">
        <v>851</v>
      </c>
      <c r="E753" t="s">
        <v>98</v>
      </c>
      <c r="F753" t="s">
        <v>628</v>
      </c>
      <c r="G753"/>
      <c r="H753">
        <v>389</v>
      </c>
      <c r="I753" t="s">
        <v>232</v>
      </c>
      <c r="J753" t="s">
        <v>100</v>
      </c>
      <c r="K753" t="s">
        <v>249</v>
      </c>
      <c r="L753"/>
      <c r="M753"/>
      <c r="N753" t="s">
        <v>2707</v>
      </c>
      <c r="O753" t="s">
        <v>2708</v>
      </c>
      <c r="P753">
        <v>2014</v>
      </c>
    </row>
    <row r="754" spans="1:16" ht="14.4" x14ac:dyDescent="0.3">
      <c r="A754" t="s">
        <v>2669</v>
      </c>
      <c r="B754" t="s">
        <v>2709</v>
      </c>
      <c r="C754" t="s">
        <v>628</v>
      </c>
      <c r="D754" t="s">
        <v>851</v>
      </c>
      <c r="E754" t="s">
        <v>98</v>
      </c>
      <c r="F754" t="s">
        <v>628</v>
      </c>
      <c r="G754"/>
      <c r="H754">
        <v>210</v>
      </c>
      <c r="I754" t="s">
        <v>232</v>
      </c>
      <c r="J754" t="s">
        <v>100</v>
      </c>
      <c r="K754" t="s">
        <v>123</v>
      </c>
      <c r="L754"/>
      <c r="M754"/>
      <c r="N754" t="s">
        <v>2710</v>
      </c>
      <c r="O754" t="s">
        <v>2711</v>
      </c>
      <c r="P754">
        <v>2015</v>
      </c>
    </row>
    <row r="755" spans="1:16" ht="14.4" x14ac:dyDescent="0.3">
      <c r="A755" t="s">
        <v>2712</v>
      </c>
      <c r="B755" t="s">
        <v>2713</v>
      </c>
      <c r="C755" t="s">
        <v>621</v>
      </c>
      <c r="D755" t="s">
        <v>622</v>
      </c>
      <c r="E755" t="s">
        <v>98</v>
      </c>
      <c r="F755" t="s">
        <v>621</v>
      </c>
      <c r="G755"/>
      <c r="H755">
        <v>11</v>
      </c>
      <c r="I755" t="s">
        <v>99</v>
      </c>
      <c r="J755" t="s">
        <v>128</v>
      </c>
      <c r="K755" t="s">
        <v>128</v>
      </c>
      <c r="L755" t="s">
        <v>2714</v>
      </c>
      <c r="M755"/>
      <c r="N755" t="s">
        <v>2715</v>
      </c>
      <c r="O755" t="s">
        <v>2716</v>
      </c>
      <c r="P755">
        <v>1927</v>
      </c>
    </row>
    <row r="756" spans="1:16" ht="14.4" x14ac:dyDescent="0.3">
      <c r="A756" t="s">
        <v>2712</v>
      </c>
      <c r="B756" t="s">
        <v>2717</v>
      </c>
      <c r="C756" t="s">
        <v>621</v>
      </c>
      <c r="D756" t="s">
        <v>622</v>
      </c>
      <c r="E756" t="s">
        <v>98</v>
      </c>
      <c r="F756" t="s">
        <v>621</v>
      </c>
      <c r="G756"/>
      <c r="H756">
        <v>12</v>
      </c>
      <c r="I756" t="s">
        <v>99</v>
      </c>
      <c r="J756" t="s">
        <v>128</v>
      </c>
      <c r="K756" t="s">
        <v>128</v>
      </c>
      <c r="L756" t="s">
        <v>2718</v>
      </c>
      <c r="M756"/>
      <c r="N756" t="s">
        <v>2719</v>
      </c>
      <c r="O756" t="s">
        <v>2720</v>
      </c>
      <c r="P756">
        <v>1935</v>
      </c>
    </row>
    <row r="757" spans="1:16" ht="14.4" x14ac:dyDescent="0.3">
      <c r="A757" t="s">
        <v>2712</v>
      </c>
      <c r="B757" t="s">
        <v>2721</v>
      </c>
      <c r="C757" t="s">
        <v>703</v>
      </c>
      <c r="D757" t="s">
        <v>703</v>
      </c>
      <c r="E757" t="s">
        <v>98</v>
      </c>
      <c r="F757" t="s">
        <v>19</v>
      </c>
      <c r="G757"/>
      <c r="H757">
        <v>2640</v>
      </c>
      <c r="I757" t="s">
        <v>232</v>
      </c>
      <c r="J757" t="s">
        <v>100</v>
      </c>
      <c r="K757" t="s">
        <v>123</v>
      </c>
      <c r="L757" t="s">
        <v>2722</v>
      </c>
      <c r="M757"/>
      <c r="N757" t="s">
        <v>2723</v>
      </c>
      <c r="O757" t="s">
        <v>2724</v>
      </c>
      <c r="P757">
        <v>2013</v>
      </c>
    </row>
    <row r="758" spans="1:16" ht="14.4" x14ac:dyDescent="0.3">
      <c r="A758" t="s">
        <v>2712</v>
      </c>
      <c r="B758" t="s">
        <v>2725</v>
      </c>
      <c r="C758" t="s">
        <v>621</v>
      </c>
      <c r="D758" t="s">
        <v>622</v>
      </c>
      <c r="E758" t="s">
        <v>98</v>
      </c>
      <c r="F758" t="s">
        <v>621</v>
      </c>
      <c r="G758"/>
      <c r="H758">
        <v>1</v>
      </c>
      <c r="I758" t="s">
        <v>99</v>
      </c>
      <c r="J758" t="s">
        <v>128</v>
      </c>
      <c r="K758" t="s">
        <v>128</v>
      </c>
      <c r="L758" t="s">
        <v>2726</v>
      </c>
      <c r="M758"/>
      <c r="N758" t="s">
        <v>2727</v>
      </c>
      <c r="O758" t="s">
        <v>2728</v>
      </c>
      <c r="P758">
        <v>1935</v>
      </c>
    </row>
    <row r="759" spans="1:16" ht="14.4" x14ac:dyDescent="0.3">
      <c r="A759" t="s">
        <v>2712</v>
      </c>
      <c r="B759" t="s">
        <v>2729</v>
      </c>
      <c r="C759" t="s">
        <v>621</v>
      </c>
      <c r="D759" t="s">
        <v>622</v>
      </c>
      <c r="E759" t="s">
        <v>98</v>
      </c>
      <c r="F759" t="s">
        <v>621</v>
      </c>
      <c r="G759"/>
      <c r="H759">
        <v>14</v>
      </c>
      <c r="I759" t="s">
        <v>99</v>
      </c>
      <c r="J759" t="s">
        <v>128</v>
      </c>
      <c r="K759" t="s">
        <v>128</v>
      </c>
      <c r="L759" t="s">
        <v>2730</v>
      </c>
      <c r="M759"/>
      <c r="N759" t="s">
        <v>2731</v>
      </c>
      <c r="O759" t="s">
        <v>2732</v>
      </c>
      <c r="P759">
        <v>1935</v>
      </c>
    </row>
    <row r="760" spans="1:16" ht="14.4" x14ac:dyDescent="0.3">
      <c r="A760" t="s">
        <v>2712</v>
      </c>
      <c r="B760" t="s">
        <v>2733</v>
      </c>
      <c r="C760" t="s">
        <v>621</v>
      </c>
      <c r="D760" t="s">
        <v>622</v>
      </c>
      <c r="E760" t="s">
        <v>98</v>
      </c>
      <c r="F760" t="s">
        <v>621</v>
      </c>
      <c r="G760"/>
      <c r="H760">
        <v>24</v>
      </c>
      <c r="I760" t="s">
        <v>99</v>
      </c>
      <c r="J760" t="s">
        <v>128</v>
      </c>
      <c r="K760" t="s">
        <v>128</v>
      </c>
      <c r="L760" t="s">
        <v>2734</v>
      </c>
      <c r="M760"/>
      <c r="N760" t="s">
        <v>2735</v>
      </c>
      <c r="O760" t="s">
        <v>2736</v>
      </c>
      <c r="P760">
        <v>1935</v>
      </c>
    </row>
    <row r="761" spans="1:16" ht="14.4" x14ac:dyDescent="0.3">
      <c r="A761" t="s">
        <v>2712</v>
      </c>
      <c r="B761" t="s">
        <v>2737</v>
      </c>
      <c r="C761" t="s">
        <v>621</v>
      </c>
      <c r="D761" t="s">
        <v>622</v>
      </c>
      <c r="E761" t="s">
        <v>98</v>
      </c>
      <c r="F761" t="s">
        <v>621</v>
      </c>
      <c r="G761"/>
      <c r="H761">
        <v>24</v>
      </c>
      <c r="I761" t="s">
        <v>99</v>
      </c>
      <c r="J761" t="s">
        <v>128</v>
      </c>
      <c r="K761" t="s">
        <v>128</v>
      </c>
      <c r="L761" t="s">
        <v>2738</v>
      </c>
      <c r="M761"/>
      <c r="N761" t="s">
        <v>2739</v>
      </c>
      <c r="O761" t="s">
        <v>2740</v>
      </c>
      <c r="P761">
        <v>1935</v>
      </c>
    </row>
    <row r="762" spans="1:16" ht="14.4" x14ac:dyDescent="0.3">
      <c r="A762" t="s">
        <v>2712</v>
      </c>
      <c r="B762" t="s">
        <v>2741</v>
      </c>
      <c r="C762" t="s">
        <v>621</v>
      </c>
      <c r="D762" t="s">
        <v>622</v>
      </c>
      <c r="E762" t="s">
        <v>98</v>
      </c>
      <c r="F762" t="s">
        <v>621</v>
      </c>
      <c r="G762"/>
      <c r="H762">
        <v>6</v>
      </c>
      <c r="I762" t="s">
        <v>99</v>
      </c>
      <c r="J762" t="s">
        <v>128</v>
      </c>
      <c r="K762" t="s">
        <v>128</v>
      </c>
      <c r="L762" t="s">
        <v>2742</v>
      </c>
      <c r="M762"/>
      <c r="N762" t="s">
        <v>2743</v>
      </c>
      <c r="O762" t="s">
        <v>2744</v>
      </c>
      <c r="P762">
        <v>1927</v>
      </c>
    </row>
    <row r="763" spans="1:16" ht="14.4" x14ac:dyDescent="0.3">
      <c r="A763" t="s">
        <v>2712</v>
      </c>
      <c r="B763" t="s">
        <v>2745</v>
      </c>
      <c r="C763" t="s">
        <v>621</v>
      </c>
      <c r="D763" t="s">
        <v>622</v>
      </c>
      <c r="E763" t="s">
        <v>98</v>
      </c>
      <c r="F763" t="s">
        <v>621</v>
      </c>
      <c r="G763"/>
      <c r="H763">
        <v>33</v>
      </c>
      <c r="I763" t="s">
        <v>99</v>
      </c>
      <c r="J763" t="s">
        <v>128</v>
      </c>
      <c r="K763" t="s">
        <v>128</v>
      </c>
      <c r="L763" t="s">
        <v>2746</v>
      </c>
      <c r="M763"/>
      <c r="N763" t="s">
        <v>2747</v>
      </c>
      <c r="O763" t="s">
        <v>2748</v>
      </c>
      <c r="P763">
        <v>1935</v>
      </c>
    </row>
    <row r="764" spans="1:16" ht="14.4" x14ac:dyDescent="0.3">
      <c r="A764" t="s">
        <v>2749</v>
      </c>
      <c r="B764" t="s">
        <v>2750</v>
      </c>
      <c r="C764" t="s">
        <v>648</v>
      </c>
      <c r="D764" t="s">
        <v>649</v>
      </c>
      <c r="E764" t="s">
        <v>736</v>
      </c>
      <c r="F764" t="s">
        <v>650</v>
      </c>
      <c r="G764"/>
      <c r="H764">
        <v>105</v>
      </c>
      <c r="I764" t="s">
        <v>232</v>
      </c>
      <c r="J764" t="s">
        <v>100</v>
      </c>
      <c r="K764" t="s">
        <v>249</v>
      </c>
      <c r="L764" t="s">
        <v>2751</v>
      </c>
      <c r="M764"/>
      <c r="N764" t="s">
        <v>2752</v>
      </c>
      <c r="O764" t="s">
        <v>2753</v>
      </c>
      <c r="P764">
        <v>1995</v>
      </c>
    </row>
    <row r="765" spans="1:16" ht="14.4" x14ac:dyDescent="0.3">
      <c r="A765" t="s">
        <v>2754</v>
      </c>
      <c r="B765" t="s">
        <v>2755</v>
      </c>
      <c r="C765" t="s">
        <v>628</v>
      </c>
      <c r="D765" t="s">
        <v>629</v>
      </c>
      <c r="E765" t="s">
        <v>98</v>
      </c>
      <c r="F765" t="s">
        <v>628</v>
      </c>
      <c r="G765"/>
      <c r="H765">
        <v>26</v>
      </c>
      <c r="I765" t="s">
        <v>232</v>
      </c>
      <c r="J765" t="s">
        <v>104</v>
      </c>
      <c r="K765" t="s">
        <v>104</v>
      </c>
      <c r="L765"/>
      <c r="M765" t="s">
        <v>2756</v>
      </c>
      <c r="N765" t="s">
        <v>1333</v>
      </c>
      <c r="O765" t="s">
        <v>2757</v>
      </c>
      <c r="P765">
        <v>2011</v>
      </c>
    </row>
    <row r="766" spans="1:16" ht="14.4" x14ac:dyDescent="0.3">
      <c r="A766" t="s">
        <v>2754</v>
      </c>
      <c r="B766" t="s">
        <v>2758</v>
      </c>
      <c r="C766" t="s">
        <v>628</v>
      </c>
      <c r="D766" t="s">
        <v>629</v>
      </c>
      <c r="E766" t="s">
        <v>98</v>
      </c>
      <c r="F766" t="s">
        <v>628</v>
      </c>
      <c r="G766"/>
      <c r="H766">
        <v>2.5</v>
      </c>
      <c r="I766" t="s">
        <v>232</v>
      </c>
      <c r="J766" t="s">
        <v>104</v>
      </c>
      <c r="K766" t="s">
        <v>104</v>
      </c>
      <c r="L766"/>
      <c r="M766" t="s">
        <v>2759</v>
      </c>
      <c r="N766" t="s">
        <v>2760</v>
      </c>
      <c r="O766" t="s">
        <v>2761</v>
      </c>
      <c r="P766">
        <v>2017</v>
      </c>
    </row>
    <row r="767" spans="1:16" ht="14.4" x14ac:dyDescent="0.3">
      <c r="A767" t="s">
        <v>2754</v>
      </c>
      <c r="B767" t="s">
        <v>2762</v>
      </c>
      <c r="C767" t="s">
        <v>96</v>
      </c>
      <c r="D767" t="s">
        <v>97</v>
      </c>
      <c r="E767" t="s">
        <v>98</v>
      </c>
      <c r="F767" t="s">
        <v>96</v>
      </c>
      <c r="G767"/>
      <c r="H767">
        <v>2.5</v>
      </c>
      <c r="I767" t="s">
        <v>99</v>
      </c>
      <c r="J767" t="s">
        <v>104</v>
      </c>
      <c r="K767" t="s">
        <v>104</v>
      </c>
      <c r="L767"/>
      <c r="M767" t="s">
        <v>2756</v>
      </c>
      <c r="N767" t="s">
        <v>2763</v>
      </c>
      <c r="O767" t="s">
        <v>2764</v>
      </c>
      <c r="P767">
        <v>2017</v>
      </c>
    </row>
    <row r="768" spans="1:16" ht="14.4" x14ac:dyDescent="0.3">
      <c r="A768" t="s">
        <v>2754</v>
      </c>
      <c r="B768" t="s">
        <v>2765</v>
      </c>
      <c r="C768" t="s">
        <v>628</v>
      </c>
      <c r="D768" t="s">
        <v>629</v>
      </c>
      <c r="E768" t="s">
        <v>98</v>
      </c>
      <c r="F768" t="s">
        <v>628</v>
      </c>
      <c r="G768"/>
      <c r="H768">
        <v>22.5</v>
      </c>
      <c r="I768" t="s">
        <v>232</v>
      </c>
      <c r="J768" t="s">
        <v>104</v>
      </c>
      <c r="K768" t="s">
        <v>104</v>
      </c>
      <c r="L768" t="s">
        <v>2766</v>
      </c>
      <c r="M768"/>
      <c r="N768" t="s">
        <v>2767</v>
      </c>
      <c r="O768" t="s">
        <v>2768</v>
      </c>
      <c r="P768">
        <v>2015</v>
      </c>
    </row>
    <row r="769" spans="1:16" ht="14.4" x14ac:dyDescent="0.3">
      <c r="A769" t="s">
        <v>2754</v>
      </c>
      <c r="B769" t="s">
        <v>2769</v>
      </c>
      <c r="C769" t="s">
        <v>628</v>
      </c>
      <c r="D769" t="s">
        <v>629</v>
      </c>
      <c r="E769" t="s">
        <v>98</v>
      </c>
      <c r="F769" t="s">
        <v>628</v>
      </c>
      <c r="G769"/>
      <c r="H769">
        <v>52.5</v>
      </c>
      <c r="I769" t="s">
        <v>232</v>
      </c>
      <c r="J769" t="s">
        <v>104</v>
      </c>
      <c r="K769" t="s">
        <v>104</v>
      </c>
      <c r="L769" t="s">
        <v>2770</v>
      </c>
      <c r="M769"/>
      <c r="N769" t="s">
        <v>2771</v>
      </c>
      <c r="O769" t="s">
        <v>2772</v>
      </c>
      <c r="P769">
        <v>2013</v>
      </c>
    </row>
    <row r="770" spans="1:16" ht="14.4" x14ac:dyDescent="0.3">
      <c r="A770" t="s">
        <v>2754</v>
      </c>
      <c r="B770" t="s">
        <v>2773</v>
      </c>
      <c r="C770" t="s">
        <v>628</v>
      </c>
      <c r="D770" t="s">
        <v>629</v>
      </c>
      <c r="E770" t="s">
        <v>98</v>
      </c>
      <c r="F770" t="s">
        <v>628</v>
      </c>
      <c r="G770"/>
      <c r="H770">
        <v>20</v>
      </c>
      <c r="I770" t="s">
        <v>232</v>
      </c>
      <c r="J770" t="s">
        <v>104</v>
      </c>
      <c r="K770" t="s">
        <v>104</v>
      </c>
      <c r="L770" t="s">
        <v>2770</v>
      </c>
      <c r="M770"/>
      <c r="N770" t="s">
        <v>2774</v>
      </c>
      <c r="O770" t="s">
        <v>2775</v>
      </c>
      <c r="P770">
        <v>2017</v>
      </c>
    </row>
    <row r="771" spans="1:16" ht="14.4" x14ac:dyDescent="0.3">
      <c r="A771" t="s">
        <v>2776</v>
      </c>
      <c r="B771" t="s">
        <v>2777</v>
      </c>
      <c r="C771" t="s">
        <v>96</v>
      </c>
      <c r="D771" t="s">
        <v>97</v>
      </c>
      <c r="E771" t="s">
        <v>98</v>
      </c>
      <c r="F771" t="s">
        <v>96</v>
      </c>
      <c r="G771"/>
      <c r="H771">
        <v>4.992</v>
      </c>
      <c r="I771" t="s">
        <v>99</v>
      </c>
      <c r="J771" t="s">
        <v>100</v>
      </c>
      <c r="K771" t="s">
        <v>109</v>
      </c>
      <c r="L771" t="s">
        <v>2778</v>
      </c>
      <c r="M771"/>
      <c r="N771" t="s">
        <v>2779</v>
      </c>
      <c r="O771" t="s">
        <v>2780</v>
      </c>
      <c r="P771">
        <v>2016</v>
      </c>
    </row>
    <row r="772" spans="1:16" ht="14.4" x14ac:dyDescent="0.3">
      <c r="A772" t="s">
        <v>2776</v>
      </c>
      <c r="B772" t="s">
        <v>2781</v>
      </c>
      <c r="C772" t="s">
        <v>96</v>
      </c>
      <c r="D772" t="s">
        <v>97</v>
      </c>
      <c r="E772" t="s">
        <v>98</v>
      </c>
      <c r="F772" t="s">
        <v>96</v>
      </c>
      <c r="G772"/>
      <c r="H772">
        <v>6.3395999999999999</v>
      </c>
      <c r="I772" t="s">
        <v>99</v>
      </c>
      <c r="J772" t="s">
        <v>100</v>
      </c>
      <c r="K772" t="s">
        <v>101</v>
      </c>
      <c r="L772" t="s">
        <v>2782</v>
      </c>
      <c r="M772"/>
      <c r="N772" t="s">
        <v>2783</v>
      </c>
      <c r="O772" t="s">
        <v>2784</v>
      </c>
      <c r="P772">
        <v>2013</v>
      </c>
    </row>
    <row r="773" spans="1:16" ht="14.4" x14ac:dyDescent="0.3">
      <c r="A773" t="s">
        <v>2776</v>
      </c>
      <c r="B773" t="s">
        <v>2785</v>
      </c>
      <c r="C773" t="s">
        <v>96</v>
      </c>
      <c r="D773" t="s">
        <v>97</v>
      </c>
      <c r="E773" t="s">
        <v>98</v>
      </c>
      <c r="F773" t="s">
        <v>96</v>
      </c>
      <c r="G773"/>
      <c r="H773">
        <v>4.9694399999999996</v>
      </c>
      <c r="I773" t="s">
        <v>99</v>
      </c>
      <c r="J773" t="s">
        <v>104</v>
      </c>
      <c r="K773" t="s">
        <v>104</v>
      </c>
      <c r="L773" t="s">
        <v>2786</v>
      </c>
      <c r="M773"/>
      <c r="N773" t="s">
        <v>2787</v>
      </c>
      <c r="O773" t="s">
        <v>2788</v>
      </c>
      <c r="P773">
        <v>2016</v>
      </c>
    </row>
    <row r="774" spans="1:16" ht="14.4" x14ac:dyDescent="0.3">
      <c r="A774" t="s">
        <v>2776</v>
      </c>
      <c r="B774" t="s">
        <v>2789</v>
      </c>
      <c r="C774" t="s">
        <v>96</v>
      </c>
      <c r="D774" t="s">
        <v>97</v>
      </c>
      <c r="E774" t="s">
        <v>98</v>
      </c>
      <c r="F774" t="s">
        <v>96</v>
      </c>
      <c r="G774"/>
      <c r="H774">
        <v>3.7814000000000001</v>
      </c>
      <c r="I774" t="s">
        <v>99</v>
      </c>
      <c r="J774" t="s">
        <v>100</v>
      </c>
      <c r="K774" t="s">
        <v>118</v>
      </c>
      <c r="L774" t="s">
        <v>2790</v>
      </c>
      <c r="M774"/>
      <c r="N774" t="s">
        <v>2791</v>
      </c>
      <c r="O774" t="s">
        <v>2792</v>
      </c>
      <c r="P774">
        <v>2014</v>
      </c>
    </row>
    <row r="775" spans="1:16" ht="14.4" x14ac:dyDescent="0.3">
      <c r="A775" t="s">
        <v>2793</v>
      </c>
      <c r="B775" t="s">
        <v>2794</v>
      </c>
      <c r="C775" t="s">
        <v>628</v>
      </c>
      <c r="D775" t="s">
        <v>629</v>
      </c>
      <c r="E775" t="s">
        <v>98</v>
      </c>
      <c r="F775" t="s">
        <v>628</v>
      </c>
      <c r="G775"/>
      <c r="H775">
        <v>11.7</v>
      </c>
      <c r="I775" t="s">
        <v>99</v>
      </c>
      <c r="J775" t="s">
        <v>665</v>
      </c>
      <c r="K775" t="s">
        <v>665</v>
      </c>
      <c r="L775" t="s">
        <v>2795</v>
      </c>
      <c r="M775"/>
      <c r="N775" t="s">
        <v>2796</v>
      </c>
      <c r="O775" t="s">
        <v>2797</v>
      </c>
      <c r="P775">
        <v>2007</v>
      </c>
    </row>
    <row r="776" spans="1:16" ht="14.4" x14ac:dyDescent="0.3">
      <c r="A776" t="s">
        <v>2793</v>
      </c>
      <c r="B776" t="s">
        <v>2798</v>
      </c>
      <c r="C776" t="s">
        <v>628</v>
      </c>
      <c r="D776" t="s">
        <v>629</v>
      </c>
      <c r="E776" t="s">
        <v>98</v>
      </c>
      <c r="F776" t="s">
        <v>628</v>
      </c>
      <c r="G776"/>
      <c r="H776">
        <v>26</v>
      </c>
      <c r="I776" t="s">
        <v>99</v>
      </c>
      <c r="J776" t="s">
        <v>665</v>
      </c>
      <c r="K776" t="s">
        <v>665</v>
      </c>
      <c r="L776" t="s">
        <v>2795</v>
      </c>
      <c r="M776"/>
      <c r="N776" t="s">
        <v>2796</v>
      </c>
      <c r="O776" t="s">
        <v>2797</v>
      </c>
      <c r="P776">
        <v>2003</v>
      </c>
    </row>
    <row r="777" spans="1:16" ht="14.4" x14ac:dyDescent="0.3">
      <c r="A777" t="s">
        <v>2793</v>
      </c>
      <c r="B777" t="s">
        <v>2799</v>
      </c>
      <c r="C777" t="s">
        <v>628</v>
      </c>
      <c r="D777" t="s">
        <v>629</v>
      </c>
      <c r="E777" t="s">
        <v>98</v>
      </c>
      <c r="F777" t="s">
        <v>628</v>
      </c>
      <c r="G777"/>
      <c r="H777">
        <v>6.9</v>
      </c>
      <c r="I777" t="s">
        <v>232</v>
      </c>
      <c r="J777" t="s">
        <v>128</v>
      </c>
      <c r="K777" t="s">
        <v>128</v>
      </c>
      <c r="L777" t="s">
        <v>2800</v>
      </c>
      <c r="M777"/>
      <c r="N777" t="s">
        <v>2801</v>
      </c>
      <c r="O777" t="s">
        <v>2802</v>
      </c>
      <c r="P777">
        <v>2013</v>
      </c>
    </row>
    <row r="778" spans="1:16" ht="14.4" x14ac:dyDescent="0.3">
      <c r="A778" t="s">
        <v>2793</v>
      </c>
      <c r="B778" t="s">
        <v>2803</v>
      </c>
      <c r="C778" t="s">
        <v>628</v>
      </c>
      <c r="D778" t="s">
        <v>629</v>
      </c>
      <c r="E778" t="s">
        <v>98</v>
      </c>
      <c r="F778" t="s">
        <v>628</v>
      </c>
      <c r="G778"/>
      <c r="H778">
        <v>0.85</v>
      </c>
      <c r="I778" t="s">
        <v>99</v>
      </c>
      <c r="J778" t="s">
        <v>100</v>
      </c>
      <c r="K778" t="s">
        <v>138</v>
      </c>
      <c r="L778"/>
      <c r="M778"/>
      <c r="N778" t="s">
        <v>2804</v>
      </c>
      <c r="O778" t="s">
        <v>2805</v>
      </c>
      <c r="P778">
        <v>2015</v>
      </c>
    </row>
    <row r="779" spans="1:16" ht="14.4" x14ac:dyDescent="0.3">
      <c r="A779" t="s">
        <v>2793</v>
      </c>
      <c r="B779" t="s">
        <v>2806</v>
      </c>
      <c r="C779" t="s">
        <v>628</v>
      </c>
      <c r="D779" t="s">
        <v>629</v>
      </c>
      <c r="E779" t="s">
        <v>98</v>
      </c>
      <c r="F779" t="s">
        <v>628</v>
      </c>
      <c r="G779"/>
      <c r="H779">
        <v>10</v>
      </c>
      <c r="I779" t="s">
        <v>99</v>
      </c>
      <c r="J779" t="s">
        <v>100</v>
      </c>
      <c r="K779" t="s">
        <v>118</v>
      </c>
      <c r="L779"/>
      <c r="M779"/>
      <c r="N779" t="s">
        <v>2807</v>
      </c>
      <c r="O779" t="s">
        <v>2808</v>
      </c>
      <c r="P779">
        <v>2016</v>
      </c>
    </row>
    <row r="780" spans="1:16" ht="14.4" x14ac:dyDescent="0.3">
      <c r="A780" t="s">
        <v>2793</v>
      </c>
      <c r="B780" t="s">
        <v>2809</v>
      </c>
      <c r="C780" t="s">
        <v>628</v>
      </c>
      <c r="D780" t="s">
        <v>629</v>
      </c>
      <c r="E780" t="s">
        <v>98</v>
      </c>
      <c r="F780" t="s">
        <v>628</v>
      </c>
      <c r="G780"/>
      <c r="H780">
        <v>108.8</v>
      </c>
      <c r="I780" t="s">
        <v>232</v>
      </c>
      <c r="J780" t="s">
        <v>128</v>
      </c>
      <c r="K780" t="s">
        <v>128</v>
      </c>
      <c r="L780" t="s">
        <v>2810</v>
      </c>
      <c r="M780"/>
      <c r="N780"/>
      <c r="O780"/>
      <c r="P780">
        <v>2017</v>
      </c>
    </row>
    <row r="781" spans="1:16" ht="14.4" x14ac:dyDescent="0.3">
      <c r="A781" t="s">
        <v>2793</v>
      </c>
      <c r="B781" t="s">
        <v>2811</v>
      </c>
      <c r="C781" t="s">
        <v>628</v>
      </c>
      <c r="D781" t="s">
        <v>629</v>
      </c>
      <c r="E781" t="s">
        <v>98</v>
      </c>
      <c r="F781" t="s">
        <v>628</v>
      </c>
      <c r="G781"/>
      <c r="H781">
        <v>10.25</v>
      </c>
      <c r="I781" t="s">
        <v>99</v>
      </c>
      <c r="J781" t="s">
        <v>100</v>
      </c>
      <c r="K781" t="s">
        <v>138</v>
      </c>
      <c r="L781"/>
      <c r="M781"/>
      <c r="N781" t="s">
        <v>2812</v>
      </c>
      <c r="O781" t="s">
        <v>2813</v>
      </c>
      <c r="P781">
        <v>2013</v>
      </c>
    </row>
    <row r="782" spans="1:16" ht="14.4" x14ac:dyDescent="0.3">
      <c r="A782" t="s">
        <v>2793</v>
      </c>
      <c r="B782" t="s">
        <v>2814</v>
      </c>
      <c r="C782" t="s">
        <v>628</v>
      </c>
      <c r="D782" t="s">
        <v>629</v>
      </c>
      <c r="E782" t="s">
        <v>98</v>
      </c>
      <c r="F782" t="s">
        <v>628</v>
      </c>
      <c r="G782"/>
      <c r="H782">
        <v>28.6</v>
      </c>
      <c r="I782" t="s">
        <v>99</v>
      </c>
      <c r="J782" t="s">
        <v>128</v>
      </c>
      <c r="K782" t="s">
        <v>128</v>
      </c>
      <c r="L782"/>
      <c r="M782" t="s">
        <v>2815</v>
      </c>
      <c r="N782" t="s">
        <v>2816</v>
      </c>
      <c r="O782" t="s">
        <v>2817</v>
      </c>
      <c r="P782">
        <v>2007</v>
      </c>
    </row>
    <row r="783" spans="1:16" ht="14.4" x14ac:dyDescent="0.3">
      <c r="A783" t="s">
        <v>2793</v>
      </c>
      <c r="B783" t="s">
        <v>2818</v>
      </c>
      <c r="C783" t="s">
        <v>628</v>
      </c>
      <c r="D783" t="s">
        <v>629</v>
      </c>
      <c r="E783" t="s">
        <v>98</v>
      </c>
      <c r="F783" t="s">
        <v>628</v>
      </c>
      <c r="G783"/>
      <c r="H783">
        <v>35</v>
      </c>
      <c r="I783" t="s">
        <v>232</v>
      </c>
      <c r="J783" t="s">
        <v>100</v>
      </c>
      <c r="K783" t="s">
        <v>128</v>
      </c>
      <c r="L783" t="s">
        <v>2819</v>
      </c>
      <c r="M783"/>
      <c r="N783"/>
      <c r="O783"/>
      <c r="P783">
        <v>2022</v>
      </c>
    </row>
    <row r="784" spans="1:16" ht="14.4" x14ac:dyDescent="0.3">
      <c r="A784" t="s">
        <v>2793</v>
      </c>
      <c r="B784" t="s">
        <v>2820</v>
      </c>
      <c r="C784" t="s">
        <v>628</v>
      </c>
      <c r="D784" t="s">
        <v>629</v>
      </c>
      <c r="E784" t="s">
        <v>98</v>
      </c>
      <c r="F784" t="s">
        <v>628</v>
      </c>
      <c r="G784"/>
      <c r="H784">
        <v>5.0010000000000003</v>
      </c>
      <c r="I784" t="s">
        <v>99</v>
      </c>
      <c r="J784" t="s">
        <v>665</v>
      </c>
      <c r="K784" t="s">
        <v>665</v>
      </c>
      <c r="L784"/>
      <c r="M784"/>
      <c r="N784" t="s">
        <v>2821</v>
      </c>
      <c r="O784" t="s">
        <v>2822</v>
      </c>
      <c r="P784">
        <v>2016</v>
      </c>
    </row>
    <row r="785" spans="1:16" ht="14.4" x14ac:dyDescent="0.3">
      <c r="A785" t="s">
        <v>2793</v>
      </c>
      <c r="B785" t="s">
        <v>2823</v>
      </c>
      <c r="C785" t="s">
        <v>628</v>
      </c>
      <c r="D785" t="s">
        <v>629</v>
      </c>
      <c r="E785" t="s">
        <v>98</v>
      </c>
      <c r="F785" t="s">
        <v>628</v>
      </c>
      <c r="G785"/>
      <c r="H785">
        <v>3.9</v>
      </c>
      <c r="I785" t="s">
        <v>99</v>
      </c>
      <c r="J785" t="s">
        <v>104</v>
      </c>
      <c r="K785" t="s">
        <v>104</v>
      </c>
      <c r="L785"/>
      <c r="M785"/>
      <c r="N785" t="s">
        <v>2824</v>
      </c>
      <c r="O785" t="s">
        <v>2825</v>
      </c>
      <c r="P785">
        <v>2007</v>
      </c>
    </row>
    <row r="786" spans="1:16" ht="14.4" x14ac:dyDescent="0.3">
      <c r="A786" t="s">
        <v>2793</v>
      </c>
      <c r="B786" t="s">
        <v>2826</v>
      </c>
      <c r="C786" t="s">
        <v>628</v>
      </c>
      <c r="D786" t="s">
        <v>629</v>
      </c>
      <c r="E786" t="s">
        <v>98</v>
      </c>
      <c r="F786" t="s">
        <v>628</v>
      </c>
      <c r="G786"/>
      <c r="H786">
        <v>6</v>
      </c>
      <c r="I786" t="s">
        <v>99</v>
      </c>
      <c r="J786" t="s">
        <v>100</v>
      </c>
      <c r="K786" t="s">
        <v>195</v>
      </c>
      <c r="L786"/>
      <c r="M786"/>
      <c r="N786" t="s">
        <v>2827</v>
      </c>
      <c r="O786" t="s">
        <v>2828</v>
      </c>
      <c r="P786">
        <v>2013</v>
      </c>
    </row>
    <row r="787" spans="1:16" ht="14.4" x14ac:dyDescent="0.3">
      <c r="A787" t="s">
        <v>2793</v>
      </c>
      <c r="B787" t="s">
        <v>2829</v>
      </c>
      <c r="C787" t="s">
        <v>628</v>
      </c>
      <c r="D787" t="s">
        <v>629</v>
      </c>
      <c r="E787" t="s">
        <v>98</v>
      </c>
      <c r="F787" t="s">
        <v>628</v>
      </c>
      <c r="G787"/>
      <c r="H787">
        <v>14.4</v>
      </c>
      <c r="I787" t="s">
        <v>232</v>
      </c>
      <c r="J787" t="s">
        <v>100</v>
      </c>
      <c r="K787" t="s">
        <v>138</v>
      </c>
      <c r="L787"/>
      <c r="M787"/>
      <c r="N787" t="s">
        <v>2830</v>
      </c>
      <c r="O787" t="s">
        <v>2831</v>
      </c>
      <c r="P787">
        <v>2014</v>
      </c>
    </row>
    <row r="788" spans="1:16" ht="14.4" x14ac:dyDescent="0.3">
      <c r="A788" t="s">
        <v>2793</v>
      </c>
      <c r="B788" t="s">
        <v>2832</v>
      </c>
      <c r="C788" t="s">
        <v>628</v>
      </c>
      <c r="D788" t="s">
        <v>629</v>
      </c>
      <c r="E788" t="s">
        <v>98</v>
      </c>
      <c r="F788" t="s">
        <v>628</v>
      </c>
      <c r="G788"/>
      <c r="H788">
        <v>8.25</v>
      </c>
      <c r="I788" t="s">
        <v>232</v>
      </c>
      <c r="J788" t="s">
        <v>100</v>
      </c>
      <c r="K788" t="s">
        <v>138</v>
      </c>
      <c r="L788"/>
      <c r="M788"/>
      <c r="N788"/>
      <c r="O788"/>
      <c r="P788">
        <v>2017</v>
      </c>
    </row>
    <row r="789" spans="1:16" ht="14.4" x14ac:dyDescent="0.3">
      <c r="A789" t="s">
        <v>2793</v>
      </c>
      <c r="B789" t="s">
        <v>2833</v>
      </c>
      <c r="C789" t="s">
        <v>628</v>
      </c>
      <c r="D789" t="s">
        <v>629</v>
      </c>
      <c r="E789" t="s">
        <v>98</v>
      </c>
      <c r="F789" t="s">
        <v>628</v>
      </c>
      <c r="G789"/>
      <c r="H789">
        <v>15.3</v>
      </c>
      <c r="I789" t="s">
        <v>232</v>
      </c>
      <c r="J789" t="s">
        <v>128</v>
      </c>
      <c r="K789" t="s">
        <v>128</v>
      </c>
      <c r="L789"/>
      <c r="M789"/>
      <c r="N789" t="s">
        <v>2834</v>
      </c>
      <c r="O789" t="s">
        <v>2835</v>
      </c>
      <c r="P789">
        <v>2014</v>
      </c>
    </row>
    <row r="790" spans="1:16" ht="14.4" x14ac:dyDescent="0.3">
      <c r="A790" t="s">
        <v>2793</v>
      </c>
      <c r="B790" t="s">
        <v>2836</v>
      </c>
      <c r="C790" t="s">
        <v>628</v>
      </c>
      <c r="D790" t="s">
        <v>629</v>
      </c>
      <c r="E790" t="s">
        <v>98</v>
      </c>
      <c r="F790" t="s">
        <v>628</v>
      </c>
      <c r="G790"/>
      <c r="H790">
        <v>25</v>
      </c>
      <c r="I790" t="s">
        <v>99</v>
      </c>
      <c r="J790" t="s">
        <v>665</v>
      </c>
      <c r="K790" t="s">
        <v>665</v>
      </c>
      <c r="L790" t="s">
        <v>2837</v>
      </c>
      <c r="M790"/>
      <c r="N790" t="s">
        <v>2838</v>
      </c>
      <c r="O790" t="s">
        <v>2839</v>
      </c>
      <c r="P790">
        <v>2018</v>
      </c>
    </row>
    <row r="791" spans="1:16" ht="14.4" x14ac:dyDescent="0.3">
      <c r="A791" t="s">
        <v>2793</v>
      </c>
      <c r="B791" t="s">
        <v>2840</v>
      </c>
      <c r="C791" t="s">
        <v>628</v>
      </c>
      <c r="D791" t="s">
        <v>629</v>
      </c>
      <c r="E791" t="s">
        <v>98</v>
      </c>
      <c r="F791" t="s">
        <v>628</v>
      </c>
      <c r="G791"/>
      <c r="H791">
        <v>3.1480000000000001</v>
      </c>
      <c r="I791" t="s">
        <v>232</v>
      </c>
      <c r="J791" t="s">
        <v>104</v>
      </c>
      <c r="K791" t="s">
        <v>104</v>
      </c>
      <c r="L791"/>
      <c r="M791"/>
      <c r="N791" t="s">
        <v>2841</v>
      </c>
      <c r="O791" t="s">
        <v>2842</v>
      </c>
      <c r="P791">
        <v>2004</v>
      </c>
    </row>
    <row r="792" spans="1:16" ht="14.4" x14ac:dyDescent="0.3">
      <c r="A792" t="s">
        <v>2793</v>
      </c>
      <c r="B792" t="s">
        <v>2843</v>
      </c>
      <c r="C792" t="s">
        <v>96</v>
      </c>
      <c r="D792" t="s">
        <v>97</v>
      </c>
      <c r="E792" t="s">
        <v>98</v>
      </c>
      <c r="F792" t="s">
        <v>96</v>
      </c>
      <c r="G792"/>
      <c r="H792">
        <v>21.34</v>
      </c>
      <c r="I792" t="s">
        <v>99</v>
      </c>
      <c r="J792" t="s">
        <v>100</v>
      </c>
      <c r="K792" t="s">
        <v>101</v>
      </c>
      <c r="L792"/>
      <c r="M792" t="s">
        <v>2844</v>
      </c>
      <c r="N792" t="s">
        <v>2845</v>
      </c>
      <c r="O792" t="s">
        <v>2846</v>
      </c>
      <c r="P792">
        <v>2015</v>
      </c>
    </row>
    <row r="793" spans="1:16" ht="14.4" x14ac:dyDescent="0.3">
      <c r="A793" t="s">
        <v>2793</v>
      </c>
      <c r="B793" t="s">
        <v>2847</v>
      </c>
      <c r="C793" t="s">
        <v>628</v>
      </c>
      <c r="D793" t="s">
        <v>629</v>
      </c>
      <c r="E793" t="s">
        <v>98</v>
      </c>
      <c r="F793" t="s">
        <v>628</v>
      </c>
      <c r="G793"/>
      <c r="H793">
        <v>20.5</v>
      </c>
      <c r="I793" t="s">
        <v>232</v>
      </c>
      <c r="J793" t="s">
        <v>128</v>
      </c>
      <c r="K793" t="s">
        <v>128</v>
      </c>
      <c r="L793" t="s">
        <v>2848</v>
      </c>
      <c r="M793"/>
      <c r="N793" t="s">
        <v>2849</v>
      </c>
      <c r="O793" t="s">
        <v>2850</v>
      </c>
      <c r="P793">
        <v>2017</v>
      </c>
    </row>
    <row r="794" spans="1:16" ht="14.4" x14ac:dyDescent="0.3">
      <c r="A794" t="s">
        <v>2793</v>
      </c>
      <c r="B794" t="s">
        <v>2851</v>
      </c>
      <c r="C794" t="s">
        <v>628</v>
      </c>
      <c r="D794" t="s">
        <v>629</v>
      </c>
      <c r="E794" t="s">
        <v>98</v>
      </c>
      <c r="F794" t="s">
        <v>628</v>
      </c>
      <c r="G794"/>
      <c r="H794">
        <v>18</v>
      </c>
      <c r="I794" t="s">
        <v>99</v>
      </c>
      <c r="J794" t="s">
        <v>100</v>
      </c>
      <c r="K794" t="s">
        <v>118</v>
      </c>
      <c r="L794" t="s">
        <v>2852</v>
      </c>
      <c r="M794"/>
      <c r="N794" t="s">
        <v>2853</v>
      </c>
      <c r="O794" t="s">
        <v>2854</v>
      </c>
      <c r="P794">
        <v>2016</v>
      </c>
    </row>
    <row r="795" spans="1:16" ht="14.4" x14ac:dyDescent="0.3">
      <c r="A795" t="s">
        <v>2793</v>
      </c>
      <c r="B795" t="s">
        <v>2855</v>
      </c>
      <c r="C795" t="s">
        <v>628</v>
      </c>
      <c r="D795" t="s">
        <v>629</v>
      </c>
      <c r="E795" t="s">
        <v>98</v>
      </c>
      <c r="F795" t="s">
        <v>628</v>
      </c>
      <c r="G795"/>
      <c r="H795">
        <v>10</v>
      </c>
      <c r="I795" t="s">
        <v>99</v>
      </c>
      <c r="J795" t="s">
        <v>100</v>
      </c>
      <c r="K795" t="s">
        <v>118</v>
      </c>
      <c r="L795"/>
      <c r="M795"/>
      <c r="N795" t="s">
        <v>2856</v>
      </c>
      <c r="O795" t="s">
        <v>2857</v>
      </c>
      <c r="P795">
        <v>2015</v>
      </c>
    </row>
    <row r="796" spans="1:16" ht="14.4" x14ac:dyDescent="0.3">
      <c r="A796" t="s">
        <v>2793</v>
      </c>
      <c r="B796" t="s">
        <v>2858</v>
      </c>
      <c r="C796" t="s">
        <v>96</v>
      </c>
      <c r="D796" t="s">
        <v>97</v>
      </c>
      <c r="E796" t="s">
        <v>98</v>
      </c>
      <c r="F796" t="s">
        <v>96</v>
      </c>
      <c r="G796"/>
      <c r="H796">
        <v>11.7</v>
      </c>
      <c r="I796" t="s">
        <v>99</v>
      </c>
      <c r="J796" t="s">
        <v>100</v>
      </c>
      <c r="K796" t="s">
        <v>118</v>
      </c>
      <c r="L796" t="s">
        <v>2859</v>
      </c>
      <c r="M796"/>
      <c r="N796" t="s">
        <v>2860</v>
      </c>
      <c r="O796" t="s">
        <v>2861</v>
      </c>
      <c r="P796">
        <v>2014</v>
      </c>
    </row>
    <row r="797" spans="1:16" ht="14.4" x14ac:dyDescent="0.3">
      <c r="A797" t="s">
        <v>2793</v>
      </c>
      <c r="B797" t="s">
        <v>2862</v>
      </c>
      <c r="C797" t="s">
        <v>628</v>
      </c>
      <c r="D797" t="s">
        <v>629</v>
      </c>
      <c r="E797" t="s">
        <v>98</v>
      </c>
      <c r="F797" t="s">
        <v>628</v>
      </c>
      <c r="G797"/>
      <c r="H797">
        <v>26</v>
      </c>
      <c r="I797" t="s">
        <v>232</v>
      </c>
      <c r="J797" t="s">
        <v>128</v>
      </c>
      <c r="K797" t="s">
        <v>128</v>
      </c>
      <c r="L797"/>
      <c r="M797"/>
      <c r="N797" t="s">
        <v>2863</v>
      </c>
      <c r="O797" t="s">
        <v>2864</v>
      </c>
      <c r="P797">
        <v>2015</v>
      </c>
    </row>
    <row r="798" spans="1:16" ht="14.4" x14ac:dyDescent="0.3">
      <c r="A798" t="s">
        <v>2793</v>
      </c>
      <c r="B798" t="s">
        <v>2865</v>
      </c>
      <c r="C798" t="s">
        <v>628</v>
      </c>
      <c r="D798" t="s">
        <v>629</v>
      </c>
      <c r="E798" t="s">
        <v>98</v>
      </c>
      <c r="F798" t="s">
        <v>628</v>
      </c>
      <c r="G798"/>
      <c r="H798">
        <v>5.4</v>
      </c>
      <c r="I798" t="s">
        <v>99</v>
      </c>
      <c r="J798" t="s">
        <v>104</v>
      </c>
      <c r="K798" t="s">
        <v>104</v>
      </c>
      <c r="L798" t="s">
        <v>2866</v>
      </c>
      <c r="M798"/>
      <c r="N798" t="s">
        <v>2867</v>
      </c>
      <c r="O798" t="s">
        <v>2868</v>
      </c>
      <c r="P798">
        <v>1994</v>
      </c>
    </row>
    <row r="799" spans="1:16" ht="14.4" x14ac:dyDescent="0.3">
      <c r="A799" t="s">
        <v>2793</v>
      </c>
      <c r="B799" t="s">
        <v>2869</v>
      </c>
      <c r="C799" t="s">
        <v>628</v>
      </c>
      <c r="D799" t="s">
        <v>629</v>
      </c>
      <c r="E799" t="s">
        <v>98</v>
      </c>
      <c r="F799" t="s">
        <v>628</v>
      </c>
      <c r="G799"/>
      <c r="H799">
        <v>16</v>
      </c>
      <c r="I799" t="s">
        <v>99</v>
      </c>
      <c r="J799" t="s">
        <v>128</v>
      </c>
      <c r="K799" t="s">
        <v>128</v>
      </c>
      <c r="L799" t="s">
        <v>2870</v>
      </c>
      <c r="M799"/>
      <c r="N799" t="s">
        <v>2871</v>
      </c>
      <c r="O799" t="s">
        <v>2872</v>
      </c>
      <c r="P799">
        <v>2013</v>
      </c>
    </row>
    <row r="800" spans="1:16" ht="14.4" x14ac:dyDescent="0.3">
      <c r="A800" t="s">
        <v>2793</v>
      </c>
      <c r="B800" t="s">
        <v>2873</v>
      </c>
      <c r="C800" t="s">
        <v>96</v>
      </c>
      <c r="D800" t="s">
        <v>97</v>
      </c>
      <c r="E800" t="s">
        <v>98</v>
      </c>
      <c r="F800" t="s">
        <v>96</v>
      </c>
      <c r="G800"/>
      <c r="H800">
        <v>21</v>
      </c>
      <c r="I800" t="s">
        <v>99</v>
      </c>
      <c r="J800" t="s">
        <v>100</v>
      </c>
      <c r="K800" t="s">
        <v>195</v>
      </c>
      <c r="L800" t="s">
        <v>2874</v>
      </c>
      <c r="M800"/>
      <c r="N800" t="s">
        <v>2875</v>
      </c>
      <c r="O800" t="s">
        <v>2876</v>
      </c>
      <c r="P800">
        <v>2014</v>
      </c>
    </row>
    <row r="801" spans="1:16" ht="14.4" x14ac:dyDescent="0.3">
      <c r="A801" t="s">
        <v>2793</v>
      </c>
      <c r="B801" t="s">
        <v>2877</v>
      </c>
      <c r="C801" t="s">
        <v>628</v>
      </c>
      <c r="D801" t="s">
        <v>629</v>
      </c>
      <c r="E801" t="s">
        <v>98</v>
      </c>
      <c r="F801" t="s">
        <v>628</v>
      </c>
      <c r="G801"/>
      <c r="H801">
        <v>6.4</v>
      </c>
      <c r="I801" t="s">
        <v>232</v>
      </c>
      <c r="J801" t="s">
        <v>104</v>
      </c>
      <c r="K801" t="s">
        <v>104</v>
      </c>
      <c r="L801"/>
      <c r="M801"/>
      <c r="N801" t="s">
        <v>2878</v>
      </c>
      <c r="O801" t="s">
        <v>2879</v>
      </c>
      <c r="P801">
        <v>2011</v>
      </c>
    </row>
    <row r="802" spans="1:16" ht="14.4" x14ac:dyDescent="0.3">
      <c r="A802" t="s">
        <v>2793</v>
      </c>
      <c r="B802" t="s">
        <v>2880</v>
      </c>
      <c r="C802" t="s">
        <v>628</v>
      </c>
      <c r="D802" t="s">
        <v>629</v>
      </c>
      <c r="E802" t="s">
        <v>98</v>
      </c>
      <c r="F802" t="s">
        <v>628</v>
      </c>
      <c r="G802"/>
      <c r="H802">
        <v>5.2</v>
      </c>
      <c r="I802" t="s">
        <v>99</v>
      </c>
      <c r="J802" t="s">
        <v>128</v>
      </c>
      <c r="K802" t="s">
        <v>128</v>
      </c>
      <c r="L802" t="s">
        <v>2881</v>
      </c>
      <c r="M802"/>
      <c r="N802" t="s">
        <v>2882</v>
      </c>
      <c r="O802" t="s">
        <v>2883</v>
      </c>
      <c r="P802">
        <v>2007</v>
      </c>
    </row>
    <row r="803" spans="1:16" ht="14.4" x14ac:dyDescent="0.3">
      <c r="A803" t="s">
        <v>2793</v>
      </c>
      <c r="B803" t="s">
        <v>2884</v>
      </c>
      <c r="C803" t="s">
        <v>628</v>
      </c>
      <c r="D803" t="s">
        <v>629</v>
      </c>
      <c r="E803" t="s">
        <v>98</v>
      </c>
      <c r="F803" t="s">
        <v>628</v>
      </c>
      <c r="G803"/>
      <c r="H803">
        <v>2</v>
      </c>
      <c r="I803" t="s">
        <v>99</v>
      </c>
      <c r="J803" t="s">
        <v>128</v>
      </c>
      <c r="K803" t="s">
        <v>128</v>
      </c>
      <c r="L803" t="s">
        <v>2881</v>
      </c>
      <c r="M803"/>
      <c r="N803" t="s">
        <v>2882</v>
      </c>
      <c r="O803" t="s">
        <v>2883</v>
      </c>
      <c r="P803">
        <v>2003</v>
      </c>
    </row>
    <row r="804" spans="1:16" ht="14.4" x14ac:dyDescent="0.3">
      <c r="A804" t="s">
        <v>2793</v>
      </c>
      <c r="B804" t="s">
        <v>2885</v>
      </c>
      <c r="C804" t="s">
        <v>96</v>
      </c>
      <c r="D804" t="s">
        <v>97</v>
      </c>
      <c r="E804" t="s">
        <v>98</v>
      </c>
      <c r="F804" t="s">
        <v>96</v>
      </c>
      <c r="G804"/>
      <c r="H804">
        <v>7.2</v>
      </c>
      <c r="I804" t="s">
        <v>99</v>
      </c>
      <c r="J804" t="s">
        <v>100</v>
      </c>
      <c r="K804" t="s">
        <v>118</v>
      </c>
      <c r="L804" t="s">
        <v>2886</v>
      </c>
      <c r="M804"/>
      <c r="N804" t="s">
        <v>2887</v>
      </c>
      <c r="O804" t="s">
        <v>2888</v>
      </c>
      <c r="P804">
        <v>2015</v>
      </c>
    </row>
    <row r="805" spans="1:16" ht="14.4" x14ac:dyDescent="0.3">
      <c r="A805" t="s">
        <v>2793</v>
      </c>
      <c r="B805" t="s">
        <v>2889</v>
      </c>
      <c r="C805" t="s">
        <v>628</v>
      </c>
      <c r="D805" t="s">
        <v>629</v>
      </c>
      <c r="E805" t="s">
        <v>98</v>
      </c>
      <c r="F805" t="s">
        <v>628</v>
      </c>
      <c r="G805"/>
      <c r="H805">
        <v>4.5</v>
      </c>
      <c r="I805" t="s">
        <v>99</v>
      </c>
      <c r="J805" t="s">
        <v>100</v>
      </c>
      <c r="K805" t="s">
        <v>118</v>
      </c>
      <c r="L805" t="s">
        <v>2886</v>
      </c>
      <c r="M805"/>
      <c r="N805" t="s">
        <v>2890</v>
      </c>
      <c r="O805" t="s">
        <v>2891</v>
      </c>
      <c r="P805">
        <v>1995</v>
      </c>
    </row>
    <row r="806" spans="1:16" ht="14.4" x14ac:dyDescent="0.3">
      <c r="A806" t="s">
        <v>2793</v>
      </c>
      <c r="B806" t="s">
        <v>2892</v>
      </c>
      <c r="C806" t="s">
        <v>628</v>
      </c>
      <c r="D806" t="s">
        <v>629</v>
      </c>
      <c r="E806" t="s">
        <v>98</v>
      </c>
      <c r="F806" t="s">
        <v>628</v>
      </c>
      <c r="G806"/>
      <c r="H806">
        <v>22.5</v>
      </c>
      <c r="I806" t="s">
        <v>232</v>
      </c>
      <c r="J806" t="s">
        <v>128</v>
      </c>
      <c r="K806" t="s">
        <v>128</v>
      </c>
      <c r="L806" t="s">
        <v>2893</v>
      </c>
      <c r="M806"/>
      <c r="N806" t="s">
        <v>2894</v>
      </c>
      <c r="O806" t="s">
        <v>2895</v>
      </c>
      <c r="P806">
        <v>2017</v>
      </c>
    </row>
    <row r="807" spans="1:16" ht="14.4" x14ac:dyDescent="0.3">
      <c r="A807" t="s">
        <v>2793</v>
      </c>
      <c r="B807" t="s">
        <v>2896</v>
      </c>
      <c r="C807" t="s">
        <v>628</v>
      </c>
      <c r="D807" t="s">
        <v>629</v>
      </c>
      <c r="E807" t="s">
        <v>98</v>
      </c>
      <c r="F807" t="s">
        <v>628</v>
      </c>
      <c r="G807"/>
      <c r="H807">
        <v>4</v>
      </c>
      <c r="I807" t="s">
        <v>99</v>
      </c>
      <c r="J807" t="s">
        <v>100</v>
      </c>
      <c r="K807" t="s">
        <v>195</v>
      </c>
      <c r="L807"/>
      <c r="M807"/>
      <c r="N807" t="s">
        <v>2897</v>
      </c>
      <c r="O807" t="s">
        <v>2898</v>
      </c>
      <c r="P807">
        <v>2016</v>
      </c>
    </row>
    <row r="808" spans="1:16" ht="14.4" x14ac:dyDescent="0.3">
      <c r="A808" t="s">
        <v>2793</v>
      </c>
      <c r="B808" t="s">
        <v>2899</v>
      </c>
      <c r="C808" t="s">
        <v>628</v>
      </c>
      <c r="D808" t="s">
        <v>629</v>
      </c>
      <c r="E808" t="s">
        <v>98</v>
      </c>
      <c r="F808" t="s">
        <v>628</v>
      </c>
      <c r="G808"/>
      <c r="H808">
        <v>30.4</v>
      </c>
      <c r="I808" t="s">
        <v>99</v>
      </c>
      <c r="J808" t="s">
        <v>104</v>
      </c>
      <c r="K808" t="s">
        <v>104</v>
      </c>
      <c r="L808" t="s">
        <v>2900</v>
      </c>
      <c r="M808"/>
      <c r="N808" t="s">
        <v>2901</v>
      </c>
      <c r="O808" t="s">
        <v>2902</v>
      </c>
      <c r="P808">
        <v>2017</v>
      </c>
    </row>
    <row r="809" spans="1:16" ht="14.4" x14ac:dyDescent="0.3">
      <c r="A809" t="s">
        <v>2793</v>
      </c>
      <c r="B809" t="s">
        <v>2903</v>
      </c>
      <c r="C809" t="s">
        <v>628</v>
      </c>
      <c r="D809" t="s">
        <v>629</v>
      </c>
      <c r="E809" t="s">
        <v>98</v>
      </c>
      <c r="F809" t="s">
        <v>628</v>
      </c>
      <c r="G809"/>
      <c r="H809">
        <v>25.3</v>
      </c>
      <c r="I809" t="s">
        <v>99</v>
      </c>
      <c r="J809" t="s">
        <v>128</v>
      </c>
      <c r="K809" t="s">
        <v>128</v>
      </c>
      <c r="L809" t="s">
        <v>2904</v>
      </c>
      <c r="M809"/>
      <c r="N809" t="s">
        <v>2905</v>
      </c>
      <c r="O809" t="s">
        <v>2906</v>
      </c>
      <c r="P809">
        <v>2016</v>
      </c>
    </row>
    <row r="810" spans="1:16" ht="14.4" x14ac:dyDescent="0.3">
      <c r="A810" t="s">
        <v>2793</v>
      </c>
      <c r="B810" t="s">
        <v>2907</v>
      </c>
      <c r="C810" t="s">
        <v>628</v>
      </c>
      <c r="D810" t="s">
        <v>629</v>
      </c>
      <c r="E810" t="s">
        <v>98</v>
      </c>
      <c r="F810" t="s">
        <v>628</v>
      </c>
      <c r="G810"/>
      <c r="H810">
        <v>26</v>
      </c>
      <c r="I810" t="s">
        <v>99</v>
      </c>
      <c r="J810" t="s">
        <v>128</v>
      </c>
      <c r="K810" t="s">
        <v>128</v>
      </c>
      <c r="L810"/>
      <c r="M810"/>
      <c r="N810" t="s">
        <v>2908</v>
      </c>
      <c r="O810" t="s">
        <v>2909</v>
      </c>
      <c r="P810">
        <v>2009</v>
      </c>
    </row>
    <row r="811" spans="1:16" ht="14.4" x14ac:dyDescent="0.3">
      <c r="A811" t="s">
        <v>2793</v>
      </c>
      <c r="B811" t="s">
        <v>2910</v>
      </c>
      <c r="C811" t="s">
        <v>628</v>
      </c>
      <c r="D811" t="s">
        <v>629</v>
      </c>
      <c r="E811" t="s">
        <v>98</v>
      </c>
      <c r="F811" t="s">
        <v>628</v>
      </c>
      <c r="G811"/>
      <c r="H811">
        <v>12</v>
      </c>
      <c r="I811" t="s">
        <v>99</v>
      </c>
      <c r="J811" t="s">
        <v>100</v>
      </c>
      <c r="K811" t="s">
        <v>118</v>
      </c>
      <c r="L811"/>
      <c r="M811"/>
      <c r="N811" t="s">
        <v>2911</v>
      </c>
      <c r="O811" t="s">
        <v>2912</v>
      </c>
      <c r="P811">
        <v>2008</v>
      </c>
    </row>
    <row r="812" spans="1:16" ht="14.4" x14ac:dyDescent="0.3">
      <c r="A812" t="s">
        <v>2793</v>
      </c>
      <c r="B812" t="s">
        <v>2913</v>
      </c>
      <c r="C812" t="s">
        <v>96</v>
      </c>
      <c r="D812" t="s">
        <v>97</v>
      </c>
      <c r="E812" t="s">
        <v>98</v>
      </c>
      <c r="F812" t="s">
        <v>96</v>
      </c>
      <c r="G812"/>
      <c r="H812">
        <v>4.51</v>
      </c>
      <c r="I812" t="s">
        <v>99</v>
      </c>
      <c r="J812" t="s">
        <v>100</v>
      </c>
      <c r="K812" t="s">
        <v>118</v>
      </c>
      <c r="L812"/>
      <c r="M812"/>
      <c r="N812" t="s">
        <v>2914</v>
      </c>
      <c r="O812" t="s">
        <v>2915</v>
      </c>
      <c r="P812">
        <v>2014</v>
      </c>
    </row>
    <row r="813" spans="1:16" ht="14.4" x14ac:dyDescent="0.3">
      <c r="A813" t="s">
        <v>2793</v>
      </c>
      <c r="B813" t="s">
        <v>2916</v>
      </c>
      <c r="C813" t="s">
        <v>628</v>
      </c>
      <c r="D813" t="s">
        <v>629</v>
      </c>
      <c r="E813" t="s">
        <v>98</v>
      </c>
      <c r="F813" t="s">
        <v>628</v>
      </c>
      <c r="G813"/>
      <c r="H813">
        <v>12.3</v>
      </c>
      <c r="I813" t="s">
        <v>99</v>
      </c>
      <c r="J813" t="s">
        <v>100</v>
      </c>
      <c r="K813" t="s">
        <v>123</v>
      </c>
      <c r="L813" t="s">
        <v>2917</v>
      </c>
      <c r="M813"/>
      <c r="N813" t="s">
        <v>2918</v>
      </c>
      <c r="O813" t="s">
        <v>2919</v>
      </c>
      <c r="P813">
        <v>2016</v>
      </c>
    </row>
    <row r="814" spans="1:16" ht="14.4" x14ac:dyDescent="0.3">
      <c r="A814" t="s">
        <v>2793</v>
      </c>
      <c r="B814" t="s">
        <v>2920</v>
      </c>
      <c r="C814" t="s">
        <v>628</v>
      </c>
      <c r="D814" t="s">
        <v>629</v>
      </c>
      <c r="E814" t="s">
        <v>98</v>
      </c>
      <c r="F814" t="s">
        <v>628</v>
      </c>
      <c r="G814"/>
      <c r="H814">
        <v>14</v>
      </c>
      <c r="I814" t="s">
        <v>99</v>
      </c>
      <c r="J814" t="s">
        <v>100</v>
      </c>
      <c r="K814" t="s">
        <v>138</v>
      </c>
      <c r="L814" t="s">
        <v>2921</v>
      </c>
      <c r="M814"/>
      <c r="N814" t="s">
        <v>2922</v>
      </c>
      <c r="O814" t="s">
        <v>2923</v>
      </c>
      <c r="P814">
        <v>2013</v>
      </c>
    </row>
    <row r="815" spans="1:16" ht="14.4" x14ac:dyDescent="0.3">
      <c r="A815" t="s">
        <v>2793</v>
      </c>
      <c r="B815" t="s">
        <v>2924</v>
      </c>
      <c r="C815" t="s">
        <v>96</v>
      </c>
      <c r="D815" t="s">
        <v>97</v>
      </c>
      <c r="E815" t="s">
        <v>98</v>
      </c>
      <c r="F815" t="s">
        <v>96</v>
      </c>
      <c r="G815"/>
      <c r="H815">
        <v>12.23</v>
      </c>
      <c r="I815" t="s">
        <v>99</v>
      </c>
      <c r="J815" t="s">
        <v>100</v>
      </c>
      <c r="K815" t="s">
        <v>118</v>
      </c>
      <c r="L815"/>
      <c r="M815"/>
      <c r="N815" t="s">
        <v>2925</v>
      </c>
      <c r="O815" t="s">
        <v>2926</v>
      </c>
      <c r="P815">
        <v>2015</v>
      </c>
    </row>
    <row r="816" spans="1:16" ht="14.4" x14ac:dyDescent="0.3">
      <c r="A816" t="s">
        <v>2793</v>
      </c>
      <c r="B816" t="s">
        <v>2927</v>
      </c>
      <c r="C816" t="s">
        <v>628</v>
      </c>
      <c r="D816" t="s">
        <v>629</v>
      </c>
      <c r="E816" t="s">
        <v>98</v>
      </c>
      <c r="F816" t="s">
        <v>628</v>
      </c>
      <c r="G816"/>
      <c r="H816">
        <v>24.6</v>
      </c>
      <c r="I816" t="s">
        <v>232</v>
      </c>
      <c r="J816" t="s">
        <v>100</v>
      </c>
      <c r="K816" t="s">
        <v>123</v>
      </c>
      <c r="L816"/>
      <c r="M816"/>
      <c r="N816" t="s">
        <v>2928</v>
      </c>
      <c r="O816" t="s">
        <v>2929</v>
      </c>
      <c r="P816">
        <v>2013</v>
      </c>
    </row>
    <row r="817" spans="1:16" ht="14.4" x14ac:dyDescent="0.3">
      <c r="A817" t="s">
        <v>2793</v>
      </c>
      <c r="B817" t="s">
        <v>2930</v>
      </c>
      <c r="C817" t="s">
        <v>628</v>
      </c>
      <c r="D817" t="s">
        <v>629</v>
      </c>
      <c r="E817" t="s">
        <v>98</v>
      </c>
      <c r="F817" t="s">
        <v>628</v>
      </c>
      <c r="G817"/>
      <c r="H817">
        <v>13.2</v>
      </c>
      <c r="I817" t="s">
        <v>99</v>
      </c>
      <c r="J817" t="s">
        <v>100</v>
      </c>
      <c r="K817" t="s">
        <v>904</v>
      </c>
      <c r="L817"/>
      <c r="M817"/>
      <c r="N817"/>
      <c r="O817"/>
      <c r="P817">
        <v>2018</v>
      </c>
    </row>
    <row r="818" spans="1:16" ht="14.4" x14ac:dyDescent="0.3">
      <c r="A818" t="s">
        <v>2793</v>
      </c>
      <c r="B818" t="s">
        <v>2931</v>
      </c>
      <c r="C818" t="s">
        <v>628</v>
      </c>
      <c r="D818" t="s">
        <v>629</v>
      </c>
      <c r="E818" t="s">
        <v>98</v>
      </c>
      <c r="F818" t="s">
        <v>628</v>
      </c>
      <c r="G818"/>
      <c r="H818">
        <v>0.5</v>
      </c>
      <c r="I818" t="s">
        <v>99</v>
      </c>
      <c r="J818" t="s">
        <v>100</v>
      </c>
      <c r="K818" t="s">
        <v>118</v>
      </c>
      <c r="L818"/>
      <c r="M818"/>
      <c r="N818" t="s">
        <v>2932</v>
      </c>
      <c r="O818" t="s">
        <v>2933</v>
      </c>
      <c r="P818">
        <v>2014</v>
      </c>
    </row>
    <row r="819" spans="1:16" ht="14.4" x14ac:dyDescent="0.3">
      <c r="A819" t="s">
        <v>2793</v>
      </c>
      <c r="B819" t="s">
        <v>2934</v>
      </c>
      <c r="C819" t="s">
        <v>628</v>
      </c>
      <c r="D819" t="s">
        <v>629</v>
      </c>
      <c r="E819" t="s">
        <v>98</v>
      </c>
      <c r="F819" t="s">
        <v>628</v>
      </c>
      <c r="G819"/>
      <c r="H819">
        <v>4</v>
      </c>
      <c r="I819" t="s">
        <v>99</v>
      </c>
      <c r="J819" t="s">
        <v>100</v>
      </c>
      <c r="K819" t="s">
        <v>165</v>
      </c>
      <c r="L819"/>
      <c r="M819"/>
      <c r="N819" t="s">
        <v>2935</v>
      </c>
      <c r="O819" t="s">
        <v>2936</v>
      </c>
      <c r="P819">
        <v>2011</v>
      </c>
    </row>
    <row r="820" spans="1:16" ht="14.4" x14ac:dyDescent="0.3">
      <c r="A820" t="s">
        <v>2793</v>
      </c>
      <c r="B820" t="s">
        <v>2937</v>
      </c>
      <c r="C820" t="s">
        <v>628</v>
      </c>
      <c r="D820" t="s">
        <v>629</v>
      </c>
      <c r="E820" t="s">
        <v>98</v>
      </c>
      <c r="F820" t="s">
        <v>628</v>
      </c>
      <c r="G820"/>
      <c r="H820">
        <v>3.9</v>
      </c>
      <c r="I820" t="s">
        <v>99</v>
      </c>
      <c r="J820" t="s">
        <v>100</v>
      </c>
      <c r="K820" t="s">
        <v>249</v>
      </c>
      <c r="L820"/>
      <c r="M820"/>
      <c r="N820" t="s">
        <v>2938</v>
      </c>
      <c r="O820" t="s">
        <v>2939</v>
      </c>
      <c r="P820">
        <v>2015</v>
      </c>
    </row>
    <row r="821" spans="1:16" ht="14.4" x14ac:dyDescent="0.3">
      <c r="A821" t="s">
        <v>2793</v>
      </c>
      <c r="B821" t="s">
        <v>2940</v>
      </c>
      <c r="C821" t="s">
        <v>628</v>
      </c>
      <c r="D821" t="s">
        <v>629</v>
      </c>
      <c r="E821" t="s">
        <v>98</v>
      </c>
      <c r="F821" t="s">
        <v>628</v>
      </c>
      <c r="G821"/>
      <c r="H821">
        <v>2.6</v>
      </c>
      <c r="I821" t="s">
        <v>99</v>
      </c>
      <c r="J821" t="s">
        <v>100</v>
      </c>
      <c r="K821" t="s">
        <v>165</v>
      </c>
      <c r="L821"/>
      <c r="M821"/>
      <c r="N821" t="s">
        <v>2941</v>
      </c>
      <c r="O821" t="s">
        <v>2942</v>
      </c>
      <c r="P821">
        <v>2006</v>
      </c>
    </row>
    <row r="822" spans="1:16" ht="14.4" x14ac:dyDescent="0.3">
      <c r="A822" t="s">
        <v>2793</v>
      </c>
      <c r="B822" t="s">
        <v>2943</v>
      </c>
      <c r="C822" t="s">
        <v>628</v>
      </c>
      <c r="D822" t="s">
        <v>629</v>
      </c>
      <c r="E822" t="s">
        <v>98</v>
      </c>
      <c r="F822" t="s">
        <v>628</v>
      </c>
      <c r="G822"/>
      <c r="H822">
        <v>48.3</v>
      </c>
      <c r="I822" t="s">
        <v>99</v>
      </c>
      <c r="J822" t="s">
        <v>128</v>
      </c>
      <c r="K822" t="s">
        <v>128</v>
      </c>
      <c r="L822" t="s">
        <v>2944</v>
      </c>
      <c r="M822"/>
      <c r="N822" t="s">
        <v>2945</v>
      </c>
      <c r="O822" t="s">
        <v>2946</v>
      </c>
      <c r="P822">
        <v>2012</v>
      </c>
    </row>
    <row r="823" spans="1:16" ht="14.4" x14ac:dyDescent="0.3">
      <c r="A823" t="s">
        <v>2793</v>
      </c>
      <c r="B823" t="s">
        <v>2947</v>
      </c>
      <c r="C823" t="s">
        <v>628</v>
      </c>
      <c r="D823" t="s">
        <v>629</v>
      </c>
      <c r="E823" t="s">
        <v>98</v>
      </c>
      <c r="F823" t="s">
        <v>628</v>
      </c>
      <c r="G823"/>
      <c r="H823">
        <v>15</v>
      </c>
      <c r="I823" t="s">
        <v>99</v>
      </c>
      <c r="J823" t="s">
        <v>100</v>
      </c>
      <c r="K823" t="s">
        <v>195</v>
      </c>
      <c r="L823" t="s">
        <v>2948</v>
      </c>
      <c r="M823"/>
      <c r="N823" t="s">
        <v>2949</v>
      </c>
      <c r="O823" t="s">
        <v>2950</v>
      </c>
      <c r="P823">
        <v>2015</v>
      </c>
    </row>
    <row r="824" spans="1:16" ht="14.4" x14ac:dyDescent="0.3">
      <c r="A824" t="s">
        <v>2793</v>
      </c>
      <c r="B824" t="s">
        <v>2951</v>
      </c>
      <c r="C824" t="s">
        <v>628</v>
      </c>
      <c r="D824" t="s">
        <v>629</v>
      </c>
      <c r="E824" t="s">
        <v>98</v>
      </c>
      <c r="F824" t="s">
        <v>628</v>
      </c>
      <c r="G824"/>
      <c r="H824">
        <v>28</v>
      </c>
      <c r="I824" t="s">
        <v>99</v>
      </c>
      <c r="J824" t="s">
        <v>128</v>
      </c>
      <c r="K824" t="s">
        <v>128</v>
      </c>
      <c r="L824" t="s">
        <v>2952</v>
      </c>
      <c r="M824"/>
      <c r="N824" t="s">
        <v>2953</v>
      </c>
      <c r="O824" t="s">
        <v>2954</v>
      </c>
      <c r="P824">
        <v>2012</v>
      </c>
    </row>
    <row r="825" spans="1:16" ht="14.4" x14ac:dyDescent="0.3">
      <c r="A825" t="s">
        <v>2793</v>
      </c>
      <c r="B825" t="s">
        <v>2955</v>
      </c>
      <c r="C825" t="s">
        <v>628</v>
      </c>
      <c r="D825" t="s">
        <v>629</v>
      </c>
      <c r="E825" t="s">
        <v>98</v>
      </c>
      <c r="F825" t="s">
        <v>628</v>
      </c>
      <c r="G825"/>
      <c r="H825">
        <v>7.3</v>
      </c>
      <c r="I825" t="s">
        <v>99</v>
      </c>
      <c r="J825" t="s">
        <v>665</v>
      </c>
      <c r="K825" t="s">
        <v>665</v>
      </c>
      <c r="L825" t="s">
        <v>2956</v>
      </c>
      <c r="M825"/>
      <c r="N825" t="s">
        <v>2957</v>
      </c>
      <c r="O825" t="s">
        <v>2958</v>
      </c>
      <c r="P825">
        <v>2002</v>
      </c>
    </row>
    <row r="826" spans="1:16" ht="14.4" x14ac:dyDescent="0.3">
      <c r="A826" t="s">
        <v>2793</v>
      </c>
      <c r="B826" t="s">
        <v>2959</v>
      </c>
      <c r="C826" t="s">
        <v>628</v>
      </c>
      <c r="D826" t="s">
        <v>629</v>
      </c>
      <c r="E826" t="s">
        <v>98</v>
      </c>
      <c r="F826" t="s">
        <v>628</v>
      </c>
      <c r="G826"/>
      <c r="H826">
        <v>5.94</v>
      </c>
      <c r="I826" t="s">
        <v>99</v>
      </c>
      <c r="J826" t="s">
        <v>665</v>
      </c>
      <c r="K826" t="s">
        <v>665</v>
      </c>
      <c r="L826" t="s">
        <v>2956</v>
      </c>
      <c r="M826"/>
      <c r="N826" t="s">
        <v>2960</v>
      </c>
      <c r="O826" t="s">
        <v>2961</v>
      </c>
      <c r="P826">
        <v>2000</v>
      </c>
    </row>
    <row r="827" spans="1:16" ht="14.4" x14ac:dyDescent="0.3">
      <c r="A827" t="s">
        <v>2793</v>
      </c>
      <c r="B827" t="s">
        <v>2962</v>
      </c>
      <c r="C827" t="s">
        <v>628</v>
      </c>
      <c r="D827" t="s">
        <v>629</v>
      </c>
      <c r="E827" t="s">
        <v>98</v>
      </c>
      <c r="F827" t="s">
        <v>628</v>
      </c>
      <c r="G827"/>
      <c r="H827">
        <v>24.8</v>
      </c>
      <c r="I827" t="s">
        <v>99</v>
      </c>
      <c r="J827" t="s">
        <v>128</v>
      </c>
      <c r="K827" t="s">
        <v>128</v>
      </c>
      <c r="L827" t="s">
        <v>2963</v>
      </c>
      <c r="M827"/>
      <c r="N827"/>
      <c r="O827"/>
      <c r="P827">
        <v>2020</v>
      </c>
    </row>
    <row r="828" spans="1:16" ht="14.4" x14ac:dyDescent="0.3">
      <c r="A828" t="s">
        <v>2793</v>
      </c>
      <c r="B828" t="s">
        <v>2964</v>
      </c>
      <c r="C828" t="s">
        <v>628</v>
      </c>
      <c r="D828" t="s">
        <v>629</v>
      </c>
      <c r="E828" t="s">
        <v>98</v>
      </c>
      <c r="F828" t="s">
        <v>628</v>
      </c>
      <c r="G828"/>
      <c r="H828">
        <v>24</v>
      </c>
      <c r="I828" t="s">
        <v>232</v>
      </c>
      <c r="J828" t="s">
        <v>104</v>
      </c>
      <c r="K828" t="s">
        <v>104</v>
      </c>
      <c r="L828"/>
      <c r="M828"/>
      <c r="N828" t="s">
        <v>2965</v>
      </c>
      <c r="O828" t="s">
        <v>2966</v>
      </c>
      <c r="P828">
        <v>2017</v>
      </c>
    </row>
    <row r="829" spans="1:16" ht="14.4" x14ac:dyDescent="0.3">
      <c r="A829" t="s">
        <v>2793</v>
      </c>
      <c r="B829" t="s">
        <v>2967</v>
      </c>
      <c r="C829" t="s">
        <v>628</v>
      </c>
      <c r="D829" t="s">
        <v>629</v>
      </c>
      <c r="E829" t="s">
        <v>98</v>
      </c>
      <c r="F829" t="s">
        <v>628</v>
      </c>
      <c r="G829"/>
      <c r="H829">
        <v>4.5</v>
      </c>
      <c r="I829" t="s">
        <v>99</v>
      </c>
      <c r="J829" t="s">
        <v>100</v>
      </c>
      <c r="K829" t="s">
        <v>123</v>
      </c>
      <c r="L829"/>
      <c r="M829"/>
      <c r="N829" t="s">
        <v>2968</v>
      </c>
      <c r="O829" t="s">
        <v>2969</v>
      </c>
      <c r="P829">
        <v>2010</v>
      </c>
    </row>
    <row r="830" spans="1:16" ht="14.4" x14ac:dyDescent="0.3">
      <c r="A830" t="s">
        <v>2793</v>
      </c>
      <c r="B830" t="s">
        <v>2970</v>
      </c>
      <c r="C830" t="s">
        <v>628</v>
      </c>
      <c r="D830" t="s">
        <v>629</v>
      </c>
      <c r="E830" t="s">
        <v>98</v>
      </c>
      <c r="F830" t="s">
        <v>628</v>
      </c>
      <c r="G830"/>
      <c r="H830">
        <v>7.8</v>
      </c>
      <c r="I830" t="s">
        <v>99</v>
      </c>
      <c r="J830" t="s">
        <v>665</v>
      </c>
      <c r="K830" t="s">
        <v>665</v>
      </c>
      <c r="L830" t="s">
        <v>2971</v>
      </c>
      <c r="M830"/>
      <c r="N830" t="s">
        <v>2972</v>
      </c>
      <c r="O830" t="s">
        <v>2973</v>
      </c>
      <c r="P830">
        <v>2007</v>
      </c>
    </row>
    <row r="831" spans="1:16" ht="14.4" x14ac:dyDescent="0.3">
      <c r="A831" t="s">
        <v>2793</v>
      </c>
      <c r="B831" t="s">
        <v>2974</v>
      </c>
      <c r="C831" t="s">
        <v>96</v>
      </c>
      <c r="D831" t="s">
        <v>97</v>
      </c>
      <c r="E831" t="s">
        <v>98</v>
      </c>
      <c r="F831" t="s">
        <v>96</v>
      </c>
      <c r="G831"/>
      <c r="H831">
        <v>5</v>
      </c>
      <c r="I831" t="s">
        <v>99</v>
      </c>
      <c r="J831" t="s">
        <v>100</v>
      </c>
      <c r="K831" t="s">
        <v>101</v>
      </c>
      <c r="L831" t="s">
        <v>2975</v>
      </c>
      <c r="M831"/>
      <c r="N831" t="s">
        <v>2976</v>
      </c>
      <c r="O831" t="s">
        <v>2977</v>
      </c>
      <c r="P831">
        <v>2015</v>
      </c>
    </row>
    <row r="832" spans="1:16" ht="14.4" x14ac:dyDescent="0.3">
      <c r="A832" t="s">
        <v>2793</v>
      </c>
      <c r="B832" t="s">
        <v>2978</v>
      </c>
      <c r="C832" t="s">
        <v>628</v>
      </c>
      <c r="D832" t="s">
        <v>629</v>
      </c>
      <c r="E832" t="s">
        <v>98</v>
      </c>
      <c r="F832" t="s">
        <v>628</v>
      </c>
      <c r="G832"/>
      <c r="H832">
        <v>10.199999999999999</v>
      </c>
      <c r="I832" t="s">
        <v>99</v>
      </c>
      <c r="J832" t="s">
        <v>128</v>
      </c>
      <c r="K832" t="s">
        <v>128</v>
      </c>
      <c r="L832" t="s">
        <v>2979</v>
      </c>
      <c r="M832"/>
      <c r="N832" t="s">
        <v>2980</v>
      </c>
      <c r="O832" t="s">
        <v>2981</v>
      </c>
      <c r="P832">
        <v>2013</v>
      </c>
    </row>
    <row r="833" spans="1:16" ht="14.4" x14ac:dyDescent="0.3">
      <c r="A833" t="s">
        <v>2793</v>
      </c>
      <c r="B833" t="s">
        <v>2982</v>
      </c>
      <c r="C833" t="s">
        <v>96</v>
      </c>
      <c r="D833" t="s">
        <v>97</v>
      </c>
      <c r="E833" t="s">
        <v>98</v>
      </c>
      <c r="F833" t="s">
        <v>96</v>
      </c>
      <c r="G833"/>
      <c r="H833">
        <v>2.64</v>
      </c>
      <c r="I833" t="s">
        <v>99</v>
      </c>
      <c r="J833" t="s">
        <v>100</v>
      </c>
      <c r="K833" t="s">
        <v>118</v>
      </c>
      <c r="L833"/>
      <c r="M833"/>
      <c r="N833" t="s">
        <v>2983</v>
      </c>
      <c r="O833" t="s">
        <v>2984</v>
      </c>
      <c r="P833">
        <v>2015</v>
      </c>
    </row>
    <row r="834" spans="1:16" ht="14.4" x14ac:dyDescent="0.3">
      <c r="A834" t="s">
        <v>2793</v>
      </c>
      <c r="B834" t="s">
        <v>2985</v>
      </c>
      <c r="C834" t="s">
        <v>628</v>
      </c>
      <c r="D834" t="s">
        <v>629</v>
      </c>
      <c r="E834" t="s">
        <v>98</v>
      </c>
      <c r="F834" t="s">
        <v>628</v>
      </c>
      <c r="G834"/>
      <c r="H834">
        <v>25</v>
      </c>
      <c r="I834" t="s">
        <v>232</v>
      </c>
      <c r="J834" t="s">
        <v>128</v>
      </c>
      <c r="K834" t="s">
        <v>128</v>
      </c>
      <c r="L834" t="s">
        <v>2986</v>
      </c>
      <c r="M834"/>
      <c r="N834" t="s">
        <v>2987</v>
      </c>
      <c r="O834" t="s">
        <v>2988</v>
      </c>
      <c r="P834">
        <v>2017</v>
      </c>
    </row>
    <row r="835" spans="1:16" ht="14.4" x14ac:dyDescent="0.3">
      <c r="A835" t="s">
        <v>2793</v>
      </c>
      <c r="B835" t="s">
        <v>2989</v>
      </c>
      <c r="C835" t="s">
        <v>628</v>
      </c>
      <c r="D835" t="s">
        <v>629</v>
      </c>
      <c r="E835" t="s">
        <v>98</v>
      </c>
      <c r="F835" t="s">
        <v>628</v>
      </c>
      <c r="G835"/>
      <c r="H835">
        <v>8.25</v>
      </c>
      <c r="I835" t="s">
        <v>232</v>
      </c>
      <c r="J835" t="s">
        <v>128</v>
      </c>
      <c r="K835"/>
      <c r="L835"/>
      <c r="M835"/>
      <c r="N835"/>
      <c r="O835"/>
      <c r="P835">
        <v>2016</v>
      </c>
    </row>
    <row r="836" spans="1:16" ht="14.4" x14ac:dyDescent="0.3">
      <c r="A836" t="s">
        <v>2793</v>
      </c>
      <c r="B836" t="s">
        <v>2990</v>
      </c>
      <c r="C836" t="s">
        <v>628</v>
      </c>
      <c r="D836" t="s">
        <v>629</v>
      </c>
      <c r="E836" t="s">
        <v>98</v>
      </c>
      <c r="F836" t="s">
        <v>628</v>
      </c>
      <c r="G836"/>
      <c r="H836">
        <v>8</v>
      </c>
      <c r="I836" t="s">
        <v>99</v>
      </c>
      <c r="J836" t="s">
        <v>104</v>
      </c>
      <c r="K836" t="s">
        <v>104</v>
      </c>
      <c r="L836"/>
      <c r="M836"/>
      <c r="N836" t="s">
        <v>2991</v>
      </c>
      <c r="O836" t="s">
        <v>2992</v>
      </c>
      <c r="P836">
        <v>2017</v>
      </c>
    </row>
    <row r="837" spans="1:16" ht="14.4" x14ac:dyDescent="0.3">
      <c r="A837" t="s">
        <v>2793</v>
      </c>
      <c r="B837" t="s">
        <v>2993</v>
      </c>
      <c r="C837" t="s">
        <v>628</v>
      </c>
      <c r="D837" t="s">
        <v>629</v>
      </c>
      <c r="E837" t="s">
        <v>98</v>
      </c>
      <c r="F837" t="s">
        <v>628</v>
      </c>
      <c r="G837"/>
      <c r="H837">
        <v>12</v>
      </c>
      <c r="I837" t="s">
        <v>99</v>
      </c>
      <c r="J837" t="s">
        <v>104</v>
      </c>
      <c r="K837" t="s">
        <v>104</v>
      </c>
      <c r="L837"/>
      <c r="M837"/>
      <c r="N837" t="s">
        <v>2994</v>
      </c>
      <c r="O837" t="s">
        <v>2995</v>
      </c>
      <c r="P837">
        <v>2017</v>
      </c>
    </row>
    <row r="838" spans="1:16" ht="14.4" x14ac:dyDescent="0.3">
      <c r="A838" t="s">
        <v>2793</v>
      </c>
      <c r="B838" t="s">
        <v>2996</v>
      </c>
      <c r="C838" t="s">
        <v>628</v>
      </c>
      <c r="D838" t="s">
        <v>629</v>
      </c>
      <c r="E838" t="s">
        <v>98</v>
      </c>
      <c r="F838" t="s">
        <v>628</v>
      </c>
      <c r="G838"/>
      <c r="H838">
        <v>10</v>
      </c>
      <c r="I838" t="s">
        <v>99</v>
      </c>
      <c r="J838" t="s">
        <v>128</v>
      </c>
      <c r="K838" t="s">
        <v>128</v>
      </c>
      <c r="L838" t="s">
        <v>2997</v>
      </c>
      <c r="M838"/>
      <c r="N838" t="s">
        <v>2998</v>
      </c>
      <c r="O838" t="s">
        <v>2999</v>
      </c>
      <c r="P838">
        <v>2018</v>
      </c>
    </row>
    <row r="839" spans="1:16" ht="14.4" x14ac:dyDescent="0.3">
      <c r="A839" t="s">
        <v>2793</v>
      </c>
      <c r="B839" t="s">
        <v>3000</v>
      </c>
      <c r="C839" t="s">
        <v>628</v>
      </c>
      <c r="D839" t="s">
        <v>629</v>
      </c>
      <c r="E839" t="s">
        <v>98</v>
      </c>
      <c r="F839" t="s">
        <v>628</v>
      </c>
      <c r="G839"/>
      <c r="H839">
        <v>14.35</v>
      </c>
      <c r="I839" t="s">
        <v>232</v>
      </c>
      <c r="J839" t="s">
        <v>100</v>
      </c>
      <c r="K839" t="s">
        <v>138</v>
      </c>
      <c r="L839"/>
      <c r="M839"/>
      <c r="N839" t="s">
        <v>3001</v>
      </c>
      <c r="O839" t="s">
        <v>3002</v>
      </c>
      <c r="P839">
        <v>2015</v>
      </c>
    </row>
    <row r="840" spans="1:16" ht="14.4" x14ac:dyDescent="0.3">
      <c r="A840" t="s">
        <v>2793</v>
      </c>
      <c r="B840" t="s">
        <v>3003</v>
      </c>
      <c r="C840" t="s">
        <v>96</v>
      </c>
      <c r="D840" t="s">
        <v>97</v>
      </c>
      <c r="E840" t="s">
        <v>98</v>
      </c>
      <c r="F840" t="s">
        <v>96</v>
      </c>
      <c r="G840"/>
      <c r="H840">
        <v>19.5</v>
      </c>
      <c r="I840" t="s">
        <v>99</v>
      </c>
      <c r="J840" t="s">
        <v>100</v>
      </c>
      <c r="K840" t="s">
        <v>118</v>
      </c>
      <c r="L840"/>
      <c r="M840" t="s">
        <v>3004</v>
      </c>
      <c r="N840" t="s">
        <v>3005</v>
      </c>
      <c r="O840" t="s">
        <v>3006</v>
      </c>
      <c r="P840">
        <v>2015</v>
      </c>
    </row>
    <row r="841" spans="1:16" ht="14.4" x14ac:dyDescent="0.3">
      <c r="A841" t="s">
        <v>2793</v>
      </c>
      <c r="B841" t="s">
        <v>3007</v>
      </c>
      <c r="C841" t="s">
        <v>628</v>
      </c>
      <c r="D841" t="s">
        <v>629</v>
      </c>
      <c r="E841" t="s">
        <v>98</v>
      </c>
      <c r="F841" t="s">
        <v>628</v>
      </c>
      <c r="G841"/>
      <c r="H841">
        <v>4</v>
      </c>
      <c r="I841" t="s">
        <v>99</v>
      </c>
      <c r="J841" t="s">
        <v>100</v>
      </c>
      <c r="K841" t="s">
        <v>249</v>
      </c>
      <c r="L841"/>
      <c r="M841"/>
      <c r="N841" t="s">
        <v>3008</v>
      </c>
      <c r="O841" t="s">
        <v>3009</v>
      </c>
      <c r="P841">
        <v>2013</v>
      </c>
    </row>
    <row r="842" spans="1:16" ht="14.4" x14ac:dyDescent="0.3">
      <c r="A842" t="s">
        <v>2793</v>
      </c>
      <c r="B842" t="s">
        <v>3010</v>
      </c>
      <c r="C842" t="s">
        <v>96</v>
      </c>
      <c r="D842" t="s">
        <v>97</v>
      </c>
      <c r="E842" t="s">
        <v>98</v>
      </c>
      <c r="F842" t="s">
        <v>96</v>
      </c>
      <c r="G842"/>
      <c r="H842">
        <v>24.2</v>
      </c>
      <c r="I842" t="s">
        <v>99</v>
      </c>
      <c r="J842" t="s">
        <v>100</v>
      </c>
      <c r="K842" t="s">
        <v>118</v>
      </c>
      <c r="L842" t="s">
        <v>416</v>
      </c>
      <c r="M842"/>
      <c r="N842" t="s">
        <v>3011</v>
      </c>
      <c r="O842" t="s">
        <v>3012</v>
      </c>
      <c r="P842">
        <v>2014</v>
      </c>
    </row>
    <row r="843" spans="1:16" ht="14.4" x14ac:dyDescent="0.3">
      <c r="A843" t="s">
        <v>2793</v>
      </c>
      <c r="B843" t="s">
        <v>3013</v>
      </c>
      <c r="C843" t="s">
        <v>96</v>
      </c>
      <c r="D843" t="s">
        <v>97</v>
      </c>
      <c r="E843" t="s">
        <v>98</v>
      </c>
      <c r="F843" t="s">
        <v>96</v>
      </c>
      <c r="G843"/>
      <c r="H843">
        <v>7</v>
      </c>
      <c r="I843" t="s">
        <v>99</v>
      </c>
      <c r="J843" t="s">
        <v>100</v>
      </c>
      <c r="K843" t="s">
        <v>118</v>
      </c>
      <c r="L843" t="s">
        <v>3014</v>
      </c>
      <c r="M843"/>
      <c r="N843" t="s">
        <v>3015</v>
      </c>
      <c r="O843" t="s">
        <v>3016</v>
      </c>
      <c r="P843">
        <v>2013</v>
      </c>
    </row>
    <row r="844" spans="1:16" ht="14.4" x14ac:dyDescent="0.3">
      <c r="A844" t="s">
        <v>2793</v>
      </c>
      <c r="B844" t="s">
        <v>3017</v>
      </c>
      <c r="C844" t="s">
        <v>628</v>
      </c>
      <c r="D844" t="s">
        <v>629</v>
      </c>
      <c r="E844" t="s">
        <v>98</v>
      </c>
      <c r="F844" t="s">
        <v>628</v>
      </c>
      <c r="G844"/>
      <c r="H844">
        <v>6</v>
      </c>
      <c r="I844" t="s">
        <v>99</v>
      </c>
      <c r="J844" t="s">
        <v>104</v>
      </c>
      <c r="K844" t="s">
        <v>104</v>
      </c>
      <c r="L844"/>
      <c r="M844"/>
      <c r="N844" t="s">
        <v>3018</v>
      </c>
      <c r="O844" t="s">
        <v>3019</v>
      </c>
      <c r="P844">
        <v>2017</v>
      </c>
    </row>
    <row r="845" spans="1:16" ht="14.4" x14ac:dyDescent="0.3">
      <c r="A845" t="s">
        <v>2793</v>
      </c>
      <c r="B845" t="s">
        <v>3020</v>
      </c>
      <c r="C845" t="s">
        <v>96</v>
      </c>
      <c r="D845" t="s">
        <v>97</v>
      </c>
      <c r="E845" t="s">
        <v>98</v>
      </c>
      <c r="F845" t="s">
        <v>96</v>
      </c>
      <c r="G845"/>
      <c r="H845">
        <v>11.1</v>
      </c>
      <c r="I845" t="s">
        <v>99</v>
      </c>
      <c r="J845" t="s">
        <v>100</v>
      </c>
      <c r="K845" t="s">
        <v>118</v>
      </c>
      <c r="L845" t="s">
        <v>3021</v>
      </c>
      <c r="M845"/>
      <c r="N845" t="s">
        <v>3022</v>
      </c>
      <c r="O845" t="s">
        <v>3023</v>
      </c>
      <c r="P845">
        <v>2014</v>
      </c>
    </row>
    <row r="846" spans="1:16" ht="14.4" x14ac:dyDescent="0.3">
      <c r="A846" t="s">
        <v>2793</v>
      </c>
      <c r="B846" t="s">
        <v>3024</v>
      </c>
      <c r="C846" t="s">
        <v>96</v>
      </c>
      <c r="D846" t="s">
        <v>97</v>
      </c>
      <c r="E846" t="s">
        <v>98</v>
      </c>
      <c r="F846" t="s">
        <v>96</v>
      </c>
      <c r="G846"/>
      <c r="H846">
        <v>8.14</v>
      </c>
      <c r="I846" t="s">
        <v>99</v>
      </c>
      <c r="J846" t="s">
        <v>100</v>
      </c>
      <c r="K846" t="s">
        <v>118</v>
      </c>
      <c r="L846"/>
      <c r="M846" t="s">
        <v>3025</v>
      </c>
      <c r="N846" t="s">
        <v>3026</v>
      </c>
      <c r="O846" t="s">
        <v>3027</v>
      </c>
      <c r="P846">
        <v>2015</v>
      </c>
    </row>
    <row r="847" spans="1:16" ht="14.4" x14ac:dyDescent="0.3">
      <c r="A847" t="s">
        <v>2793</v>
      </c>
      <c r="B847" t="s">
        <v>3028</v>
      </c>
      <c r="C847" t="s">
        <v>628</v>
      </c>
      <c r="D847" t="s">
        <v>629</v>
      </c>
      <c r="E847" t="s">
        <v>98</v>
      </c>
      <c r="F847" t="s">
        <v>628</v>
      </c>
      <c r="G847"/>
      <c r="H847">
        <v>1.8</v>
      </c>
      <c r="I847" t="s">
        <v>99</v>
      </c>
      <c r="J847" t="s">
        <v>100</v>
      </c>
      <c r="K847" t="s">
        <v>195</v>
      </c>
      <c r="L847"/>
      <c r="M847"/>
      <c r="N847" t="s">
        <v>3029</v>
      </c>
      <c r="O847" t="s">
        <v>3030</v>
      </c>
      <c r="P847">
        <v>2008</v>
      </c>
    </row>
    <row r="848" spans="1:16" ht="14.4" x14ac:dyDescent="0.3">
      <c r="A848" t="s">
        <v>2793</v>
      </c>
      <c r="B848" t="s">
        <v>3031</v>
      </c>
      <c r="C848" t="s">
        <v>628</v>
      </c>
      <c r="D848" t="s">
        <v>629</v>
      </c>
      <c r="E848" t="s">
        <v>98</v>
      </c>
      <c r="F848" t="s">
        <v>628</v>
      </c>
      <c r="G848"/>
      <c r="H848">
        <v>8</v>
      </c>
      <c r="I848" t="s">
        <v>99</v>
      </c>
      <c r="J848" t="s">
        <v>100</v>
      </c>
      <c r="K848" t="s">
        <v>195</v>
      </c>
      <c r="L848"/>
      <c r="M848"/>
      <c r="N848" t="s">
        <v>3032</v>
      </c>
      <c r="O848" t="s">
        <v>3033</v>
      </c>
      <c r="P848">
        <v>2013</v>
      </c>
    </row>
    <row r="849" spans="1:16" ht="14.4" x14ac:dyDescent="0.3">
      <c r="A849" t="s">
        <v>2793</v>
      </c>
      <c r="B849" t="s">
        <v>3034</v>
      </c>
      <c r="C849" t="s">
        <v>628</v>
      </c>
      <c r="D849" t="s">
        <v>629</v>
      </c>
      <c r="E849" t="s">
        <v>98</v>
      </c>
      <c r="F849" t="s">
        <v>628</v>
      </c>
      <c r="G849"/>
      <c r="H849">
        <v>4</v>
      </c>
      <c r="I849" t="s">
        <v>99</v>
      </c>
      <c r="J849" t="s">
        <v>100</v>
      </c>
      <c r="K849" t="s">
        <v>109</v>
      </c>
      <c r="L849"/>
      <c r="M849"/>
      <c r="N849"/>
      <c r="O849"/>
      <c r="P849">
        <v>2016</v>
      </c>
    </row>
    <row r="850" spans="1:16" ht="14.4" x14ac:dyDescent="0.3">
      <c r="A850" t="s">
        <v>2793</v>
      </c>
      <c r="B850" t="s">
        <v>3035</v>
      </c>
      <c r="C850" t="s">
        <v>628</v>
      </c>
      <c r="D850" t="s">
        <v>629</v>
      </c>
      <c r="E850" t="s">
        <v>98</v>
      </c>
      <c r="F850" t="s">
        <v>628</v>
      </c>
      <c r="G850"/>
      <c r="H850">
        <v>17.100000000000001</v>
      </c>
      <c r="I850" t="s">
        <v>99</v>
      </c>
      <c r="J850" t="s">
        <v>100</v>
      </c>
      <c r="K850" t="s">
        <v>123</v>
      </c>
      <c r="L850" t="s">
        <v>3036</v>
      </c>
      <c r="M850"/>
      <c r="N850" t="s">
        <v>3037</v>
      </c>
      <c r="O850" t="s">
        <v>3038</v>
      </c>
      <c r="P850">
        <v>2013</v>
      </c>
    </row>
    <row r="851" spans="1:16" ht="14.4" x14ac:dyDescent="0.3">
      <c r="A851" t="s">
        <v>2793</v>
      </c>
      <c r="B851" t="s">
        <v>3039</v>
      </c>
      <c r="C851" t="s">
        <v>628</v>
      </c>
      <c r="D851" t="s">
        <v>629</v>
      </c>
      <c r="E851" t="s">
        <v>98</v>
      </c>
      <c r="F851" t="s">
        <v>628</v>
      </c>
      <c r="G851"/>
      <c r="H851">
        <v>1.7</v>
      </c>
      <c r="I851" t="s">
        <v>99</v>
      </c>
      <c r="J851" t="s">
        <v>100</v>
      </c>
      <c r="K851" t="s">
        <v>118</v>
      </c>
      <c r="L851"/>
      <c r="M851"/>
      <c r="N851" t="s">
        <v>3040</v>
      </c>
      <c r="O851" t="s">
        <v>3041</v>
      </c>
      <c r="P851">
        <v>2008</v>
      </c>
    </row>
    <row r="852" spans="1:16" ht="14.4" x14ac:dyDescent="0.3">
      <c r="A852" t="s">
        <v>2793</v>
      </c>
      <c r="B852" t="s">
        <v>3042</v>
      </c>
      <c r="C852" t="s">
        <v>628</v>
      </c>
      <c r="D852" t="s">
        <v>629</v>
      </c>
      <c r="E852" t="s">
        <v>98</v>
      </c>
      <c r="F852" t="s">
        <v>628</v>
      </c>
      <c r="G852"/>
      <c r="H852">
        <v>10</v>
      </c>
      <c r="I852" t="s">
        <v>99</v>
      </c>
      <c r="J852" t="s">
        <v>100</v>
      </c>
      <c r="K852" t="s">
        <v>123</v>
      </c>
      <c r="L852"/>
      <c r="M852"/>
      <c r="N852" t="s">
        <v>3043</v>
      </c>
      <c r="O852" t="s">
        <v>3044</v>
      </c>
      <c r="P852">
        <v>2011</v>
      </c>
    </row>
    <row r="853" spans="1:16" ht="14.4" x14ac:dyDescent="0.3">
      <c r="A853" t="s">
        <v>2793</v>
      </c>
      <c r="B853" t="s">
        <v>3045</v>
      </c>
      <c r="C853" t="s">
        <v>628</v>
      </c>
      <c r="D853" t="s">
        <v>629</v>
      </c>
      <c r="E853" t="s">
        <v>98</v>
      </c>
      <c r="F853" t="s">
        <v>628</v>
      </c>
      <c r="G853"/>
      <c r="H853">
        <v>30.4</v>
      </c>
      <c r="I853" t="s">
        <v>232</v>
      </c>
      <c r="J853" t="s">
        <v>128</v>
      </c>
      <c r="K853"/>
      <c r="L853"/>
      <c r="M853"/>
      <c r="N853"/>
      <c r="O853"/>
      <c r="P853">
        <v>2020</v>
      </c>
    </row>
    <row r="854" spans="1:16" ht="14.4" x14ac:dyDescent="0.3">
      <c r="A854" t="s">
        <v>2793</v>
      </c>
      <c r="B854" t="s">
        <v>3046</v>
      </c>
      <c r="C854" t="s">
        <v>628</v>
      </c>
      <c r="D854" t="s">
        <v>629</v>
      </c>
      <c r="E854" t="s">
        <v>98</v>
      </c>
      <c r="F854" t="s">
        <v>628</v>
      </c>
      <c r="G854"/>
      <c r="H854">
        <v>6</v>
      </c>
      <c r="I854" t="s">
        <v>99</v>
      </c>
      <c r="J854" t="s">
        <v>100</v>
      </c>
      <c r="K854" t="s">
        <v>165</v>
      </c>
      <c r="L854"/>
      <c r="M854"/>
      <c r="N854" t="s">
        <v>3047</v>
      </c>
      <c r="O854" t="s">
        <v>3048</v>
      </c>
      <c r="P854">
        <v>2011</v>
      </c>
    </row>
    <row r="855" spans="1:16" ht="14.4" x14ac:dyDescent="0.3">
      <c r="A855" t="s">
        <v>2793</v>
      </c>
      <c r="B855" t="s">
        <v>3049</v>
      </c>
      <c r="C855" t="s">
        <v>96</v>
      </c>
      <c r="D855" t="s">
        <v>97</v>
      </c>
      <c r="E855" t="s">
        <v>98</v>
      </c>
      <c r="F855" t="s">
        <v>96</v>
      </c>
      <c r="G855"/>
      <c r="H855">
        <v>14.9</v>
      </c>
      <c r="I855" t="s">
        <v>99</v>
      </c>
      <c r="J855" t="s">
        <v>100</v>
      </c>
      <c r="K855" t="s">
        <v>195</v>
      </c>
      <c r="L855"/>
      <c r="M855" t="s">
        <v>3050</v>
      </c>
      <c r="N855" t="s">
        <v>782</v>
      </c>
      <c r="O855" t="s">
        <v>782</v>
      </c>
      <c r="P855">
        <v>2015</v>
      </c>
    </row>
    <row r="856" spans="1:16" ht="14.4" x14ac:dyDescent="0.3">
      <c r="A856" t="s">
        <v>2793</v>
      </c>
      <c r="B856" t="s">
        <v>3051</v>
      </c>
      <c r="C856" t="s">
        <v>96</v>
      </c>
      <c r="D856" t="s">
        <v>97</v>
      </c>
      <c r="E856" t="s">
        <v>98</v>
      </c>
      <c r="F856" t="s">
        <v>96</v>
      </c>
      <c r="G856"/>
      <c r="H856">
        <v>9.5</v>
      </c>
      <c r="I856" t="s">
        <v>99</v>
      </c>
      <c r="J856" t="s">
        <v>100</v>
      </c>
      <c r="K856" t="s">
        <v>138</v>
      </c>
      <c r="L856"/>
      <c r="M856" t="s">
        <v>3052</v>
      </c>
      <c r="N856" t="s">
        <v>3053</v>
      </c>
      <c r="O856" t="s">
        <v>3054</v>
      </c>
      <c r="P856">
        <v>2015</v>
      </c>
    </row>
    <row r="857" spans="1:16" ht="14.4" x14ac:dyDescent="0.3">
      <c r="A857" t="s">
        <v>2793</v>
      </c>
      <c r="B857" t="s">
        <v>3055</v>
      </c>
      <c r="C857" t="s">
        <v>96</v>
      </c>
      <c r="D857" t="s">
        <v>97</v>
      </c>
      <c r="E857" t="s">
        <v>98</v>
      </c>
      <c r="F857" t="s">
        <v>96</v>
      </c>
      <c r="G857"/>
      <c r="H857">
        <v>6.24</v>
      </c>
      <c r="I857" t="s">
        <v>99</v>
      </c>
      <c r="J857" t="s">
        <v>104</v>
      </c>
      <c r="K857" t="s">
        <v>104</v>
      </c>
      <c r="L857"/>
      <c r="M857" t="s">
        <v>3056</v>
      </c>
      <c r="N857" t="s">
        <v>3057</v>
      </c>
      <c r="O857" t="s">
        <v>3058</v>
      </c>
      <c r="P857">
        <v>2015</v>
      </c>
    </row>
    <row r="858" spans="1:16" ht="14.4" x14ac:dyDescent="0.3">
      <c r="A858" t="s">
        <v>2793</v>
      </c>
      <c r="B858" t="s">
        <v>3059</v>
      </c>
      <c r="C858" t="s">
        <v>628</v>
      </c>
      <c r="D858" t="s">
        <v>629</v>
      </c>
      <c r="E858" t="s">
        <v>98</v>
      </c>
      <c r="F858" t="s">
        <v>628</v>
      </c>
      <c r="G858"/>
      <c r="H858">
        <v>10</v>
      </c>
      <c r="I858" t="s">
        <v>99</v>
      </c>
      <c r="J858" t="s">
        <v>100</v>
      </c>
      <c r="K858" t="s">
        <v>118</v>
      </c>
      <c r="L858"/>
      <c r="M858"/>
      <c r="N858" t="s">
        <v>3060</v>
      </c>
      <c r="O858" t="s">
        <v>3061</v>
      </c>
      <c r="P858">
        <v>2015</v>
      </c>
    </row>
    <row r="859" spans="1:16" ht="14.4" x14ac:dyDescent="0.3">
      <c r="A859" t="s">
        <v>2793</v>
      </c>
      <c r="B859" t="s">
        <v>3062</v>
      </c>
      <c r="C859" t="s">
        <v>628</v>
      </c>
      <c r="D859" t="s">
        <v>629</v>
      </c>
      <c r="E859" t="s">
        <v>98</v>
      </c>
      <c r="F859" t="s">
        <v>628</v>
      </c>
      <c r="G859"/>
      <c r="H859">
        <v>12</v>
      </c>
      <c r="I859" t="s">
        <v>99</v>
      </c>
      <c r="J859" t="s">
        <v>100</v>
      </c>
      <c r="K859" t="s">
        <v>249</v>
      </c>
      <c r="L859" t="s">
        <v>3063</v>
      </c>
      <c r="M859"/>
      <c r="N859" t="s">
        <v>3064</v>
      </c>
      <c r="O859" t="s">
        <v>3065</v>
      </c>
      <c r="P859">
        <v>2013</v>
      </c>
    </row>
    <row r="860" spans="1:16" ht="14.4" x14ac:dyDescent="0.3">
      <c r="A860" t="s">
        <v>2793</v>
      </c>
      <c r="B860" t="s">
        <v>3066</v>
      </c>
      <c r="C860" t="s">
        <v>628</v>
      </c>
      <c r="D860" t="s">
        <v>629</v>
      </c>
      <c r="E860" t="s">
        <v>98</v>
      </c>
      <c r="F860" t="s">
        <v>628</v>
      </c>
      <c r="G860"/>
      <c r="H860">
        <v>30.75</v>
      </c>
      <c r="I860" t="s">
        <v>99</v>
      </c>
      <c r="J860" t="s">
        <v>128</v>
      </c>
      <c r="K860" t="s">
        <v>128</v>
      </c>
      <c r="L860"/>
      <c r="M860"/>
      <c r="N860" t="s">
        <v>3067</v>
      </c>
      <c r="O860" t="s">
        <v>3068</v>
      </c>
      <c r="P860">
        <v>2017</v>
      </c>
    </row>
    <row r="861" spans="1:16" ht="14.4" x14ac:dyDescent="0.3">
      <c r="A861" t="s">
        <v>2793</v>
      </c>
      <c r="B861" t="s">
        <v>3069</v>
      </c>
      <c r="C861" t="s">
        <v>628</v>
      </c>
      <c r="D861" t="s">
        <v>629</v>
      </c>
      <c r="E861" t="s">
        <v>98</v>
      </c>
      <c r="F861" t="s">
        <v>628</v>
      </c>
      <c r="G861"/>
      <c r="H861">
        <v>17.5</v>
      </c>
      <c r="I861" t="s">
        <v>99</v>
      </c>
      <c r="J861" t="s">
        <v>100</v>
      </c>
      <c r="K861" t="s">
        <v>195</v>
      </c>
      <c r="L861" t="s">
        <v>3070</v>
      </c>
      <c r="M861"/>
      <c r="N861" t="s">
        <v>3071</v>
      </c>
      <c r="O861" t="s">
        <v>3072</v>
      </c>
      <c r="P861">
        <v>2017</v>
      </c>
    </row>
    <row r="862" spans="1:16" ht="14.4" x14ac:dyDescent="0.3">
      <c r="A862" t="s">
        <v>2793</v>
      </c>
      <c r="B862" t="s">
        <v>3073</v>
      </c>
      <c r="C862" t="s">
        <v>96</v>
      </c>
      <c r="D862" t="s">
        <v>97</v>
      </c>
      <c r="E862" t="s">
        <v>98</v>
      </c>
      <c r="F862" t="s">
        <v>96</v>
      </c>
      <c r="G862"/>
      <c r="H862">
        <v>18.600000000000001</v>
      </c>
      <c r="I862" t="s">
        <v>99</v>
      </c>
      <c r="J862" t="s">
        <v>100</v>
      </c>
      <c r="K862" t="s">
        <v>138</v>
      </c>
      <c r="L862"/>
      <c r="M862" t="s">
        <v>3074</v>
      </c>
      <c r="N862" t="s">
        <v>3075</v>
      </c>
      <c r="O862" t="s">
        <v>3076</v>
      </c>
      <c r="P862">
        <v>2015</v>
      </c>
    </row>
    <row r="863" spans="1:16" ht="14.4" x14ac:dyDescent="0.3">
      <c r="A863" t="s">
        <v>2793</v>
      </c>
      <c r="B863" t="s">
        <v>3077</v>
      </c>
      <c r="C863" t="s">
        <v>96</v>
      </c>
      <c r="D863" t="s">
        <v>97</v>
      </c>
      <c r="E863" t="s">
        <v>98</v>
      </c>
      <c r="F863" t="s">
        <v>96</v>
      </c>
      <c r="G863"/>
      <c r="H863">
        <v>11.92</v>
      </c>
      <c r="I863" t="s">
        <v>99</v>
      </c>
      <c r="J863" t="s">
        <v>100</v>
      </c>
      <c r="K863" t="s">
        <v>109</v>
      </c>
      <c r="L863"/>
      <c r="M863" t="s">
        <v>3078</v>
      </c>
      <c r="N863" t="s">
        <v>3079</v>
      </c>
      <c r="O863" t="s">
        <v>3080</v>
      </c>
      <c r="P863">
        <v>2014</v>
      </c>
    </row>
    <row r="864" spans="1:16" ht="14.4" x14ac:dyDescent="0.3">
      <c r="A864" t="s">
        <v>2793</v>
      </c>
      <c r="B864" t="s">
        <v>3081</v>
      </c>
      <c r="C864" t="s">
        <v>628</v>
      </c>
      <c r="D864" t="s">
        <v>629</v>
      </c>
      <c r="E864" t="s">
        <v>98</v>
      </c>
      <c r="F864" t="s">
        <v>628</v>
      </c>
      <c r="G864"/>
      <c r="H864">
        <v>8.1999999999999993</v>
      </c>
      <c r="I864" t="s">
        <v>232</v>
      </c>
      <c r="J864" t="s">
        <v>104</v>
      </c>
      <c r="K864" t="s">
        <v>104</v>
      </c>
      <c r="L864"/>
      <c r="M864"/>
      <c r="N864" t="s">
        <v>3082</v>
      </c>
      <c r="O864" t="s">
        <v>3083</v>
      </c>
      <c r="P864">
        <v>2014</v>
      </c>
    </row>
    <row r="865" spans="1:16" ht="14.4" x14ac:dyDescent="0.3">
      <c r="A865" t="s">
        <v>2793</v>
      </c>
      <c r="B865" t="s">
        <v>3084</v>
      </c>
      <c r="C865" t="s">
        <v>628</v>
      </c>
      <c r="D865" t="s">
        <v>629</v>
      </c>
      <c r="E865" t="s">
        <v>98</v>
      </c>
      <c r="F865" t="s">
        <v>628</v>
      </c>
      <c r="G865"/>
      <c r="H865">
        <v>1.8</v>
      </c>
      <c r="I865" t="s">
        <v>99</v>
      </c>
      <c r="J865" t="s">
        <v>100</v>
      </c>
      <c r="K865" t="s">
        <v>195</v>
      </c>
      <c r="L865"/>
      <c r="M865"/>
      <c r="N865" t="s">
        <v>3085</v>
      </c>
      <c r="O865" t="s">
        <v>3086</v>
      </c>
      <c r="P865">
        <v>2015</v>
      </c>
    </row>
    <row r="866" spans="1:16" ht="14.4" x14ac:dyDescent="0.3">
      <c r="A866" t="s">
        <v>2793</v>
      </c>
      <c r="B866" t="s">
        <v>3087</v>
      </c>
      <c r="C866" t="s">
        <v>96</v>
      </c>
      <c r="D866" t="s">
        <v>97</v>
      </c>
      <c r="E866" t="s">
        <v>98</v>
      </c>
      <c r="F866" t="s">
        <v>96</v>
      </c>
      <c r="G866"/>
      <c r="H866">
        <v>18.7</v>
      </c>
      <c r="I866" t="s">
        <v>99</v>
      </c>
      <c r="J866" t="s">
        <v>100</v>
      </c>
      <c r="K866" t="s">
        <v>195</v>
      </c>
      <c r="L866" t="s">
        <v>3088</v>
      </c>
      <c r="M866"/>
      <c r="N866" t="s">
        <v>3089</v>
      </c>
      <c r="O866" t="s">
        <v>3090</v>
      </c>
      <c r="P866">
        <v>2014</v>
      </c>
    </row>
    <row r="867" spans="1:16" ht="14.4" x14ac:dyDescent="0.3">
      <c r="A867" t="s">
        <v>2793</v>
      </c>
      <c r="B867" t="s">
        <v>3091</v>
      </c>
      <c r="C867" t="s">
        <v>628</v>
      </c>
      <c r="D867" t="s">
        <v>629</v>
      </c>
      <c r="E867" t="s">
        <v>98</v>
      </c>
      <c r="F867" t="s">
        <v>628</v>
      </c>
      <c r="G867"/>
      <c r="H867">
        <v>10</v>
      </c>
      <c r="I867" t="s">
        <v>99</v>
      </c>
      <c r="J867" t="s">
        <v>100</v>
      </c>
      <c r="K867" t="s">
        <v>195</v>
      </c>
      <c r="L867" t="s">
        <v>3092</v>
      </c>
      <c r="M867"/>
      <c r="N867" t="s">
        <v>3093</v>
      </c>
      <c r="O867" t="s">
        <v>3094</v>
      </c>
      <c r="P867">
        <v>2015</v>
      </c>
    </row>
    <row r="868" spans="1:16" ht="14.4" x14ac:dyDescent="0.3">
      <c r="A868" t="s">
        <v>2793</v>
      </c>
      <c r="B868" t="s">
        <v>3095</v>
      </c>
      <c r="C868" t="s">
        <v>628</v>
      </c>
      <c r="D868" t="s">
        <v>629</v>
      </c>
      <c r="E868" t="s">
        <v>98</v>
      </c>
      <c r="F868" t="s">
        <v>628</v>
      </c>
      <c r="G868"/>
      <c r="H868">
        <v>26</v>
      </c>
      <c r="I868" t="s">
        <v>99</v>
      </c>
      <c r="J868" t="s">
        <v>100</v>
      </c>
      <c r="K868" t="s">
        <v>195</v>
      </c>
      <c r="L868" t="s">
        <v>3096</v>
      </c>
      <c r="M868"/>
      <c r="N868" t="s">
        <v>3097</v>
      </c>
      <c r="O868" t="s">
        <v>3098</v>
      </c>
      <c r="P868">
        <v>2016</v>
      </c>
    </row>
    <row r="869" spans="1:16" ht="14.4" x14ac:dyDescent="0.3">
      <c r="A869" t="s">
        <v>3099</v>
      </c>
      <c r="B869" t="s">
        <v>3100</v>
      </c>
      <c r="C869" t="s">
        <v>648</v>
      </c>
      <c r="D869" t="s">
        <v>1016</v>
      </c>
      <c r="E869" t="s">
        <v>98</v>
      </c>
      <c r="F869" t="s">
        <v>650</v>
      </c>
      <c r="G869"/>
      <c r="H869">
        <v>245</v>
      </c>
      <c r="I869" t="s">
        <v>232</v>
      </c>
      <c r="J869" t="s">
        <v>100</v>
      </c>
      <c r="K869" t="s">
        <v>195</v>
      </c>
      <c r="L869" t="s">
        <v>3101</v>
      </c>
      <c r="M869"/>
      <c r="N869" t="s">
        <v>3102</v>
      </c>
      <c r="O869" t="s">
        <v>3103</v>
      </c>
      <c r="P869">
        <v>1993</v>
      </c>
    </row>
    <row r="870" spans="1:16" ht="14.4" x14ac:dyDescent="0.3">
      <c r="A870" t="s">
        <v>3104</v>
      </c>
      <c r="B870" t="s">
        <v>3105</v>
      </c>
      <c r="C870" t="s">
        <v>703</v>
      </c>
      <c r="D870" t="s">
        <v>703</v>
      </c>
      <c r="E870" t="s">
        <v>98</v>
      </c>
      <c r="F870" t="s">
        <v>704</v>
      </c>
      <c r="G870"/>
      <c r="H870">
        <v>80</v>
      </c>
      <c r="I870" t="s">
        <v>232</v>
      </c>
      <c r="J870" t="s">
        <v>100</v>
      </c>
      <c r="K870" t="s">
        <v>515</v>
      </c>
      <c r="L870" t="s">
        <v>3106</v>
      </c>
      <c r="M870"/>
      <c r="N870" t="s">
        <v>3107</v>
      </c>
      <c r="O870" t="s">
        <v>3040</v>
      </c>
      <c r="P870">
        <v>2011</v>
      </c>
    </row>
    <row r="871" spans="1:16" ht="14.4" x14ac:dyDescent="0.3">
      <c r="A871" t="s">
        <v>3108</v>
      </c>
      <c r="B871" t="s">
        <v>3109</v>
      </c>
      <c r="C871" t="s">
        <v>628</v>
      </c>
      <c r="D871" t="s">
        <v>629</v>
      </c>
      <c r="E871" t="s">
        <v>98</v>
      </c>
      <c r="F871" t="s">
        <v>628</v>
      </c>
      <c r="G871"/>
      <c r="H871">
        <v>19.3</v>
      </c>
      <c r="I871" t="s">
        <v>232</v>
      </c>
      <c r="J871" t="s">
        <v>128</v>
      </c>
      <c r="K871" t="s">
        <v>128</v>
      </c>
      <c r="L871"/>
      <c r="M871"/>
      <c r="N871" t="s">
        <v>3110</v>
      </c>
      <c r="O871" t="s">
        <v>3111</v>
      </c>
      <c r="P871">
        <v>2005</v>
      </c>
    </row>
    <row r="872" spans="1:16" ht="14.4" x14ac:dyDescent="0.3">
      <c r="A872" t="s">
        <v>3108</v>
      </c>
      <c r="B872" t="s">
        <v>3112</v>
      </c>
      <c r="C872" t="s">
        <v>621</v>
      </c>
      <c r="D872" t="s">
        <v>622</v>
      </c>
      <c r="E872" t="s">
        <v>98</v>
      </c>
      <c r="F872" t="s">
        <v>621</v>
      </c>
      <c r="G872"/>
      <c r="H872">
        <v>0.6</v>
      </c>
      <c r="I872" t="s">
        <v>99</v>
      </c>
      <c r="J872" t="s">
        <v>128</v>
      </c>
      <c r="K872" t="s">
        <v>128</v>
      </c>
      <c r="L872"/>
      <c r="M872"/>
      <c r="N872" t="s">
        <v>3113</v>
      </c>
      <c r="O872" t="s">
        <v>3114</v>
      </c>
      <c r="P872">
        <v>2000</v>
      </c>
    </row>
    <row r="873" spans="1:16" ht="14.4" x14ac:dyDescent="0.3">
      <c r="A873" t="s">
        <v>3108</v>
      </c>
      <c r="B873" t="s">
        <v>3115</v>
      </c>
      <c r="C873" t="s">
        <v>628</v>
      </c>
      <c r="D873" t="s">
        <v>629</v>
      </c>
      <c r="E873" t="s">
        <v>98</v>
      </c>
      <c r="F873" t="s">
        <v>628</v>
      </c>
      <c r="G873"/>
      <c r="H873">
        <v>26.65</v>
      </c>
      <c r="I873" t="s">
        <v>232</v>
      </c>
      <c r="J873" t="s">
        <v>128</v>
      </c>
      <c r="K873" t="s">
        <v>128</v>
      </c>
      <c r="L873"/>
      <c r="M873"/>
      <c r="N873" t="s">
        <v>3116</v>
      </c>
      <c r="O873" t="s">
        <v>3117</v>
      </c>
      <c r="P873">
        <v>2018</v>
      </c>
    </row>
    <row r="874" spans="1:16" ht="14.4" x14ac:dyDescent="0.3">
      <c r="A874" t="s">
        <v>3108</v>
      </c>
      <c r="B874" t="s">
        <v>3118</v>
      </c>
      <c r="C874" t="s">
        <v>628</v>
      </c>
      <c r="D874" t="s">
        <v>629</v>
      </c>
      <c r="E874" t="s">
        <v>98</v>
      </c>
      <c r="F874" t="s">
        <v>628</v>
      </c>
      <c r="G874"/>
      <c r="H874">
        <v>3.9</v>
      </c>
      <c r="I874" t="s">
        <v>99</v>
      </c>
      <c r="J874" t="s">
        <v>128</v>
      </c>
      <c r="K874" t="s">
        <v>128</v>
      </c>
      <c r="L874"/>
      <c r="M874"/>
      <c r="N874" t="s">
        <v>3119</v>
      </c>
      <c r="O874" t="s">
        <v>3120</v>
      </c>
      <c r="P874">
        <v>2007</v>
      </c>
    </row>
    <row r="875" spans="1:16" ht="14.4" x14ac:dyDescent="0.3">
      <c r="A875" t="s">
        <v>3108</v>
      </c>
      <c r="B875" t="s">
        <v>3121</v>
      </c>
      <c r="C875" t="s">
        <v>621</v>
      </c>
      <c r="D875" t="s">
        <v>622</v>
      </c>
      <c r="E875" t="s">
        <v>98</v>
      </c>
      <c r="F875" t="s">
        <v>621</v>
      </c>
      <c r="G875"/>
      <c r="H875">
        <v>3.5</v>
      </c>
      <c r="I875" t="s">
        <v>99</v>
      </c>
      <c r="J875" t="s">
        <v>128</v>
      </c>
      <c r="K875" t="s">
        <v>128</v>
      </c>
      <c r="L875"/>
      <c r="M875"/>
      <c r="N875" t="s">
        <v>3122</v>
      </c>
      <c r="O875" t="s">
        <v>3123</v>
      </c>
      <c r="P875">
        <v>2012</v>
      </c>
    </row>
    <row r="876" spans="1:16" ht="14.4" x14ac:dyDescent="0.3">
      <c r="A876" t="s">
        <v>3108</v>
      </c>
      <c r="B876" t="s">
        <v>3124</v>
      </c>
      <c r="C876" t="s">
        <v>628</v>
      </c>
      <c r="D876" t="s">
        <v>629</v>
      </c>
      <c r="E876" t="s">
        <v>98</v>
      </c>
      <c r="F876" t="s">
        <v>628</v>
      </c>
      <c r="G876"/>
      <c r="H876">
        <v>15.6</v>
      </c>
      <c r="I876" t="s">
        <v>99</v>
      </c>
      <c r="J876" t="s">
        <v>128</v>
      </c>
      <c r="K876" t="s">
        <v>128</v>
      </c>
      <c r="L876"/>
      <c r="M876"/>
      <c r="N876" t="s">
        <v>3125</v>
      </c>
      <c r="O876" t="s">
        <v>3126</v>
      </c>
      <c r="P876">
        <v>2002</v>
      </c>
    </row>
    <row r="877" spans="1:16" ht="14.4" x14ac:dyDescent="0.3">
      <c r="A877" t="s">
        <v>3108</v>
      </c>
      <c r="B877" t="s">
        <v>3127</v>
      </c>
      <c r="C877" t="s">
        <v>628</v>
      </c>
      <c r="D877" t="s">
        <v>629</v>
      </c>
      <c r="E877" t="s">
        <v>98</v>
      </c>
      <c r="F877" t="s">
        <v>628</v>
      </c>
      <c r="G877"/>
      <c r="H877">
        <v>15.6</v>
      </c>
      <c r="I877" t="s">
        <v>99</v>
      </c>
      <c r="J877" t="s">
        <v>128</v>
      </c>
      <c r="K877" t="s">
        <v>128</v>
      </c>
      <c r="L877"/>
      <c r="M877"/>
      <c r="N877" t="s">
        <v>3128</v>
      </c>
      <c r="O877" t="s">
        <v>3129</v>
      </c>
      <c r="P877">
        <v>2002</v>
      </c>
    </row>
    <row r="878" spans="1:16" ht="14.4" x14ac:dyDescent="0.3">
      <c r="A878" t="s">
        <v>3108</v>
      </c>
      <c r="B878" t="s">
        <v>3130</v>
      </c>
      <c r="C878" t="s">
        <v>628</v>
      </c>
      <c r="D878" t="s">
        <v>629</v>
      </c>
      <c r="E878" t="s">
        <v>98</v>
      </c>
      <c r="F878" t="s">
        <v>628</v>
      </c>
      <c r="G878"/>
      <c r="H878">
        <v>20.5</v>
      </c>
      <c r="I878" t="s">
        <v>99</v>
      </c>
      <c r="J878" t="s">
        <v>100</v>
      </c>
      <c r="K878" t="s">
        <v>195</v>
      </c>
      <c r="L878"/>
      <c r="M878"/>
      <c r="N878" t="s">
        <v>3131</v>
      </c>
      <c r="O878" t="s">
        <v>3132</v>
      </c>
      <c r="P878">
        <v>2013</v>
      </c>
    </row>
    <row r="879" spans="1:16" ht="14.4" x14ac:dyDescent="0.3">
      <c r="A879" t="s">
        <v>3108</v>
      </c>
      <c r="B879" t="s">
        <v>3133</v>
      </c>
      <c r="C879" t="s">
        <v>621</v>
      </c>
      <c r="D879" t="s">
        <v>622</v>
      </c>
      <c r="E879" t="s">
        <v>98</v>
      </c>
      <c r="F879" t="s">
        <v>621</v>
      </c>
      <c r="G879"/>
      <c r="H879">
        <v>2.274</v>
      </c>
      <c r="I879" t="s">
        <v>99</v>
      </c>
      <c r="J879" t="s">
        <v>128</v>
      </c>
      <c r="K879" t="s">
        <v>128</v>
      </c>
      <c r="L879"/>
      <c r="M879"/>
      <c r="N879" t="s">
        <v>3134</v>
      </c>
      <c r="O879" t="s">
        <v>3135</v>
      </c>
      <c r="P879">
        <v>2005</v>
      </c>
    </row>
    <row r="880" spans="1:16" ht="14.4" x14ac:dyDescent="0.3">
      <c r="A880" t="s">
        <v>3108</v>
      </c>
      <c r="B880" t="s">
        <v>3136</v>
      </c>
      <c r="C880" t="s">
        <v>628</v>
      </c>
      <c r="D880" t="s">
        <v>629</v>
      </c>
      <c r="E880" t="s">
        <v>98</v>
      </c>
      <c r="F880" t="s">
        <v>628</v>
      </c>
      <c r="G880"/>
      <c r="H880">
        <v>57.4</v>
      </c>
      <c r="I880" t="s">
        <v>232</v>
      </c>
      <c r="J880" t="s">
        <v>104</v>
      </c>
      <c r="K880" t="s">
        <v>104</v>
      </c>
      <c r="L880"/>
      <c r="M880"/>
      <c r="N880" t="s">
        <v>3137</v>
      </c>
      <c r="O880" t="s">
        <v>3138</v>
      </c>
      <c r="P880">
        <v>2018</v>
      </c>
    </row>
    <row r="881" spans="1:16" ht="14.4" x14ac:dyDescent="0.3">
      <c r="A881" t="s">
        <v>3108</v>
      </c>
      <c r="B881" t="s">
        <v>3139</v>
      </c>
      <c r="C881" t="s">
        <v>628</v>
      </c>
      <c r="D881" t="s">
        <v>629</v>
      </c>
      <c r="E881" t="s">
        <v>98</v>
      </c>
      <c r="F881" t="s">
        <v>628</v>
      </c>
      <c r="G881"/>
      <c r="H881">
        <v>5</v>
      </c>
      <c r="I881" t="s">
        <v>99</v>
      </c>
      <c r="J881" t="s">
        <v>128</v>
      </c>
      <c r="K881" t="s">
        <v>128</v>
      </c>
      <c r="L881"/>
      <c r="M881"/>
      <c r="N881" t="s">
        <v>3140</v>
      </c>
      <c r="O881" t="s">
        <v>3141</v>
      </c>
      <c r="P881">
        <v>2006</v>
      </c>
    </row>
    <row r="882" spans="1:16" ht="14.4" x14ac:dyDescent="0.3">
      <c r="A882" t="s">
        <v>3108</v>
      </c>
      <c r="B882" t="s">
        <v>3142</v>
      </c>
      <c r="C882" t="s">
        <v>628</v>
      </c>
      <c r="D882" t="s">
        <v>629</v>
      </c>
      <c r="E882" t="s">
        <v>98</v>
      </c>
      <c r="F882" t="s">
        <v>628</v>
      </c>
      <c r="G882"/>
      <c r="H882">
        <v>9.4</v>
      </c>
      <c r="I882" t="s">
        <v>99</v>
      </c>
      <c r="J882" t="s">
        <v>100</v>
      </c>
      <c r="K882" t="s">
        <v>165</v>
      </c>
      <c r="L882"/>
      <c r="M882"/>
      <c r="N882" t="s">
        <v>988</v>
      </c>
      <c r="O882" t="s">
        <v>989</v>
      </c>
      <c r="P882">
        <v>2011</v>
      </c>
    </row>
    <row r="883" spans="1:16" ht="14.4" x14ac:dyDescent="0.3">
      <c r="A883" t="s">
        <v>3108</v>
      </c>
      <c r="B883" t="s">
        <v>3143</v>
      </c>
      <c r="C883" t="s">
        <v>628</v>
      </c>
      <c r="D883" t="s">
        <v>629</v>
      </c>
      <c r="E883" t="s">
        <v>98</v>
      </c>
      <c r="F883" t="s">
        <v>628</v>
      </c>
      <c r="G883"/>
      <c r="H883">
        <v>9.4</v>
      </c>
      <c r="I883" t="s">
        <v>99</v>
      </c>
      <c r="J883" t="s">
        <v>100</v>
      </c>
      <c r="K883" t="s">
        <v>165</v>
      </c>
      <c r="L883"/>
      <c r="M883"/>
      <c r="N883" t="s">
        <v>988</v>
      </c>
      <c r="O883" t="s">
        <v>989</v>
      </c>
      <c r="P883">
        <v>2011</v>
      </c>
    </row>
    <row r="884" spans="1:16" ht="14.4" x14ac:dyDescent="0.3">
      <c r="A884" t="s">
        <v>3108</v>
      </c>
      <c r="B884" t="s">
        <v>3144</v>
      </c>
      <c r="C884" t="s">
        <v>628</v>
      </c>
      <c r="D884" t="s">
        <v>629</v>
      </c>
      <c r="E884" t="s">
        <v>98</v>
      </c>
      <c r="F884" t="s">
        <v>628</v>
      </c>
      <c r="G884"/>
      <c r="H884">
        <v>50</v>
      </c>
      <c r="I884" t="s">
        <v>99</v>
      </c>
      <c r="J884" t="s">
        <v>128</v>
      </c>
      <c r="K884" t="s">
        <v>128</v>
      </c>
      <c r="L884"/>
      <c r="M884"/>
      <c r="N884" t="s">
        <v>3145</v>
      </c>
      <c r="O884" t="s">
        <v>3146</v>
      </c>
      <c r="P884">
        <v>2013</v>
      </c>
    </row>
    <row r="885" spans="1:16" ht="14.4" x14ac:dyDescent="0.3">
      <c r="A885" t="s">
        <v>3108</v>
      </c>
      <c r="B885" t="s">
        <v>3147</v>
      </c>
      <c r="C885" t="s">
        <v>621</v>
      </c>
      <c r="D885" t="s">
        <v>622</v>
      </c>
      <c r="E885" t="s">
        <v>98</v>
      </c>
      <c r="F885" t="s">
        <v>621</v>
      </c>
      <c r="G885"/>
      <c r="H885">
        <v>1.35</v>
      </c>
      <c r="I885" t="s">
        <v>99</v>
      </c>
      <c r="J885" t="s">
        <v>128</v>
      </c>
      <c r="K885" t="s">
        <v>128</v>
      </c>
      <c r="L885"/>
      <c r="M885"/>
      <c r="N885" t="s">
        <v>3148</v>
      </c>
      <c r="O885" t="s">
        <v>3149</v>
      </c>
      <c r="P885">
        <v>2009</v>
      </c>
    </row>
    <row r="886" spans="1:16" ht="14.4" x14ac:dyDescent="0.3">
      <c r="A886" t="s">
        <v>3108</v>
      </c>
      <c r="B886" t="s">
        <v>3150</v>
      </c>
      <c r="C886" t="s">
        <v>648</v>
      </c>
      <c r="D886" t="s">
        <v>1016</v>
      </c>
      <c r="E886" t="s">
        <v>98</v>
      </c>
      <c r="F886" t="s">
        <v>650</v>
      </c>
      <c r="G886"/>
      <c r="H886">
        <v>90</v>
      </c>
      <c r="I886" t="s">
        <v>99</v>
      </c>
      <c r="J886" t="s">
        <v>100</v>
      </c>
      <c r="K886" t="s">
        <v>249</v>
      </c>
      <c r="L886" t="s">
        <v>3151</v>
      </c>
      <c r="M886"/>
      <c r="N886"/>
      <c r="O886"/>
      <c r="P886">
        <v>2000</v>
      </c>
    </row>
    <row r="887" spans="1:16" ht="14.4" x14ac:dyDescent="0.3">
      <c r="A887" t="s">
        <v>3108</v>
      </c>
      <c r="B887" t="s">
        <v>3152</v>
      </c>
      <c r="C887" t="s">
        <v>621</v>
      </c>
      <c r="D887" t="s">
        <v>622</v>
      </c>
      <c r="E887" t="s">
        <v>98</v>
      </c>
      <c r="F887" t="s">
        <v>621</v>
      </c>
      <c r="G887"/>
      <c r="H887">
        <v>3</v>
      </c>
      <c r="I887" t="s">
        <v>99</v>
      </c>
      <c r="J887" t="s">
        <v>128</v>
      </c>
      <c r="K887" t="s">
        <v>128</v>
      </c>
      <c r="L887"/>
      <c r="M887"/>
      <c r="N887" t="s">
        <v>3153</v>
      </c>
      <c r="O887" t="s">
        <v>3154</v>
      </c>
      <c r="P887">
        <v>2016</v>
      </c>
    </row>
    <row r="888" spans="1:16" ht="14.4" x14ac:dyDescent="0.3">
      <c r="A888" t="s">
        <v>3108</v>
      </c>
      <c r="B888" t="s">
        <v>3155</v>
      </c>
      <c r="C888" t="s">
        <v>628</v>
      </c>
      <c r="D888" t="s">
        <v>629</v>
      </c>
      <c r="E888" t="s">
        <v>98</v>
      </c>
      <c r="F888" t="s">
        <v>628</v>
      </c>
      <c r="G888"/>
      <c r="H888">
        <v>96</v>
      </c>
      <c r="I888" t="s">
        <v>232</v>
      </c>
      <c r="J888" t="s">
        <v>104</v>
      </c>
      <c r="K888" t="s">
        <v>104</v>
      </c>
      <c r="L888"/>
      <c r="M888"/>
      <c r="N888" t="s">
        <v>3156</v>
      </c>
      <c r="O888" t="s">
        <v>3157</v>
      </c>
      <c r="P888">
        <v>2019</v>
      </c>
    </row>
    <row r="889" spans="1:16" ht="14.4" x14ac:dyDescent="0.3">
      <c r="A889" t="s">
        <v>3108</v>
      </c>
      <c r="B889" t="s">
        <v>3158</v>
      </c>
      <c r="C889" t="s">
        <v>648</v>
      </c>
      <c r="D889" t="s">
        <v>1016</v>
      </c>
      <c r="E889" t="s">
        <v>98</v>
      </c>
      <c r="F889" t="s">
        <v>1017</v>
      </c>
      <c r="G889"/>
      <c r="H889">
        <v>140</v>
      </c>
      <c r="I889" t="s">
        <v>99</v>
      </c>
      <c r="J889" t="s">
        <v>100</v>
      </c>
      <c r="K889" t="s">
        <v>101</v>
      </c>
      <c r="L889" t="s">
        <v>3159</v>
      </c>
      <c r="M889"/>
      <c r="N889" t="s">
        <v>3160</v>
      </c>
      <c r="O889" t="s">
        <v>3161</v>
      </c>
      <c r="P889">
        <v>1982</v>
      </c>
    </row>
    <row r="890" spans="1:16" ht="14.4" x14ac:dyDescent="0.3">
      <c r="A890" t="s">
        <v>3108</v>
      </c>
      <c r="B890" t="s">
        <v>3162</v>
      </c>
      <c r="C890" t="s">
        <v>621</v>
      </c>
      <c r="D890" t="s">
        <v>622</v>
      </c>
      <c r="E890" t="s">
        <v>98</v>
      </c>
      <c r="F890" t="s">
        <v>621</v>
      </c>
      <c r="G890"/>
      <c r="H890">
        <v>0.505</v>
      </c>
      <c r="I890" t="s">
        <v>99</v>
      </c>
      <c r="J890" t="s">
        <v>104</v>
      </c>
      <c r="K890" t="s">
        <v>104</v>
      </c>
      <c r="L890"/>
      <c r="M890"/>
      <c r="N890" t="s">
        <v>3163</v>
      </c>
      <c r="O890" t="s">
        <v>3164</v>
      </c>
      <c r="P890">
        <v>1999</v>
      </c>
    </row>
    <row r="891" spans="1:16" ht="14.4" x14ac:dyDescent="0.3">
      <c r="A891" t="s">
        <v>3108</v>
      </c>
      <c r="B891" t="s">
        <v>3165</v>
      </c>
      <c r="C891" t="s">
        <v>621</v>
      </c>
      <c r="D891" t="s">
        <v>622</v>
      </c>
      <c r="E891" t="s">
        <v>98</v>
      </c>
      <c r="F891" t="s">
        <v>621</v>
      </c>
      <c r="G891"/>
      <c r="H891">
        <v>9.9</v>
      </c>
      <c r="I891" t="s">
        <v>99</v>
      </c>
      <c r="J891" t="s">
        <v>104</v>
      </c>
      <c r="K891" t="s">
        <v>104</v>
      </c>
      <c r="L891"/>
      <c r="M891"/>
      <c r="N891" t="s">
        <v>3166</v>
      </c>
      <c r="O891" t="s">
        <v>3167</v>
      </c>
      <c r="P891">
        <v>2002</v>
      </c>
    </row>
    <row r="892" spans="1:16" ht="14.4" x14ac:dyDescent="0.3">
      <c r="A892" t="s">
        <v>3108</v>
      </c>
      <c r="B892" t="s">
        <v>3168</v>
      </c>
      <c r="C892" t="s">
        <v>628</v>
      </c>
      <c r="D892" t="s">
        <v>629</v>
      </c>
      <c r="E892" t="s">
        <v>98</v>
      </c>
      <c r="F892" t="s">
        <v>628</v>
      </c>
      <c r="G892"/>
      <c r="H892">
        <v>15.8</v>
      </c>
      <c r="I892" t="s">
        <v>99</v>
      </c>
      <c r="J892" t="s">
        <v>128</v>
      </c>
      <c r="K892" t="s">
        <v>128</v>
      </c>
      <c r="L892"/>
      <c r="M892"/>
      <c r="N892" t="s">
        <v>3169</v>
      </c>
      <c r="O892" t="s">
        <v>3170</v>
      </c>
      <c r="P892">
        <v>2001</v>
      </c>
    </row>
    <row r="893" spans="1:16" ht="14.4" x14ac:dyDescent="0.3">
      <c r="A893" t="s">
        <v>3108</v>
      </c>
      <c r="B893" t="s">
        <v>3171</v>
      </c>
      <c r="C893" t="s">
        <v>648</v>
      </c>
      <c r="D893" t="s">
        <v>649</v>
      </c>
      <c r="E893" t="s">
        <v>98</v>
      </c>
      <c r="F893" t="s">
        <v>650</v>
      </c>
      <c r="G893"/>
      <c r="H893">
        <v>1450</v>
      </c>
      <c r="I893" t="s">
        <v>232</v>
      </c>
      <c r="J893" t="s">
        <v>100</v>
      </c>
      <c r="K893" t="s">
        <v>101</v>
      </c>
      <c r="L893" t="s">
        <v>3172</v>
      </c>
      <c r="M893"/>
      <c r="N893" t="s">
        <v>3173</v>
      </c>
      <c r="O893" t="s">
        <v>3174</v>
      </c>
      <c r="P893">
        <v>1998</v>
      </c>
    </row>
    <row r="894" spans="1:16" ht="14.4" x14ac:dyDescent="0.3">
      <c r="A894" t="s">
        <v>3108</v>
      </c>
      <c r="B894" t="s">
        <v>3175</v>
      </c>
      <c r="C894" t="s">
        <v>648</v>
      </c>
      <c r="D894" t="s">
        <v>1016</v>
      </c>
      <c r="E894" t="s">
        <v>98</v>
      </c>
      <c r="F894" t="s">
        <v>1017</v>
      </c>
      <c r="G894"/>
      <c r="H894">
        <v>100</v>
      </c>
      <c r="I894" t="s">
        <v>232</v>
      </c>
      <c r="J894" t="s">
        <v>100</v>
      </c>
      <c r="K894" t="s">
        <v>101</v>
      </c>
      <c r="L894" t="s">
        <v>3172</v>
      </c>
      <c r="M894"/>
      <c r="N894" t="s">
        <v>3173</v>
      </c>
      <c r="O894" t="s">
        <v>3174</v>
      </c>
      <c r="P894">
        <v>1972</v>
      </c>
    </row>
    <row r="895" spans="1:16" ht="14.4" x14ac:dyDescent="0.3">
      <c r="A895" t="s">
        <v>3108</v>
      </c>
      <c r="B895" t="s">
        <v>3176</v>
      </c>
      <c r="C895" t="s">
        <v>621</v>
      </c>
      <c r="D895" t="s">
        <v>622</v>
      </c>
      <c r="E895" t="s">
        <v>98</v>
      </c>
      <c r="F895" t="s">
        <v>621</v>
      </c>
      <c r="G895"/>
      <c r="H895">
        <v>2.9689999999999999</v>
      </c>
      <c r="I895" t="s">
        <v>99</v>
      </c>
      <c r="J895" t="s">
        <v>128</v>
      </c>
      <c r="K895" t="s">
        <v>128</v>
      </c>
      <c r="L895"/>
      <c r="M895"/>
      <c r="N895" t="s">
        <v>3177</v>
      </c>
      <c r="O895" t="s">
        <v>3178</v>
      </c>
      <c r="P895">
        <v>2008</v>
      </c>
    </row>
    <row r="896" spans="1:16" ht="14.4" x14ac:dyDescent="0.3">
      <c r="A896" t="s">
        <v>3108</v>
      </c>
      <c r="B896" t="s">
        <v>3179</v>
      </c>
      <c r="C896" t="s">
        <v>621</v>
      </c>
      <c r="D896" t="s">
        <v>622</v>
      </c>
      <c r="E896" t="s">
        <v>98</v>
      </c>
      <c r="F896" t="s">
        <v>621</v>
      </c>
      <c r="G896"/>
      <c r="H896">
        <v>0.505</v>
      </c>
      <c r="I896" t="s">
        <v>99</v>
      </c>
      <c r="J896" t="s">
        <v>104</v>
      </c>
      <c r="K896" t="s">
        <v>104</v>
      </c>
      <c r="L896"/>
      <c r="M896"/>
      <c r="N896" t="s">
        <v>3180</v>
      </c>
      <c r="O896" t="s">
        <v>3181</v>
      </c>
      <c r="P896">
        <v>1998</v>
      </c>
    </row>
    <row r="897" spans="1:16" ht="14.4" x14ac:dyDescent="0.3">
      <c r="A897" t="s">
        <v>3108</v>
      </c>
      <c r="B897" t="s">
        <v>3182</v>
      </c>
      <c r="C897" t="s">
        <v>628</v>
      </c>
      <c r="D897" t="s">
        <v>851</v>
      </c>
      <c r="E897" t="s">
        <v>98</v>
      </c>
      <c r="F897" t="s">
        <v>628</v>
      </c>
      <c r="G897"/>
      <c r="H897">
        <v>352.8</v>
      </c>
      <c r="I897" t="s">
        <v>232</v>
      </c>
      <c r="J897" t="s">
        <v>100</v>
      </c>
      <c r="K897" t="s">
        <v>195</v>
      </c>
      <c r="L897"/>
      <c r="M897" t="s">
        <v>3183</v>
      </c>
      <c r="N897" t="s">
        <v>3184</v>
      </c>
      <c r="O897" t="s">
        <v>3185</v>
      </c>
      <c r="P897">
        <v>2017</v>
      </c>
    </row>
    <row r="898" spans="1:16" ht="14.4" x14ac:dyDescent="0.3">
      <c r="A898" t="s">
        <v>3108</v>
      </c>
      <c r="B898" t="s">
        <v>3186</v>
      </c>
      <c r="C898" t="s">
        <v>621</v>
      </c>
      <c r="D898" t="s">
        <v>622</v>
      </c>
      <c r="E898" t="s">
        <v>98</v>
      </c>
      <c r="F898" t="s">
        <v>621</v>
      </c>
      <c r="G898"/>
      <c r="H898">
        <v>0.56000000000000005</v>
      </c>
      <c r="I898" t="s">
        <v>99</v>
      </c>
      <c r="J898" t="s">
        <v>104</v>
      </c>
      <c r="K898" t="s">
        <v>104</v>
      </c>
      <c r="L898"/>
      <c r="M898"/>
      <c r="N898" t="s">
        <v>3187</v>
      </c>
      <c r="O898" t="s">
        <v>3188</v>
      </c>
      <c r="P898">
        <v>1990</v>
      </c>
    </row>
    <row r="899" spans="1:16" ht="14.4" x14ac:dyDescent="0.3">
      <c r="A899" t="s">
        <v>3108</v>
      </c>
      <c r="B899" t="s">
        <v>3189</v>
      </c>
      <c r="C899" t="s">
        <v>621</v>
      </c>
      <c r="D899" t="s">
        <v>622</v>
      </c>
      <c r="E899" t="s">
        <v>98</v>
      </c>
      <c r="F899" t="s">
        <v>621</v>
      </c>
      <c r="G899"/>
      <c r="H899">
        <v>2.4</v>
      </c>
      <c r="I899" t="s">
        <v>99</v>
      </c>
      <c r="J899" t="s">
        <v>128</v>
      </c>
      <c r="K899" t="s">
        <v>128</v>
      </c>
      <c r="L899"/>
      <c r="M899"/>
      <c r="N899" t="s">
        <v>3190</v>
      </c>
      <c r="O899" t="s">
        <v>3191</v>
      </c>
      <c r="P899">
        <v>2005</v>
      </c>
    </row>
    <row r="900" spans="1:16" ht="14.4" x14ac:dyDescent="0.3">
      <c r="A900" t="s">
        <v>3108</v>
      </c>
      <c r="B900" t="s">
        <v>3192</v>
      </c>
      <c r="C900" t="s">
        <v>621</v>
      </c>
      <c r="D900" t="s">
        <v>622</v>
      </c>
      <c r="E900" t="s">
        <v>98</v>
      </c>
      <c r="F900" t="s">
        <v>621</v>
      </c>
      <c r="G900"/>
      <c r="H900">
        <v>0.78</v>
      </c>
      <c r="I900" t="s">
        <v>99</v>
      </c>
      <c r="J900" t="s">
        <v>128</v>
      </c>
      <c r="K900" t="s">
        <v>128</v>
      </c>
      <c r="L900"/>
      <c r="M900"/>
      <c r="N900" t="s">
        <v>3193</v>
      </c>
      <c r="O900" t="s">
        <v>3194</v>
      </c>
      <c r="P900">
        <v>2002</v>
      </c>
    </row>
    <row r="901" spans="1:16" ht="14.4" x14ac:dyDescent="0.3">
      <c r="A901" t="s">
        <v>3108</v>
      </c>
      <c r="B901" t="s">
        <v>3195</v>
      </c>
      <c r="C901" t="s">
        <v>621</v>
      </c>
      <c r="D901" t="s">
        <v>622</v>
      </c>
      <c r="E901" t="s">
        <v>98</v>
      </c>
      <c r="F901" t="s">
        <v>621</v>
      </c>
      <c r="G901"/>
      <c r="H901">
        <v>2</v>
      </c>
      <c r="I901" t="s">
        <v>99</v>
      </c>
      <c r="J901" t="s">
        <v>128</v>
      </c>
      <c r="K901" t="s">
        <v>128</v>
      </c>
      <c r="L901"/>
      <c r="M901"/>
      <c r="N901"/>
      <c r="O901"/>
      <c r="P901">
        <v>2021</v>
      </c>
    </row>
    <row r="902" spans="1:16" ht="14.4" x14ac:dyDescent="0.3">
      <c r="A902" t="s">
        <v>3108</v>
      </c>
      <c r="B902" t="s">
        <v>3196</v>
      </c>
      <c r="C902" t="s">
        <v>621</v>
      </c>
      <c r="D902" t="s">
        <v>622</v>
      </c>
      <c r="E902" t="s">
        <v>98</v>
      </c>
      <c r="F902" t="s">
        <v>621</v>
      </c>
      <c r="G902"/>
      <c r="H902">
        <v>0.85</v>
      </c>
      <c r="I902" t="s">
        <v>99</v>
      </c>
      <c r="J902" t="s">
        <v>128</v>
      </c>
      <c r="K902" t="s">
        <v>128</v>
      </c>
      <c r="L902"/>
      <c r="M902"/>
      <c r="N902" t="s">
        <v>3197</v>
      </c>
      <c r="O902" t="s">
        <v>3198</v>
      </c>
      <c r="P902">
        <v>2000</v>
      </c>
    </row>
    <row r="903" spans="1:16" ht="14.4" x14ac:dyDescent="0.3">
      <c r="A903" t="s">
        <v>3108</v>
      </c>
      <c r="B903" t="s">
        <v>3199</v>
      </c>
      <c r="C903" t="s">
        <v>628</v>
      </c>
      <c r="D903" t="s">
        <v>629</v>
      </c>
      <c r="E903" t="s">
        <v>98</v>
      </c>
      <c r="F903" t="s">
        <v>628</v>
      </c>
      <c r="G903"/>
      <c r="H903">
        <v>33</v>
      </c>
      <c r="I903" t="s">
        <v>232</v>
      </c>
      <c r="J903" t="s">
        <v>100</v>
      </c>
      <c r="K903" t="s">
        <v>123</v>
      </c>
      <c r="L903"/>
      <c r="M903"/>
      <c r="N903" t="s">
        <v>3200</v>
      </c>
      <c r="O903" t="s">
        <v>3201</v>
      </c>
      <c r="P903">
        <v>2013</v>
      </c>
    </row>
    <row r="904" spans="1:16" ht="14.4" x14ac:dyDescent="0.3">
      <c r="A904" t="s">
        <v>3108</v>
      </c>
      <c r="B904" t="s">
        <v>3202</v>
      </c>
      <c r="C904" t="s">
        <v>628</v>
      </c>
      <c r="D904" t="s">
        <v>629</v>
      </c>
      <c r="E904" t="s">
        <v>98</v>
      </c>
      <c r="F904" t="s">
        <v>628</v>
      </c>
      <c r="G904"/>
      <c r="H904">
        <v>34.85</v>
      </c>
      <c r="I904" t="s">
        <v>232</v>
      </c>
      <c r="J904" t="s">
        <v>100</v>
      </c>
      <c r="K904" t="s">
        <v>123</v>
      </c>
      <c r="L904"/>
      <c r="M904"/>
      <c r="N904" t="s">
        <v>3203</v>
      </c>
      <c r="O904" t="s">
        <v>3204</v>
      </c>
      <c r="P904">
        <v>2016</v>
      </c>
    </row>
    <row r="905" spans="1:16" ht="14.4" x14ac:dyDescent="0.3">
      <c r="A905" t="s">
        <v>3108</v>
      </c>
      <c r="B905" t="s">
        <v>3205</v>
      </c>
      <c r="C905" t="s">
        <v>628</v>
      </c>
      <c r="D905" t="s">
        <v>629</v>
      </c>
      <c r="E905" t="s">
        <v>98</v>
      </c>
      <c r="F905" t="s">
        <v>628</v>
      </c>
      <c r="G905"/>
      <c r="H905">
        <v>4.0999999999999996</v>
      </c>
      <c r="I905" t="s">
        <v>99</v>
      </c>
      <c r="J905" t="s">
        <v>100</v>
      </c>
      <c r="K905" t="s">
        <v>165</v>
      </c>
      <c r="L905"/>
      <c r="M905"/>
      <c r="N905" t="s">
        <v>3206</v>
      </c>
      <c r="O905" t="s">
        <v>3207</v>
      </c>
      <c r="P905">
        <v>1997</v>
      </c>
    </row>
    <row r="906" spans="1:16" ht="14.4" x14ac:dyDescent="0.3">
      <c r="A906" t="s">
        <v>3108</v>
      </c>
      <c r="B906" t="s">
        <v>3208</v>
      </c>
      <c r="C906" t="s">
        <v>628</v>
      </c>
      <c r="D906" t="s">
        <v>629</v>
      </c>
      <c r="E906" t="s">
        <v>98</v>
      </c>
      <c r="F906" t="s">
        <v>628</v>
      </c>
      <c r="G906"/>
      <c r="H906">
        <v>4.0999999999999996</v>
      </c>
      <c r="I906" t="s">
        <v>99</v>
      </c>
      <c r="J906" t="s">
        <v>100</v>
      </c>
      <c r="K906" t="s">
        <v>165</v>
      </c>
      <c r="L906"/>
      <c r="M906"/>
      <c r="N906" t="s">
        <v>3206</v>
      </c>
      <c r="O906" t="s">
        <v>3207</v>
      </c>
      <c r="P906">
        <v>2010</v>
      </c>
    </row>
    <row r="907" spans="1:16" ht="14.4" x14ac:dyDescent="0.3">
      <c r="A907" t="s">
        <v>3108</v>
      </c>
      <c r="B907" t="s">
        <v>3209</v>
      </c>
      <c r="C907" t="s">
        <v>648</v>
      </c>
      <c r="D907" t="s">
        <v>649</v>
      </c>
      <c r="E907" t="s">
        <v>98</v>
      </c>
      <c r="F907" t="s">
        <v>650</v>
      </c>
      <c r="G907"/>
      <c r="H907">
        <v>420</v>
      </c>
      <c r="I907" t="s">
        <v>99</v>
      </c>
      <c r="J907" t="s">
        <v>100</v>
      </c>
      <c r="K907" t="s">
        <v>195</v>
      </c>
      <c r="L907" t="s">
        <v>3210</v>
      </c>
      <c r="M907"/>
      <c r="N907" t="s">
        <v>3211</v>
      </c>
      <c r="O907" t="s">
        <v>3212</v>
      </c>
      <c r="P907">
        <v>2001</v>
      </c>
    </row>
    <row r="908" spans="1:16" ht="14.4" x14ac:dyDescent="0.3">
      <c r="A908" t="s">
        <v>3108</v>
      </c>
      <c r="B908" t="s">
        <v>3213</v>
      </c>
      <c r="C908" t="s">
        <v>648</v>
      </c>
      <c r="D908" t="s">
        <v>1016</v>
      </c>
      <c r="E908" t="s">
        <v>98</v>
      </c>
      <c r="F908" t="s">
        <v>650</v>
      </c>
      <c r="G908"/>
      <c r="H908">
        <v>20</v>
      </c>
      <c r="I908" t="s">
        <v>99</v>
      </c>
      <c r="J908" t="s">
        <v>100</v>
      </c>
      <c r="K908" t="s">
        <v>123</v>
      </c>
      <c r="L908" t="s">
        <v>3214</v>
      </c>
      <c r="M908"/>
      <c r="N908"/>
      <c r="O908"/>
      <c r="P908">
        <v>2018</v>
      </c>
    </row>
    <row r="909" spans="1:16" ht="14.4" x14ac:dyDescent="0.3">
      <c r="A909" t="s">
        <v>3108</v>
      </c>
      <c r="B909" t="s">
        <v>3215</v>
      </c>
      <c r="C909" t="s">
        <v>621</v>
      </c>
      <c r="D909" t="s">
        <v>622</v>
      </c>
      <c r="E909" t="s">
        <v>98</v>
      </c>
      <c r="F909" t="s">
        <v>621</v>
      </c>
      <c r="G909"/>
      <c r="H909">
        <v>2</v>
      </c>
      <c r="I909" t="s">
        <v>99</v>
      </c>
      <c r="J909" t="s">
        <v>128</v>
      </c>
      <c r="K909" t="s">
        <v>128</v>
      </c>
      <c r="L909"/>
      <c r="M909"/>
      <c r="N909" t="s">
        <v>3216</v>
      </c>
      <c r="O909" t="s">
        <v>3217</v>
      </c>
      <c r="P909">
        <v>2017</v>
      </c>
    </row>
    <row r="910" spans="1:16" ht="14.4" x14ac:dyDescent="0.3">
      <c r="A910" t="s">
        <v>3108</v>
      </c>
      <c r="B910" t="s">
        <v>3218</v>
      </c>
      <c r="C910" t="s">
        <v>628</v>
      </c>
      <c r="D910" t="s">
        <v>851</v>
      </c>
      <c r="E910" t="s">
        <v>98</v>
      </c>
      <c r="F910" t="s">
        <v>628</v>
      </c>
      <c r="G910"/>
      <c r="H910">
        <v>576</v>
      </c>
      <c r="I910" t="s">
        <v>232</v>
      </c>
      <c r="J910" t="s">
        <v>104</v>
      </c>
      <c r="K910" t="s">
        <v>104</v>
      </c>
      <c r="L910"/>
      <c r="M910" t="s">
        <v>3219</v>
      </c>
      <c r="N910" t="s">
        <v>3220</v>
      </c>
      <c r="O910" t="s">
        <v>3221</v>
      </c>
      <c r="P910">
        <v>2013</v>
      </c>
    </row>
    <row r="911" spans="1:16" ht="14.4" x14ac:dyDescent="0.3">
      <c r="A911" t="s">
        <v>3108</v>
      </c>
      <c r="B911" t="s">
        <v>3222</v>
      </c>
      <c r="C911" t="s">
        <v>628</v>
      </c>
      <c r="D911" t="s">
        <v>629</v>
      </c>
      <c r="E911" t="s">
        <v>98</v>
      </c>
      <c r="F911" t="s">
        <v>628</v>
      </c>
      <c r="G911"/>
      <c r="H911">
        <v>6</v>
      </c>
      <c r="I911" t="s">
        <v>99</v>
      </c>
      <c r="J911" t="s">
        <v>100</v>
      </c>
      <c r="K911" t="s">
        <v>249</v>
      </c>
      <c r="L911"/>
      <c r="M911"/>
      <c r="N911" t="s">
        <v>3223</v>
      </c>
      <c r="O911" t="s">
        <v>3224</v>
      </c>
      <c r="P911">
        <v>2006</v>
      </c>
    </row>
    <row r="912" spans="1:16" ht="14.4" x14ac:dyDescent="0.3">
      <c r="A912" t="s">
        <v>3108</v>
      </c>
      <c r="B912" t="s">
        <v>3225</v>
      </c>
      <c r="C912" t="s">
        <v>628</v>
      </c>
      <c r="D912" t="s">
        <v>629</v>
      </c>
      <c r="E912" t="s">
        <v>98</v>
      </c>
      <c r="F912" t="s">
        <v>628</v>
      </c>
      <c r="G912"/>
      <c r="H912">
        <v>6</v>
      </c>
      <c r="I912" t="s">
        <v>99</v>
      </c>
      <c r="J912" t="s">
        <v>100</v>
      </c>
      <c r="K912" t="s">
        <v>249</v>
      </c>
      <c r="L912"/>
      <c r="M912"/>
      <c r="N912" t="s">
        <v>3226</v>
      </c>
      <c r="O912" t="s">
        <v>3227</v>
      </c>
      <c r="P912">
        <v>2013</v>
      </c>
    </row>
    <row r="913" spans="1:16" ht="14.4" x14ac:dyDescent="0.3">
      <c r="A913" t="s">
        <v>3108</v>
      </c>
      <c r="B913" t="s">
        <v>3228</v>
      </c>
      <c r="C913" t="s">
        <v>628</v>
      </c>
      <c r="D913" t="s">
        <v>629</v>
      </c>
      <c r="E913" t="s">
        <v>98</v>
      </c>
      <c r="F913" t="s">
        <v>628</v>
      </c>
      <c r="G913"/>
      <c r="H913">
        <v>2.2999999999999998</v>
      </c>
      <c r="I913" t="s">
        <v>99</v>
      </c>
      <c r="J913" t="s">
        <v>100</v>
      </c>
      <c r="K913" t="s">
        <v>165</v>
      </c>
      <c r="L913"/>
      <c r="M913"/>
      <c r="N913" t="s">
        <v>3229</v>
      </c>
      <c r="O913" t="s">
        <v>3230</v>
      </c>
      <c r="P913">
        <v>2000</v>
      </c>
    </row>
    <row r="914" spans="1:16" ht="14.4" x14ac:dyDescent="0.3">
      <c r="A914" t="s">
        <v>3108</v>
      </c>
      <c r="B914" t="s">
        <v>3231</v>
      </c>
      <c r="C914" t="s">
        <v>628</v>
      </c>
      <c r="D914" t="s">
        <v>629</v>
      </c>
      <c r="E914" t="s">
        <v>98</v>
      </c>
      <c r="F914" t="s">
        <v>628</v>
      </c>
      <c r="G914"/>
      <c r="H914">
        <v>2.75</v>
      </c>
      <c r="I914" t="s">
        <v>99</v>
      </c>
      <c r="J914" t="s">
        <v>100</v>
      </c>
      <c r="K914" t="s">
        <v>165</v>
      </c>
      <c r="L914"/>
      <c r="M914"/>
      <c r="N914" t="s">
        <v>3229</v>
      </c>
      <c r="O914" t="s">
        <v>3230</v>
      </c>
      <c r="P914">
        <v>2004</v>
      </c>
    </row>
    <row r="915" spans="1:16" ht="14.4" x14ac:dyDescent="0.3">
      <c r="A915" t="s">
        <v>3108</v>
      </c>
      <c r="B915" t="s">
        <v>3232</v>
      </c>
      <c r="C915" t="s">
        <v>628</v>
      </c>
      <c r="D915" t="s">
        <v>629</v>
      </c>
      <c r="E915" t="s">
        <v>98</v>
      </c>
      <c r="F915" t="s">
        <v>628</v>
      </c>
      <c r="G915"/>
      <c r="H915">
        <v>5.15</v>
      </c>
      <c r="I915" t="s">
        <v>99</v>
      </c>
      <c r="J915" t="s">
        <v>100</v>
      </c>
      <c r="K915" t="s">
        <v>165</v>
      </c>
      <c r="L915"/>
      <c r="M915"/>
      <c r="N915" t="s">
        <v>3233</v>
      </c>
      <c r="O915" t="s">
        <v>3234</v>
      </c>
      <c r="P915">
        <v>2010</v>
      </c>
    </row>
    <row r="916" spans="1:16" ht="14.4" x14ac:dyDescent="0.3">
      <c r="A916" t="s">
        <v>3108</v>
      </c>
      <c r="B916" t="s">
        <v>3235</v>
      </c>
      <c r="C916" t="s">
        <v>628</v>
      </c>
      <c r="D916" t="s">
        <v>629</v>
      </c>
      <c r="E916" t="s">
        <v>98</v>
      </c>
      <c r="F916" t="s">
        <v>628</v>
      </c>
      <c r="G916"/>
      <c r="H916">
        <v>5.15</v>
      </c>
      <c r="I916" t="s">
        <v>99</v>
      </c>
      <c r="J916" t="s">
        <v>100</v>
      </c>
      <c r="K916" t="s">
        <v>165</v>
      </c>
      <c r="L916"/>
      <c r="M916"/>
      <c r="N916" t="s">
        <v>3233</v>
      </c>
      <c r="O916" t="s">
        <v>3234</v>
      </c>
      <c r="P916">
        <v>2010</v>
      </c>
    </row>
    <row r="917" spans="1:16" ht="14.4" x14ac:dyDescent="0.3">
      <c r="A917" t="s">
        <v>3108</v>
      </c>
      <c r="B917" t="s">
        <v>3236</v>
      </c>
      <c r="C917" t="s">
        <v>628</v>
      </c>
      <c r="D917" t="s">
        <v>629</v>
      </c>
      <c r="E917" t="s">
        <v>98</v>
      </c>
      <c r="F917" t="s">
        <v>628</v>
      </c>
      <c r="G917"/>
      <c r="H917">
        <v>9.1999999999999993</v>
      </c>
      <c r="I917" t="s">
        <v>99</v>
      </c>
      <c r="J917" t="s">
        <v>100</v>
      </c>
      <c r="K917" t="s">
        <v>249</v>
      </c>
      <c r="L917"/>
      <c r="M917"/>
      <c r="N917" t="s">
        <v>3237</v>
      </c>
      <c r="O917" t="s">
        <v>3238</v>
      </c>
      <c r="P917">
        <v>2012</v>
      </c>
    </row>
    <row r="918" spans="1:16" ht="14.4" x14ac:dyDescent="0.3">
      <c r="A918" t="s">
        <v>3108</v>
      </c>
      <c r="B918" t="s">
        <v>3239</v>
      </c>
      <c r="C918" t="s">
        <v>621</v>
      </c>
      <c r="D918" t="s">
        <v>622</v>
      </c>
      <c r="E918" t="s">
        <v>98</v>
      </c>
      <c r="F918" t="s">
        <v>621</v>
      </c>
      <c r="G918"/>
      <c r="H918">
        <v>17</v>
      </c>
      <c r="I918" t="s">
        <v>99</v>
      </c>
      <c r="J918" t="s">
        <v>104</v>
      </c>
      <c r="K918" t="s">
        <v>104</v>
      </c>
      <c r="L918"/>
      <c r="M918"/>
      <c r="N918" t="s">
        <v>3240</v>
      </c>
      <c r="O918" t="s">
        <v>3241</v>
      </c>
      <c r="P918">
        <v>2002</v>
      </c>
    </row>
    <row r="919" spans="1:16" ht="14.4" x14ac:dyDescent="0.3">
      <c r="A919" t="s">
        <v>3108</v>
      </c>
      <c r="B919" t="s">
        <v>3242</v>
      </c>
      <c r="C919" t="s">
        <v>628</v>
      </c>
      <c r="D919" t="s">
        <v>629</v>
      </c>
      <c r="E919" t="s">
        <v>98</v>
      </c>
      <c r="F919" t="s">
        <v>628</v>
      </c>
      <c r="G919"/>
      <c r="H919">
        <v>2.2999999999999998</v>
      </c>
      <c r="I919" t="s">
        <v>99</v>
      </c>
      <c r="J919" t="s">
        <v>100</v>
      </c>
      <c r="K919" t="s">
        <v>165</v>
      </c>
      <c r="L919"/>
      <c r="M919"/>
      <c r="N919" t="s">
        <v>3243</v>
      </c>
      <c r="O919" t="s">
        <v>1053</v>
      </c>
      <c r="P919">
        <v>2004</v>
      </c>
    </row>
    <row r="920" spans="1:16" ht="14.4" x14ac:dyDescent="0.3">
      <c r="A920" t="s">
        <v>3108</v>
      </c>
      <c r="B920" t="s">
        <v>3244</v>
      </c>
      <c r="C920" t="s">
        <v>628</v>
      </c>
      <c r="D920" t="s">
        <v>629</v>
      </c>
      <c r="E920" t="s">
        <v>98</v>
      </c>
      <c r="F920" t="s">
        <v>628</v>
      </c>
      <c r="G920"/>
      <c r="H920">
        <v>5.5</v>
      </c>
      <c r="I920" t="s">
        <v>99</v>
      </c>
      <c r="J920" t="s">
        <v>100</v>
      </c>
      <c r="K920" t="s">
        <v>165</v>
      </c>
      <c r="L920"/>
      <c r="M920"/>
      <c r="N920" t="s">
        <v>3245</v>
      </c>
      <c r="O920" t="s">
        <v>3246</v>
      </c>
      <c r="P920">
        <v>2004</v>
      </c>
    </row>
    <row r="921" spans="1:16" ht="14.4" x14ac:dyDescent="0.3">
      <c r="A921" t="s">
        <v>3108</v>
      </c>
      <c r="B921" t="s">
        <v>3247</v>
      </c>
      <c r="C921" t="s">
        <v>628</v>
      </c>
      <c r="D921" t="s">
        <v>629</v>
      </c>
      <c r="E921" t="s">
        <v>98</v>
      </c>
      <c r="F921" t="s">
        <v>628</v>
      </c>
      <c r="G921"/>
      <c r="H921">
        <v>2.2999999999999998</v>
      </c>
      <c r="I921" t="s">
        <v>99</v>
      </c>
      <c r="J921" t="s">
        <v>100</v>
      </c>
      <c r="K921" t="s">
        <v>165</v>
      </c>
      <c r="L921"/>
      <c r="M921"/>
      <c r="N921" t="s">
        <v>3248</v>
      </c>
      <c r="O921" t="s">
        <v>766</v>
      </c>
      <c r="P921">
        <v>2004</v>
      </c>
    </row>
    <row r="922" spans="1:16" ht="14.4" x14ac:dyDescent="0.3">
      <c r="A922" t="s">
        <v>3108</v>
      </c>
      <c r="B922" t="s">
        <v>3249</v>
      </c>
      <c r="C922" t="s">
        <v>628</v>
      </c>
      <c r="D922" t="s">
        <v>629</v>
      </c>
      <c r="E922" t="s">
        <v>98</v>
      </c>
      <c r="F922" t="s">
        <v>628</v>
      </c>
      <c r="G922"/>
      <c r="H922">
        <v>2.75</v>
      </c>
      <c r="I922" t="s">
        <v>99</v>
      </c>
      <c r="J922" t="s">
        <v>100</v>
      </c>
      <c r="K922" t="s">
        <v>165</v>
      </c>
      <c r="L922"/>
      <c r="M922"/>
      <c r="N922" t="s">
        <v>3250</v>
      </c>
      <c r="O922" t="s">
        <v>3251</v>
      </c>
      <c r="P922">
        <v>2004</v>
      </c>
    </row>
    <row r="923" spans="1:16" ht="14.4" x14ac:dyDescent="0.3">
      <c r="A923" t="s">
        <v>3108</v>
      </c>
      <c r="B923" t="s">
        <v>3252</v>
      </c>
      <c r="C923" t="s">
        <v>628</v>
      </c>
      <c r="D923" t="s">
        <v>851</v>
      </c>
      <c r="E923" t="s">
        <v>98</v>
      </c>
      <c r="F923" t="s">
        <v>628</v>
      </c>
      <c r="G923"/>
      <c r="H923">
        <v>219</v>
      </c>
      <c r="I923" t="s">
        <v>232</v>
      </c>
      <c r="J923" t="s">
        <v>100</v>
      </c>
      <c r="K923" t="s">
        <v>123</v>
      </c>
      <c r="L923"/>
      <c r="M923"/>
      <c r="N923" t="s">
        <v>3253</v>
      </c>
      <c r="O923" t="s">
        <v>3254</v>
      </c>
      <c r="P923">
        <v>2015</v>
      </c>
    </row>
    <row r="924" spans="1:16" ht="14.4" x14ac:dyDescent="0.3">
      <c r="A924" t="s">
        <v>3108</v>
      </c>
      <c r="B924" t="s">
        <v>3255</v>
      </c>
      <c r="C924" t="s">
        <v>648</v>
      </c>
      <c r="D924" t="s">
        <v>1016</v>
      </c>
      <c r="E924" t="s">
        <v>98</v>
      </c>
      <c r="F924" t="s">
        <v>650</v>
      </c>
      <c r="G924"/>
      <c r="H924">
        <v>44</v>
      </c>
      <c r="I924" t="s">
        <v>99</v>
      </c>
      <c r="J924" t="s">
        <v>100</v>
      </c>
      <c r="K924" t="s">
        <v>101</v>
      </c>
      <c r="L924" t="s">
        <v>3256</v>
      </c>
      <c r="M924"/>
      <c r="N924"/>
      <c r="O924"/>
      <c r="P924">
        <v>2005</v>
      </c>
    </row>
    <row r="925" spans="1:16" ht="14.4" x14ac:dyDescent="0.3">
      <c r="A925" t="s">
        <v>3108</v>
      </c>
      <c r="B925" t="s">
        <v>3257</v>
      </c>
      <c r="C925" t="s">
        <v>621</v>
      </c>
      <c r="D925" t="s">
        <v>622</v>
      </c>
      <c r="E925" t="s">
        <v>98</v>
      </c>
      <c r="F925" t="s">
        <v>621</v>
      </c>
      <c r="G925"/>
      <c r="H925">
        <v>0.95</v>
      </c>
      <c r="I925" t="s">
        <v>99</v>
      </c>
      <c r="J925" t="s">
        <v>128</v>
      </c>
      <c r="K925" t="s">
        <v>128</v>
      </c>
      <c r="L925"/>
      <c r="M925"/>
      <c r="N925" t="s">
        <v>3258</v>
      </c>
      <c r="O925" t="s">
        <v>3259</v>
      </c>
      <c r="P925">
        <v>2006</v>
      </c>
    </row>
    <row r="926" spans="1:16" ht="14.4" x14ac:dyDescent="0.3">
      <c r="A926" t="s">
        <v>3108</v>
      </c>
      <c r="B926" t="s">
        <v>3260</v>
      </c>
      <c r="C926" t="s">
        <v>621</v>
      </c>
      <c r="D926" t="s">
        <v>622</v>
      </c>
      <c r="E926" t="s">
        <v>98</v>
      </c>
      <c r="F926" t="s">
        <v>621</v>
      </c>
      <c r="G926"/>
      <c r="H926">
        <v>2.5</v>
      </c>
      <c r="I926" t="s">
        <v>99</v>
      </c>
      <c r="J926" t="s">
        <v>128</v>
      </c>
      <c r="K926" t="s">
        <v>128</v>
      </c>
      <c r="L926"/>
      <c r="M926"/>
      <c r="N926" t="s">
        <v>3261</v>
      </c>
      <c r="O926" t="s">
        <v>3262</v>
      </c>
      <c r="P926">
        <v>2009</v>
      </c>
    </row>
    <row r="927" spans="1:16" ht="14.4" x14ac:dyDescent="0.3">
      <c r="A927" t="s">
        <v>3108</v>
      </c>
      <c r="B927" t="s">
        <v>3263</v>
      </c>
      <c r="C927" t="s">
        <v>621</v>
      </c>
      <c r="D927" t="s">
        <v>622</v>
      </c>
      <c r="E927" t="s">
        <v>98</v>
      </c>
      <c r="F927" t="s">
        <v>621</v>
      </c>
      <c r="G927"/>
      <c r="H927">
        <v>6</v>
      </c>
      <c r="I927" t="s">
        <v>99</v>
      </c>
      <c r="J927" t="s">
        <v>100</v>
      </c>
      <c r="K927" t="s">
        <v>165</v>
      </c>
      <c r="L927"/>
      <c r="M927"/>
      <c r="N927" t="s">
        <v>3264</v>
      </c>
      <c r="O927" t="s">
        <v>3265</v>
      </c>
      <c r="P927">
        <v>2006</v>
      </c>
    </row>
    <row r="928" spans="1:16" ht="14.4" x14ac:dyDescent="0.3">
      <c r="A928" t="s">
        <v>3108</v>
      </c>
      <c r="B928" t="s">
        <v>3266</v>
      </c>
      <c r="C928" t="s">
        <v>628</v>
      </c>
      <c r="D928" t="s">
        <v>629</v>
      </c>
      <c r="E928" t="s">
        <v>98</v>
      </c>
      <c r="F928" t="s">
        <v>628</v>
      </c>
      <c r="G928"/>
      <c r="H928">
        <v>14</v>
      </c>
      <c r="I928" t="s">
        <v>99</v>
      </c>
      <c r="J928" t="s">
        <v>100</v>
      </c>
      <c r="K928" t="s">
        <v>165</v>
      </c>
      <c r="L928"/>
      <c r="M928"/>
      <c r="N928" t="s">
        <v>3267</v>
      </c>
      <c r="O928" t="s">
        <v>3268</v>
      </c>
      <c r="P928">
        <v>2011</v>
      </c>
    </row>
    <row r="929" spans="1:16" ht="14.4" x14ac:dyDescent="0.3">
      <c r="A929" t="s">
        <v>3108</v>
      </c>
      <c r="B929" t="s">
        <v>3269</v>
      </c>
      <c r="C929" t="s">
        <v>648</v>
      </c>
      <c r="D929" t="s">
        <v>649</v>
      </c>
      <c r="E929" t="s">
        <v>98</v>
      </c>
      <c r="F929" t="s">
        <v>650</v>
      </c>
      <c r="G929"/>
      <c r="H929">
        <v>395</v>
      </c>
      <c r="I929" t="s">
        <v>99</v>
      </c>
      <c r="J929" t="s">
        <v>100</v>
      </c>
      <c r="K929" t="s">
        <v>195</v>
      </c>
      <c r="L929" t="s">
        <v>3270</v>
      </c>
      <c r="M929"/>
      <c r="N929"/>
      <c r="O929"/>
      <c r="P929">
        <v>1997</v>
      </c>
    </row>
    <row r="930" spans="1:16" ht="14.4" x14ac:dyDescent="0.3">
      <c r="A930" t="s">
        <v>3108</v>
      </c>
      <c r="B930" t="s">
        <v>3271</v>
      </c>
      <c r="C930" t="s">
        <v>628</v>
      </c>
      <c r="D930" t="s">
        <v>629</v>
      </c>
      <c r="E930" t="s">
        <v>98</v>
      </c>
      <c r="F930" t="s">
        <v>628</v>
      </c>
      <c r="G930"/>
      <c r="H930">
        <v>16</v>
      </c>
      <c r="I930" t="s">
        <v>99</v>
      </c>
      <c r="J930" t="s">
        <v>100</v>
      </c>
      <c r="K930" t="s">
        <v>123</v>
      </c>
      <c r="L930"/>
      <c r="M930"/>
      <c r="N930" t="s">
        <v>3272</v>
      </c>
      <c r="O930" t="s">
        <v>3273</v>
      </c>
      <c r="P930">
        <v>2007</v>
      </c>
    </row>
    <row r="931" spans="1:16" ht="14.4" x14ac:dyDescent="0.3">
      <c r="A931" t="s">
        <v>3108</v>
      </c>
      <c r="B931" t="s">
        <v>3274</v>
      </c>
      <c r="C931" t="s">
        <v>628</v>
      </c>
      <c r="D931" t="s">
        <v>629</v>
      </c>
      <c r="E931" t="s">
        <v>98</v>
      </c>
      <c r="F931" t="s">
        <v>628</v>
      </c>
      <c r="G931"/>
      <c r="H931">
        <v>9</v>
      </c>
      <c r="I931" t="s">
        <v>99</v>
      </c>
      <c r="J931" t="s">
        <v>100</v>
      </c>
      <c r="K931" t="s">
        <v>138</v>
      </c>
      <c r="L931"/>
      <c r="M931"/>
      <c r="N931" t="s">
        <v>3275</v>
      </c>
      <c r="O931" t="s">
        <v>3276</v>
      </c>
      <c r="P931">
        <v>2010</v>
      </c>
    </row>
    <row r="932" spans="1:16" ht="14.4" x14ac:dyDescent="0.3">
      <c r="A932" t="s">
        <v>3108</v>
      </c>
      <c r="B932" t="s">
        <v>3277</v>
      </c>
      <c r="C932" t="s">
        <v>648</v>
      </c>
      <c r="D932" t="s">
        <v>649</v>
      </c>
      <c r="E932" t="s">
        <v>98</v>
      </c>
      <c r="F932" t="s">
        <v>650</v>
      </c>
      <c r="G932"/>
      <c r="H932">
        <v>723</v>
      </c>
      <c r="I932" t="s">
        <v>232</v>
      </c>
      <c r="J932" t="s">
        <v>100</v>
      </c>
      <c r="K932" t="s">
        <v>195</v>
      </c>
      <c r="L932" t="s">
        <v>3278</v>
      </c>
      <c r="M932"/>
      <c r="N932" t="s">
        <v>3279</v>
      </c>
      <c r="O932" t="s">
        <v>3280</v>
      </c>
      <c r="P932">
        <v>1995</v>
      </c>
    </row>
    <row r="933" spans="1:16" ht="14.4" x14ac:dyDescent="0.3">
      <c r="A933" t="s">
        <v>3108</v>
      </c>
      <c r="B933" t="s">
        <v>3281</v>
      </c>
      <c r="C933" t="s">
        <v>648</v>
      </c>
      <c r="D933" t="s">
        <v>1016</v>
      </c>
      <c r="E933" t="s">
        <v>98</v>
      </c>
      <c r="F933" t="s">
        <v>1017</v>
      </c>
      <c r="G933"/>
      <c r="H933">
        <v>17</v>
      </c>
      <c r="I933" t="s">
        <v>232</v>
      </c>
      <c r="J933" t="s">
        <v>100</v>
      </c>
      <c r="K933" t="s">
        <v>138</v>
      </c>
      <c r="L933" t="s">
        <v>3278</v>
      </c>
      <c r="M933"/>
      <c r="N933" t="s">
        <v>3279</v>
      </c>
      <c r="O933" t="s">
        <v>3280</v>
      </c>
      <c r="P933">
        <v>2006</v>
      </c>
    </row>
    <row r="934" spans="1:16" ht="14.4" x14ac:dyDescent="0.3">
      <c r="A934" t="s">
        <v>3108</v>
      </c>
      <c r="B934" t="s">
        <v>3282</v>
      </c>
      <c r="C934" t="s">
        <v>628</v>
      </c>
      <c r="D934" t="s">
        <v>629</v>
      </c>
      <c r="E934" t="s">
        <v>98</v>
      </c>
      <c r="F934" t="s">
        <v>628</v>
      </c>
      <c r="G934"/>
      <c r="H934">
        <v>59.8</v>
      </c>
      <c r="I934" t="s">
        <v>99</v>
      </c>
      <c r="J934" t="s">
        <v>100</v>
      </c>
      <c r="K934" t="s">
        <v>101</v>
      </c>
      <c r="L934"/>
      <c r="M934"/>
      <c r="N934" t="s">
        <v>3283</v>
      </c>
      <c r="O934" t="s">
        <v>3284</v>
      </c>
      <c r="P934">
        <v>2008</v>
      </c>
    </row>
    <row r="935" spans="1:16" ht="14.4" x14ac:dyDescent="0.3">
      <c r="A935" t="s">
        <v>3108</v>
      </c>
      <c r="B935" t="s">
        <v>3285</v>
      </c>
      <c r="C935" t="s">
        <v>628</v>
      </c>
      <c r="D935" t="s">
        <v>629</v>
      </c>
      <c r="E935" t="s">
        <v>98</v>
      </c>
      <c r="F935" t="s">
        <v>628</v>
      </c>
      <c r="G935"/>
      <c r="H935">
        <v>9.6</v>
      </c>
      <c r="I935" t="s">
        <v>99</v>
      </c>
      <c r="J935" t="s">
        <v>128</v>
      </c>
      <c r="K935" t="s">
        <v>128</v>
      </c>
      <c r="L935"/>
      <c r="M935"/>
      <c r="N935" t="s">
        <v>3286</v>
      </c>
      <c r="O935" t="s">
        <v>3287</v>
      </c>
      <c r="P935">
        <v>2010</v>
      </c>
    </row>
    <row r="936" spans="1:16" ht="14.4" x14ac:dyDescent="0.3">
      <c r="A936" t="s">
        <v>3108</v>
      </c>
      <c r="B936" t="s">
        <v>3288</v>
      </c>
      <c r="C936" t="s">
        <v>628</v>
      </c>
      <c r="D936" t="s">
        <v>851</v>
      </c>
      <c r="E936" t="s">
        <v>98</v>
      </c>
      <c r="F936" t="s">
        <v>628</v>
      </c>
      <c r="G936"/>
      <c r="H936">
        <v>630</v>
      </c>
      <c r="I936" t="s">
        <v>232</v>
      </c>
      <c r="J936" t="s">
        <v>100</v>
      </c>
      <c r="K936" t="s">
        <v>101</v>
      </c>
      <c r="L936"/>
      <c r="M936" t="s">
        <v>3289</v>
      </c>
      <c r="N936" t="s">
        <v>3290</v>
      </c>
      <c r="O936" t="s">
        <v>3291</v>
      </c>
      <c r="P936">
        <v>2013</v>
      </c>
    </row>
    <row r="937" spans="1:16" ht="14.4" x14ac:dyDescent="0.3">
      <c r="A937" t="s">
        <v>3108</v>
      </c>
      <c r="B937" t="s">
        <v>3292</v>
      </c>
      <c r="C937" t="s">
        <v>621</v>
      </c>
      <c r="D937" t="s">
        <v>622</v>
      </c>
      <c r="E937" t="s">
        <v>98</v>
      </c>
      <c r="F937" t="s">
        <v>621</v>
      </c>
      <c r="G937"/>
      <c r="H937">
        <v>14.98</v>
      </c>
      <c r="I937" t="s">
        <v>99</v>
      </c>
      <c r="J937" t="s">
        <v>104</v>
      </c>
      <c r="K937" t="s">
        <v>104</v>
      </c>
      <c r="L937"/>
      <c r="M937"/>
      <c r="N937" t="s">
        <v>3240</v>
      </c>
      <c r="O937" t="s">
        <v>3241</v>
      </c>
      <c r="P937">
        <v>2002</v>
      </c>
    </row>
    <row r="938" spans="1:16" ht="14.4" x14ac:dyDescent="0.3">
      <c r="A938" t="s">
        <v>3108</v>
      </c>
      <c r="B938" t="s">
        <v>3293</v>
      </c>
      <c r="C938" t="s">
        <v>621</v>
      </c>
      <c r="D938" t="s">
        <v>622</v>
      </c>
      <c r="E938" t="s">
        <v>98</v>
      </c>
      <c r="F938" t="s">
        <v>621</v>
      </c>
      <c r="G938"/>
      <c r="H938">
        <v>4</v>
      </c>
      <c r="I938" t="s">
        <v>99</v>
      </c>
      <c r="J938" t="s">
        <v>128</v>
      </c>
      <c r="K938" t="s">
        <v>128</v>
      </c>
      <c r="L938"/>
      <c r="M938"/>
      <c r="N938" t="s">
        <v>3294</v>
      </c>
      <c r="O938" t="s">
        <v>3295</v>
      </c>
      <c r="P938">
        <v>2013</v>
      </c>
    </row>
    <row r="939" spans="1:16" ht="14.4" x14ac:dyDescent="0.3">
      <c r="A939" t="s">
        <v>3108</v>
      </c>
      <c r="B939" t="s">
        <v>3296</v>
      </c>
      <c r="C939" t="s">
        <v>703</v>
      </c>
      <c r="D939" t="s">
        <v>703</v>
      </c>
      <c r="E939" t="s">
        <v>736</v>
      </c>
      <c r="F939" t="s">
        <v>19</v>
      </c>
      <c r="G939"/>
      <c r="H939">
        <v>65</v>
      </c>
      <c r="I939" t="s">
        <v>99</v>
      </c>
      <c r="J939" t="s">
        <v>128</v>
      </c>
      <c r="K939" t="s">
        <v>128</v>
      </c>
      <c r="L939" t="s">
        <v>3297</v>
      </c>
      <c r="M939"/>
      <c r="N939" t="s">
        <v>3298</v>
      </c>
      <c r="O939" t="s">
        <v>3299</v>
      </c>
      <c r="P939">
        <v>2014</v>
      </c>
    </row>
    <row r="940" spans="1:16" ht="14.4" x14ac:dyDescent="0.3">
      <c r="A940" t="s">
        <v>3108</v>
      </c>
      <c r="B940" t="s">
        <v>3300</v>
      </c>
      <c r="C940" t="s">
        <v>628</v>
      </c>
      <c r="D940" t="s">
        <v>629</v>
      </c>
      <c r="E940" t="s">
        <v>98</v>
      </c>
      <c r="F940" t="s">
        <v>628</v>
      </c>
      <c r="G940"/>
      <c r="H940">
        <v>54</v>
      </c>
      <c r="I940" t="s">
        <v>99</v>
      </c>
      <c r="J940" t="s">
        <v>100</v>
      </c>
      <c r="K940" t="s">
        <v>165</v>
      </c>
      <c r="L940"/>
      <c r="M940"/>
      <c r="N940" t="s">
        <v>3301</v>
      </c>
      <c r="O940" t="s">
        <v>3302</v>
      </c>
      <c r="P940">
        <v>2013</v>
      </c>
    </row>
    <row r="941" spans="1:16" ht="14.4" x14ac:dyDescent="0.3">
      <c r="A941" t="s">
        <v>3108</v>
      </c>
      <c r="B941" t="s">
        <v>3303</v>
      </c>
      <c r="C941" t="s">
        <v>628</v>
      </c>
      <c r="D941" t="s">
        <v>629</v>
      </c>
      <c r="E941" t="s">
        <v>98</v>
      </c>
      <c r="F941" t="s">
        <v>628</v>
      </c>
      <c r="G941"/>
      <c r="H941">
        <v>32.799999999999997</v>
      </c>
      <c r="I941" t="s">
        <v>232</v>
      </c>
      <c r="J941" t="s">
        <v>104</v>
      </c>
      <c r="K941" t="s">
        <v>104</v>
      </c>
      <c r="L941"/>
      <c r="M941"/>
      <c r="N941" t="s">
        <v>3304</v>
      </c>
      <c r="O941" t="s">
        <v>3305</v>
      </c>
      <c r="P941">
        <v>2019</v>
      </c>
    </row>
    <row r="942" spans="1:16" ht="14.4" x14ac:dyDescent="0.3">
      <c r="A942" t="s">
        <v>3108</v>
      </c>
      <c r="B942" t="s">
        <v>3306</v>
      </c>
      <c r="C942" t="s">
        <v>628</v>
      </c>
      <c r="D942" t="s">
        <v>851</v>
      </c>
      <c r="E942" t="s">
        <v>98</v>
      </c>
      <c r="F942" t="s">
        <v>628</v>
      </c>
      <c r="G942"/>
      <c r="H942">
        <v>60</v>
      </c>
      <c r="I942" t="s">
        <v>99</v>
      </c>
      <c r="J942" t="s">
        <v>104</v>
      </c>
      <c r="K942" t="s">
        <v>104</v>
      </c>
      <c r="L942"/>
      <c r="M942" t="s">
        <v>3307</v>
      </c>
      <c r="N942" t="s">
        <v>3308</v>
      </c>
      <c r="O942" t="s">
        <v>3309</v>
      </c>
      <c r="P942">
        <v>2004</v>
      </c>
    </row>
    <row r="943" spans="1:16" ht="14.4" x14ac:dyDescent="0.3">
      <c r="A943" t="s">
        <v>3108</v>
      </c>
      <c r="B943" t="s">
        <v>3310</v>
      </c>
      <c r="C943" t="s">
        <v>628</v>
      </c>
      <c r="D943" t="s">
        <v>629</v>
      </c>
      <c r="E943" t="s">
        <v>98</v>
      </c>
      <c r="F943" t="s">
        <v>628</v>
      </c>
      <c r="G943"/>
      <c r="H943">
        <v>36.799999999999997</v>
      </c>
      <c r="I943" t="s">
        <v>232</v>
      </c>
      <c r="J943" t="s">
        <v>128</v>
      </c>
      <c r="K943" t="s">
        <v>128</v>
      </c>
      <c r="L943"/>
      <c r="M943"/>
      <c r="N943" t="s">
        <v>3311</v>
      </c>
      <c r="O943" t="s">
        <v>3312</v>
      </c>
      <c r="P943">
        <v>2012</v>
      </c>
    </row>
    <row r="944" spans="1:16" ht="14.4" x14ac:dyDescent="0.3">
      <c r="A944" t="s">
        <v>3108</v>
      </c>
      <c r="B944" t="s">
        <v>3313</v>
      </c>
      <c r="C944" t="s">
        <v>628</v>
      </c>
      <c r="D944" t="s">
        <v>629</v>
      </c>
      <c r="E944" t="s">
        <v>98</v>
      </c>
      <c r="F944" t="s">
        <v>628</v>
      </c>
      <c r="G944"/>
      <c r="H944">
        <v>9.1</v>
      </c>
      <c r="I944" t="s">
        <v>99</v>
      </c>
      <c r="J944" t="s">
        <v>100</v>
      </c>
      <c r="K944" t="s">
        <v>123</v>
      </c>
      <c r="L944"/>
      <c r="M944"/>
      <c r="N944" t="s">
        <v>3314</v>
      </c>
      <c r="O944" t="s">
        <v>3315</v>
      </c>
      <c r="P944">
        <v>2002</v>
      </c>
    </row>
    <row r="945" spans="1:16" ht="14.4" x14ac:dyDescent="0.3">
      <c r="A945" t="s">
        <v>3108</v>
      </c>
      <c r="B945" t="s">
        <v>3316</v>
      </c>
      <c r="C945" t="s">
        <v>648</v>
      </c>
      <c r="D945" t="s">
        <v>649</v>
      </c>
      <c r="E945" t="s">
        <v>98</v>
      </c>
      <c r="F945" t="s">
        <v>650</v>
      </c>
      <c r="G945"/>
      <c r="H945">
        <v>2199</v>
      </c>
      <c r="I945" t="s">
        <v>232</v>
      </c>
      <c r="J945" t="s">
        <v>104</v>
      </c>
      <c r="K945" t="s">
        <v>104</v>
      </c>
      <c r="L945" t="s">
        <v>3317</v>
      </c>
      <c r="M945"/>
      <c r="N945" t="s">
        <v>3318</v>
      </c>
      <c r="O945" t="s">
        <v>3319</v>
      </c>
      <c r="P945">
        <v>2012</v>
      </c>
    </row>
    <row r="946" spans="1:16" ht="14.4" x14ac:dyDescent="0.3">
      <c r="A946" t="s">
        <v>3108</v>
      </c>
      <c r="B946" t="s">
        <v>3320</v>
      </c>
      <c r="C946" t="s">
        <v>628</v>
      </c>
      <c r="D946" t="s">
        <v>851</v>
      </c>
      <c r="E946" t="s">
        <v>98</v>
      </c>
      <c r="F946" t="s">
        <v>628</v>
      </c>
      <c r="G946"/>
      <c r="H946">
        <v>400.2</v>
      </c>
      <c r="I946" t="s">
        <v>232</v>
      </c>
      <c r="J946" t="s">
        <v>100</v>
      </c>
      <c r="K946" t="s">
        <v>101</v>
      </c>
      <c r="L946"/>
      <c r="M946"/>
      <c r="N946" t="s">
        <v>3321</v>
      </c>
      <c r="O946" t="s">
        <v>3322</v>
      </c>
      <c r="P946">
        <v>2018</v>
      </c>
    </row>
    <row r="947" spans="1:16" ht="14.4" x14ac:dyDescent="0.3">
      <c r="A947" t="s">
        <v>3108</v>
      </c>
      <c r="B947" t="s">
        <v>3323</v>
      </c>
      <c r="C947" t="s">
        <v>628</v>
      </c>
      <c r="D947" t="s">
        <v>851</v>
      </c>
      <c r="E947" t="s">
        <v>98</v>
      </c>
      <c r="F947" t="s">
        <v>628</v>
      </c>
      <c r="G947"/>
      <c r="H947">
        <v>90</v>
      </c>
      <c r="I947" t="s">
        <v>99</v>
      </c>
      <c r="J947" t="s">
        <v>104</v>
      </c>
      <c r="K947" t="s">
        <v>104</v>
      </c>
      <c r="L947"/>
      <c r="M947" t="s">
        <v>3324</v>
      </c>
      <c r="N947" t="s">
        <v>3325</v>
      </c>
      <c r="O947" t="s">
        <v>3326</v>
      </c>
      <c r="P947">
        <v>2009</v>
      </c>
    </row>
    <row r="948" spans="1:16" ht="14.4" x14ac:dyDescent="0.3">
      <c r="A948" t="s">
        <v>3108</v>
      </c>
      <c r="B948" t="s">
        <v>3327</v>
      </c>
      <c r="C948" t="s">
        <v>621</v>
      </c>
      <c r="D948" t="s">
        <v>622</v>
      </c>
      <c r="E948" t="s">
        <v>98</v>
      </c>
      <c r="F948" t="s">
        <v>621</v>
      </c>
      <c r="G948"/>
      <c r="H948">
        <v>3</v>
      </c>
      <c r="I948" t="s">
        <v>99</v>
      </c>
      <c r="J948" t="s">
        <v>128</v>
      </c>
      <c r="K948" t="s">
        <v>128</v>
      </c>
      <c r="L948"/>
      <c r="M948"/>
      <c r="N948" t="s">
        <v>3328</v>
      </c>
      <c r="O948" t="s">
        <v>3329</v>
      </c>
      <c r="P948">
        <v>2008</v>
      </c>
    </row>
    <row r="949" spans="1:16" ht="14.4" x14ac:dyDescent="0.3">
      <c r="A949" t="s">
        <v>3108</v>
      </c>
      <c r="B949" t="s">
        <v>3330</v>
      </c>
      <c r="C949" t="s">
        <v>628</v>
      </c>
      <c r="D949" t="s">
        <v>851</v>
      </c>
      <c r="E949" t="s">
        <v>98</v>
      </c>
      <c r="F949" t="s">
        <v>628</v>
      </c>
      <c r="G949"/>
      <c r="H949">
        <v>84</v>
      </c>
      <c r="I949" t="s">
        <v>232</v>
      </c>
      <c r="J949" t="s">
        <v>128</v>
      </c>
      <c r="K949" t="s">
        <v>128</v>
      </c>
      <c r="L949"/>
      <c r="M949"/>
      <c r="N949" t="s">
        <v>3331</v>
      </c>
      <c r="O949" t="s">
        <v>3332</v>
      </c>
      <c r="P949">
        <v>2010</v>
      </c>
    </row>
    <row r="950" spans="1:16" ht="14.4" x14ac:dyDescent="0.3">
      <c r="A950" t="s">
        <v>3108</v>
      </c>
      <c r="B950" t="s">
        <v>3333</v>
      </c>
      <c r="C950" t="s">
        <v>628</v>
      </c>
      <c r="D950" t="s">
        <v>851</v>
      </c>
      <c r="E950" t="s">
        <v>98</v>
      </c>
      <c r="F950" t="s">
        <v>628</v>
      </c>
      <c r="G950"/>
      <c r="H950">
        <v>90</v>
      </c>
      <c r="I950" t="s">
        <v>232</v>
      </c>
      <c r="J950" t="s">
        <v>128</v>
      </c>
      <c r="K950" t="s">
        <v>128</v>
      </c>
      <c r="L950"/>
      <c r="M950"/>
      <c r="N950" t="s">
        <v>3334</v>
      </c>
      <c r="O950" t="s">
        <v>3335</v>
      </c>
      <c r="P950">
        <v>2010</v>
      </c>
    </row>
    <row r="951" spans="1:16" ht="14.4" x14ac:dyDescent="0.3">
      <c r="A951" t="s">
        <v>3108</v>
      </c>
      <c r="B951" t="s">
        <v>3336</v>
      </c>
      <c r="C951" t="s">
        <v>628</v>
      </c>
      <c r="D951" t="s">
        <v>629</v>
      </c>
      <c r="E951" t="s">
        <v>98</v>
      </c>
      <c r="F951" t="s">
        <v>628</v>
      </c>
      <c r="G951"/>
      <c r="H951">
        <v>24.7</v>
      </c>
      <c r="I951" t="s">
        <v>99</v>
      </c>
      <c r="J951" t="s">
        <v>128</v>
      </c>
      <c r="K951" t="s">
        <v>128</v>
      </c>
      <c r="L951"/>
      <c r="M951"/>
      <c r="N951" t="s">
        <v>3337</v>
      </c>
      <c r="O951" t="s">
        <v>3338</v>
      </c>
      <c r="P951">
        <v>2013</v>
      </c>
    </row>
    <row r="952" spans="1:16" ht="14.4" x14ac:dyDescent="0.3">
      <c r="A952" t="s">
        <v>3108</v>
      </c>
      <c r="B952" t="s">
        <v>3339</v>
      </c>
      <c r="C952" t="s">
        <v>628</v>
      </c>
      <c r="D952" t="s">
        <v>851</v>
      </c>
      <c r="E952" t="s">
        <v>98</v>
      </c>
      <c r="F952" t="s">
        <v>628</v>
      </c>
      <c r="G952"/>
      <c r="H952">
        <v>60</v>
      </c>
      <c r="I952" t="s">
        <v>99</v>
      </c>
      <c r="J952" t="s">
        <v>100</v>
      </c>
      <c r="K952" t="s">
        <v>195</v>
      </c>
      <c r="L952"/>
      <c r="M952"/>
      <c r="N952" t="s">
        <v>3340</v>
      </c>
      <c r="O952" t="s">
        <v>3341</v>
      </c>
      <c r="P952">
        <v>2004</v>
      </c>
    </row>
    <row r="953" spans="1:16" ht="14.4" x14ac:dyDescent="0.3">
      <c r="A953" t="s">
        <v>3108</v>
      </c>
      <c r="B953" t="s">
        <v>3342</v>
      </c>
      <c r="C953" t="s">
        <v>621</v>
      </c>
      <c r="D953" t="s">
        <v>622</v>
      </c>
      <c r="E953" t="s">
        <v>98</v>
      </c>
      <c r="F953" t="s">
        <v>621</v>
      </c>
      <c r="G953"/>
      <c r="H953">
        <v>0.75</v>
      </c>
      <c r="I953" t="s">
        <v>99</v>
      </c>
      <c r="J953" t="s">
        <v>100</v>
      </c>
      <c r="K953" t="s">
        <v>165</v>
      </c>
      <c r="L953"/>
      <c r="M953"/>
      <c r="N953" t="s">
        <v>3343</v>
      </c>
      <c r="O953" t="s">
        <v>3344</v>
      </c>
      <c r="P953">
        <v>2010</v>
      </c>
    </row>
    <row r="954" spans="1:16" ht="14.4" x14ac:dyDescent="0.3">
      <c r="A954" t="s">
        <v>3108</v>
      </c>
      <c r="B954" t="s">
        <v>3345</v>
      </c>
      <c r="C954" t="s">
        <v>628</v>
      </c>
      <c r="D954" t="s">
        <v>629</v>
      </c>
      <c r="E954" t="s">
        <v>98</v>
      </c>
      <c r="F954" t="s">
        <v>628</v>
      </c>
      <c r="G954"/>
      <c r="H954">
        <v>20</v>
      </c>
      <c r="I954" t="s">
        <v>99</v>
      </c>
      <c r="J954" t="s">
        <v>100</v>
      </c>
      <c r="K954" t="s">
        <v>195</v>
      </c>
      <c r="L954"/>
      <c r="M954"/>
      <c r="N954" t="s">
        <v>3346</v>
      </c>
      <c r="O954" t="s">
        <v>3347</v>
      </c>
      <c r="P954">
        <v>2007</v>
      </c>
    </row>
    <row r="955" spans="1:16" ht="14.4" x14ac:dyDescent="0.3">
      <c r="A955" t="s">
        <v>3108</v>
      </c>
      <c r="B955" t="s">
        <v>3348</v>
      </c>
      <c r="C955" t="s">
        <v>648</v>
      </c>
      <c r="D955" t="s">
        <v>649</v>
      </c>
      <c r="E955" t="s">
        <v>98</v>
      </c>
      <c r="F955" t="s">
        <v>650</v>
      </c>
      <c r="G955"/>
      <c r="H955">
        <v>1828</v>
      </c>
      <c r="I955" t="s">
        <v>232</v>
      </c>
      <c r="J955" t="s">
        <v>100</v>
      </c>
      <c r="K955" t="s">
        <v>138</v>
      </c>
      <c r="L955" t="s">
        <v>3349</v>
      </c>
      <c r="M955"/>
      <c r="N955" t="s">
        <v>3350</v>
      </c>
      <c r="O955" t="s">
        <v>3351</v>
      </c>
      <c r="P955">
        <v>2010</v>
      </c>
    </row>
    <row r="956" spans="1:16" ht="14.4" x14ac:dyDescent="0.3">
      <c r="A956" t="s">
        <v>3108</v>
      </c>
      <c r="B956" t="s">
        <v>2583</v>
      </c>
      <c r="C956" t="s">
        <v>628</v>
      </c>
      <c r="D956" t="s">
        <v>629</v>
      </c>
      <c r="E956" t="s">
        <v>98</v>
      </c>
      <c r="F956" t="s">
        <v>628</v>
      </c>
      <c r="G956"/>
      <c r="H956">
        <v>2.6</v>
      </c>
      <c r="I956" t="s">
        <v>99</v>
      </c>
      <c r="J956" t="s">
        <v>100</v>
      </c>
      <c r="K956" t="s">
        <v>138</v>
      </c>
      <c r="L956"/>
      <c r="M956"/>
      <c r="N956" t="s">
        <v>3352</v>
      </c>
      <c r="O956" t="s">
        <v>3353</v>
      </c>
      <c r="P956">
        <v>2008</v>
      </c>
    </row>
    <row r="957" spans="1:16" ht="14.4" x14ac:dyDescent="0.3">
      <c r="A957" t="s">
        <v>3108</v>
      </c>
      <c r="B957" t="s">
        <v>3354</v>
      </c>
      <c r="C957" t="s">
        <v>628</v>
      </c>
      <c r="D957" t="s">
        <v>851</v>
      </c>
      <c r="E957" t="s">
        <v>98</v>
      </c>
      <c r="F957" t="s">
        <v>628</v>
      </c>
      <c r="G957"/>
      <c r="H957">
        <v>857</v>
      </c>
      <c r="I957" t="s">
        <v>232</v>
      </c>
      <c r="J957" t="s">
        <v>100</v>
      </c>
      <c r="K957" t="s">
        <v>165</v>
      </c>
      <c r="L957"/>
      <c r="M957"/>
      <c r="N957"/>
      <c r="O957"/>
      <c r="P957">
        <v>2021</v>
      </c>
    </row>
    <row r="958" spans="1:16" ht="14.4" x14ac:dyDescent="0.3">
      <c r="A958" t="s">
        <v>3108</v>
      </c>
      <c r="B958" t="s">
        <v>3355</v>
      </c>
      <c r="C958" t="s">
        <v>628</v>
      </c>
      <c r="D958" t="s">
        <v>629</v>
      </c>
      <c r="E958" t="s">
        <v>98</v>
      </c>
      <c r="F958" t="s">
        <v>628</v>
      </c>
      <c r="G958"/>
      <c r="H958">
        <v>44</v>
      </c>
      <c r="I958" t="s">
        <v>99</v>
      </c>
      <c r="J958" t="s">
        <v>100</v>
      </c>
      <c r="K958" t="s">
        <v>123</v>
      </c>
      <c r="L958"/>
      <c r="M958"/>
      <c r="N958" t="s">
        <v>3356</v>
      </c>
      <c r="O958" t="s">
        <v>3357</v>
      </c>
      <c r="P958">
        <v>2012</v>
      </c>
    </row>
    <row r="959" spans="1:16" ht="14.4" x14ac:dyDescent="0.3">
      <c r="A959" t="s">
        <v>3358</v>
      </c>
      <c r="B959" t="s">
        <v>3359</v>
      </c>
      <c r="C959" t="s">
        <v>628</v>
      </c>
      <c r="D959" t="s">
        <v>851</v>
      </c>
      <c r="E959" t="s">
        <v>98</v>
      </c>
      <c r="F959" t="s">
        <v>628</v>
      </c>
      <c r="G959"/>
      <c r="H959">
        <v>108</v>
      </c>
      <c r="I959" t="s">
        <v>232</v>
      </c>
      <c r="J959" t="s">
        <v>100</v>
      </c>
      <c r="K959" t="s">
        <v>195</v>
      </c>
      <c r="L959"/>
      <c r="M959"/>
      <c r="N959" t="s">
        <v>3360</v>
      </c>
      <c r="O959" t="s">
        <v>3361</v>
      </c>
      <c r="P959">
        <v>2017</v>
      </c>
    </row>
    <row r="960" spans="1:16" ht="14.4" x14ac:dyDescent="0.3">
      <c r="A960" t="s">
        <v>3358</v>
      </c>
      <c r="B960" t="s">
        <v>3362</v>
      </c>
      <c r="C960" t="s">
        <v>628</v>
      </c>
      <c r="D960" t="s">
        <v>851</v>
      </c>
      <c r="E960" t="s">
        <v>98</v>
      </c>
      <c r="F960" t="s">
        <v>628</v>
      </c>
      <c r="G960"/>
      <c r="H960">
        <v>90</v>
      </c>
      <c r="I960" t="s">
        <v>232</v>
      </c>
      <c r="J960" t="s">
        <v>100</v>
      </c>
      <c r="K960" t="s">
        <v>195</v>
      </c>
      <c r="L960"/>
      <c r="M960"/>
      <c r="N960" t="s">
        <v>3360</v>
      </c>
      <c r="O960" t="s">
        <v>3361</v>
      </c>
      <c r="P960">
        <v>2017</v>
      </c>
    </row>
    <row r="961" spans="1:16" ht="14.4" x14ac:dyDescent="0.3">
      <c r="A961" t="s">
        <v>3358</v>
      </c>
      <c r="B961" t="s">
        <v>3363</v>
      </c>
      <c r="C961" t="s">
        <v>628</v>
      </c>
      <c r="D961" t="s">
        <v>851</v>
      </c>
      <c r="E961" t="s">
        <v>98</v>
      </c>
      <c r="F961" t="s">
        <v>628</v>
      </c>
      <c r="G961"/>
      <c r="H961">
        <v>102</v>
      </c>
      <c r="I961" t="s">
        <v>232</v>
      </c>
      <c r="J961" t="s">
        <v>100</v>
      </c>
      <c r="K961" t="s">
        <v>195</v>
      </c>
      <c r="L961"/>
      <c r="M961"/>
      <c r="N961" t="s">
        <v>3360</v>
      </c>
      <c r="O961" t="s">
        <v>3361</v>
      </c>
      <c r="P961">
        <v>2017</v>
      </c>
    </row>
    <row r="962" spans="1:16" ht="14.4" x14ac:dyDescent="0.3">
      <c r="A962" t="s">
        <v>3358</v>
      </c>
      <c r="B962" t="s">
        <v>3364</v>
      </c>
      <c r="C962" t="s">
        <v>628</v>
      </c>
      <c r="D962" t="s">
        <v>851</v>
      </c>
      <c r="E962" t="s">
        <v>98</v>
      </c>
      <c r="F962" t="s">
        <v>628</v>
      </c>
      <c r="G962"/>
      <c r="H962">
        <v>102</v>
      </c>
      <c r="I962" t="s">
        <v>232</v>
      </c>
      <c r="J962" t="s">
        <v>100</v>
      </c>
      <c r="K962" t="s">
        <v>195</v>
      </c>
      <c r="L962"/>
      <c r="M962"/>
      <c r="N962" t="s">
        <v>3360</v>
      </c>
      <c r="O962" t="s">
        <v>3361</v>
      </c>
      <c r="P962">
        <v>2017</v>
      </c>
    </row>
    <row r="963" spans="1:16" ht="14.4" x14ac:dyDescent="0.3">
      <c r="A963" t="s">
        <v>3358</v>
      </c>
      <c r="B963" t="s">
        <v>3365</v>
      </c>
      <c r="C963" t="s">
        <v>628</v>
      </c>
      <c r="D963" t="s">
        <v>851</v>
      </c>
      <c r="E963" t="s">
        <v>98</v>
      </c>
      <c r="F963" t="s">
        <v>628</v>
      </c>
      <c r="G963"/>
      <c r="H963">
        <v>30</v>
      </c>
      <c r="I963" t="s">
        <v>232</v>
      </c>
      <c r="J963" t="s">
        <v>128</v>
      </c>
      <c r="K963" t="s">
        <v>128</v>
      </c>
      <c r="L963"/>
      <c r="M963"/>
      <c r="N963" t="s">
        <v>3366</v>
      </c>
      <c r="O963" t="s">
        <v>1159</v>
      </c>
      <c r="P963">
        <v>2017</v>
      </c>
    </row>
    <row r="964" spans="1:16" ht="14.4" x14ac:dyDescent="0.3">
      <c r="A964" t="s">
        <v>3358</v>
      </c>
      <c r="B964" t="s">
        <v>3367</v>
      </c>
      <c r="C964" t="s">
        <v>628</v>
      </c>
      <c r="D964" t="s">
        <v>851</v>
      </c>
      <c r="E964" t="s">
        <v>98</v>
      </c>
      <c r="F964" t="s">
        <v>628</v>
      </c>
      <c r="G964"/>
      <c r="H964">
        <v>158</v>
      </c>
      <c r="I964" t="s">
        <v>232</v>
      </c>
      <c r="J964" t="s">
        <v>100</v>
      </c>
      <c r="K964" t="s">
        <v>195</v>
      </c>
      <c r="L964"/>
      <c r="M964"/>
      <c r="N964" t="s">
        <v>3368</v>
      </c>
      <c r="O964" t="s">
        <v>3369</v>
      </c>
      <c r="P964">
        <v>2012</v>
      </c>
    </row>
    <row r="965" spans="1:16" ht="14.4" x14ac:dyDescent="0.3">
      <c r="A965" t="s">
        <v>3358</v>
      </c>
      <c r="B965" t="s">
        <v>3370</v>
      </c>
      <c r="C965" t="s">
        <v>628</v>
      </c>
      <c r="D965" t="s">
        <v>851</v>
      </c>
      <c r="E965" t="s">
        <v>98</v>
      </c>
      <c r="F965" t="s">
        <v>628</v>
      </c>
      <c r="G965"/>
      <c r="H965">
        <v>158</v>
      </c>
      <c r="I965" t="s">
        <v>232</v>
      </c>
      <c r="J965" t="s">
        <v>100</v>
      </c>
      <c r="K965" t="s">
        <v>195</v>
      </c>
      <c r="L965"/>
      <c r="M965"/>
      <c r="N965" t="s">
        <v>3368</v>
      </c>
      <c r="O965" t="s">
        <v>3369</v>
      </c>
      <c r="P965">
        <v>2012</v>
      </c>
    </row>
    <row r="966" spans="1:16" ht="14.4" x14ac:dyDescent="0.3">
      <c r="A966" t="s">
        <v>3371</v>
      </c>
      <c r="B966" t="s">
        <v>3372</v>
      </c>
      <c r="C966" t="s">
        <v>628</v>
      </c>
      <c r="D966" t="s">
        <v>629</v>
      </c>
      <c r="E966" t="s">
        <v>98</v>
      </c>
      <c r="F966" t="s">
        <v>628</v>
      </c>
      <c r="G966"/>
      <c r="H966">
        <v>120</v>
      </c>
      <c r="I966" t="s">
        <v>232</v>
      </c>
      <c r="J966" t="s">
        <v>128</v>
      </c>
      <c r="K966" t="s">
        <v>128</v>
      </c>
      <c r="L966" t="s">
        <v>3373</v>
      </c>
      <c r="M966"/>
      <c r="N966" t="s">
        <v>3374</v>
      </c>
      <c r="O966" t="s">
        <v>3375</v>
      </c>
      <c r="P966">
        <v>2010</v>
      </c>
    </row>
    <row r="967" spans="1:16" ht="14.4" x14ac:dyDescent="0.3">
      <c r="A967" t="s">
        <v>3371</v>
      </c>
      <c r="B967" t="s">
        <v>3376</v>
      </c>
      <c r="C967" t="s">
        <v>628</v>
      </c>
      <c r="D967" t="s">
        <v>629</v>
      </c>
      <c r="E967" t="s">
        <v>98</v>
      </c>
      <c r="F967" t="s">
        <v>628</v>
      </c>
      <c r="G967"/>
      <c r="H967">
        <v>29.7</v>
      </c>
      <c r="I967" t="s">
        <v>99</v>
      </c>
      <c r="J967" t="s">
        <v>128</v>
      </c>
      <c r="K967" t="s">
        <v>128</v>
      </c>
      <c r="L967" t="s">
        <v>3377</v>
      </c>
      <c r="M967"/>
      <c r="N967" t="s">
        <v>3378</v>
      </c>
      <c r="O967" t="s">
        <v>3379</v>
      </c>
      <c r="P967">
        <v>2002</v>
      </c>
    </row>
    <row r="968" spans="1:16" ht="14.4" x14ac:dyDescent="0.3">
      <c r="A968" t="s">
        <v>3371</v>
      </c>
      <c r="B968" t="s">
        <v>3380</v>
      </c>
      <c r="C968" t="s">
        <v>628</v>
      </c>
      <c r="D968" t="s">
        <v>629</v>
      </c>
      <c r="E968" t="s">
        <v>98</v>
      </c>
      <c r="F968" t="s">
        <v>628</v>
      </c>
      <c r="G968"/>
      <c r="H968">
        <v>43.7</v>
      </c>
      <c r="I968" t="s">
        <v>232</v>
      </c>
      <c r="J968" t="s">
        <v>128</v>
      </c>
      <c r="K968" t="s">
        <v>128</v>
      </c>
      <c r="L968" t="s">
        <v>3377</v>
      </c>
      <c r="M968"/>
      <c r="N968" t="s">
        <v>3378</v>
      </c>
      <c r="O968" t="s">
        <v>3379</v>
      </c>
      <c r="P968">
        <v>2012</v>
      </c>
    </row>
    <row r="969" spans="1:16" ht="14.4" x14ac:dyDescent="0.3">
      <c r="A969" t="s">
        <v>3371</v>
      </c>
      <c r="B969" t="s">
        <v>3381</v>
      </c>
      <c r="C969" t="s">
        <v>628</v>
      </c>
      <c r="D969" t="s">
        <v>629</v>
      </c>
      <c r="E969" t="s">
        <v>98</v>
      </c>
      <c r="F969" t="s">
        <v>628</v>
      </c>
      <c r="G969"/>
      <c r="H969">
        <v>49.95</v>
      </c>
      <c r="I969" t="s">
        <v>232</v>
      </c>
      <c r="J969" t="s">
        <v>128</v>
      </c>
      <c r="K969" t="s">
        <v>128</v>
      </c>
      <c r="L969" t="s">
        <v>3377</v>
      </c>
      <c r="M969"/>
      <c r="N969" t="s">
        <v>3382</v>
      </c>
      <c r="O969" t="s">
        <v>3383</v>
      </c>
      <c r="P969">
        <v>2021</v>
      </c>
    </row>
    <row r="970" spans="1:16" ht="14.4" x14ac:dyDescent="0.3">
      <c r="A970" t="s">
        <v>3371</v>
      </c>
      <c r="B970" t="s">
        <v>3384</v>
      </c>
      <c r="C970" t="s">
        <v>628</v>
      </c>
      <c r="D970" t="s">
        <v>629</v>
      </c>
      <c r="E970" t="s">
        <v>98</v>
      </c>
      <c r="F970" t="s">
        <v>628</v>
      </c>
      <c r="G970"/>
      <c r="H970">
        <v>29.75</v>
      </c>
      <c r="I970" t="s">
        <v>232</v>
      </c>
      <c r="J970" t="s">
        <v>128</v>
      </c>
      <c r="K970" t="s">
        <v>128</v>
      </c>
      <c r="L970" t="s">
        <v>3385</v>
      </c>
      <c r="M970"/>
      <c r="N970" t="s">
        <v>3386</v>
      </c>
      <c r="O970" t="s">
        <v>3387</v>
      </c>
      <c r="P970">
        <v>2005</v>
      </c>
    </row>
    <row r="971" spans="1:16" ht="14.4" x14ac:dyDescent="0.3">
      <c r="A971" t="s">
        <v>3371</v>
      </c>
      <c r="B971" t="s">
        <v>3388</v>
      </c>
      <c r="C971" t="s">
        <v>628</v>
      </c>
      <c r="D971" t="s">
        <v>629</v>
      </c>
      <c r="E971" t="s">
        <v>98</v>
      </c>
      <c r="F971" t="s">
        <v>628</v>
      </c>
      <c r="G971"/>
      <c r="H971">
        <v>124.2</v>
      </c>
      <c r="I971" t="s">
        <v>232</v>
      </c>
      <c r="J971" t="s">
        <v>128</v>
      </c>
      <c r="K971" t="s">
        <v>128</v>
      </c>
      <c r="L971" t="s">
        <v>3389</v>
      </c>
      <c r="M971"/>
      <c r="N971" t="s">
        <v>3390</v>
      </c>
      <c r="O971" t="s">
        <v>3391</v>
      </c>
      <c r="P971">
        <v>2005</v>
      </c>
    </row>
    <row r="972" spans="1:16" ht="14.4" x14ac:dyDescent="0.3">
      <c r="A972" t="s">
        <v>3371</v>
      </c>
      <c r="B972" t="s">
        <v>3392</v>
      </c>
      <c r="C972" t="s">
        <v>628</v>
      </c>
      <c r="D972" t="s">
        <v>629</v>
      </c>
      <c r="E972" t="s">
        <v>98</v>
      </c>
      <c r="F972" t="s">
        <v>628</v>
      </c>
      <c r="G972"/>
      <c r="H972">
        <v>63.43</v>
      </c>
      <c r="I972" t="s">
        <v>232</v>
      </c>
      <c r="J972" t="s">
        <v>128</v>
      </c>
      <c r="K972" t="s">
        <v>128</v>
      </c>
      <c r="L972" t="s">
        <v>3393</v>
      </c>
      <c r="M972"/>
      <c r="N972" t="s">
        <v>3394</v>
      </c>
      <c r="O972" t="s">
        <v>3395</v>
      </c>
      <c r="P972">
        <v>2016</v>
      </c>
    </row>
    <row r="973" spans="1:16" ht="14.4" x14ac:dyDescent="0.3">
      <c r="A973" t="s">
        <v>3371</v>
      </c>
      <c r="B973" t="s">
        <v>3396</v>
      </c>
      <c r="C973" t="s">
        <v>628</v>
      </c>
      <c r="D973" t="s">
        <v>629</v>
      </c>
      <c r="E973" t="s">
        <v>98</v>
      </c>
      <c r="F973" t="s">
        <v>628</v>
      </c>
      <c r="G973"/>
      <c r="H973">
        <v>16.899999999999999</v>
      </c>
      <c r="I973" t="s">
        <v>99</v>
      </c>
      <c r="J973" t="s">
        <v>665</v>
      </c>
      <c r="K973" t="s">
        <v>665</v>
      </c>
      <c r="L973" t="s">
        <v>3397</v>
      </c>
      <c r="M973"/>
      <c r="N973" t="s">
        <v>3398</v>
      </c>
      <c r="O973" t="s">
        <v>3399</v>
      </c>
      <c r="P973">
        <v>2006</v>
      </c>
    </row>
    <row r="974" spans="1:16" ht="14.4" x14ac:dyDescent="0.3">
      <c r="A974" t="s">
        <v>3371</v>
      </c>
      <c r="B974" t="s">
        <v>3400</v>
      </c>
      <c r="C974" t="s">
        <v>96</v>
      </c>
      <c r="D974" t="s">
        <v>97</v>
      </c>
      <c r="E974" t="s">
        <v>98</v>
      </c>
      <c r="F974" t="s">
        <v>96</v>
      </c>
      <c r="G974"/>
      <c r="H974">
        <v>10</v>
      </c>
      <c r="I974" t="s">
        <v>99</v>
      </c>
      <c r="J974" t="s">
        <v>100</v>
      </c>
      <c r="K974" t="s">
        <v>118</v>
      </c>
      <c r="L974" t="s">
        <v>3401</v>
      </c>
      <c r="M974"/>
      <c r="N974"/>
      <c r="O974"/>
      <c r="P974">
        <v>2022</v>
      </c>
    </row>
    <row r="975" spans="1:16" ht="14.4" x14ac:dyDescent="0.3">
      <c r="A975" t="s">
        <v>3371</v>
      </c>
      <c r="B975" t="s">
        <v>3402</v>
      </c>
      <c r="C975" t="s">
        <v>628</v>
      </c>
      <c r="D975" t="s">
        <v>629</v>
      </c>
      <c r="E975" t="s">
        <v>98</v>
      </c>
      <c r="F975" t="s">
        <v>628</v>
      </c>
      <c r="G975"/>
      <c r="H975">
        <v>20</v>
      </c>
      <c r="I975" t="s">
        <v>99</v>
      </c>
      <c r="J975" t="s">
        <v>100</v>
      </c>
      <c r="K975" t="s">
        <v>118</v>
      </c>
      <c r="L975" t="s">
        <v>3401</v>
      </c>
      <c r="M975"/>
      <c r="N975" t="s">
        <v>3403</v>
      </c>
      <c r="O975" t="s">
        <v>3404</v>
      </c>
      <c r="P975">
        <v>2013</v>
      </c>
    </row>
    <row r="976" spans="1:16" ht="14.4" x14ac:dyDescent="0.3">
      <c r="A976" t="s">
        <v>3371</v>
      </c>
      <c r="B976" t="s">
        <v>3405</v>
      </c>
      <c r="C976" t="s">
        <v>628</v>
      </c>
      <c r="D976" t="s">
        <v>629</v>
      </c>
      <c r="E976" t="s">
        <v>98</v>
      </c>
      <c r="F976" t="s">
        <v>628</v>
      </c>
      <c r="G976"/>
      <c r="H976">
        <v>15.03</v>
      </c>
      <c r="I976" t="s">
        <v>232</v>
      </c>
      <c r="J976" t="s">
        <v>128</v>
      </c>
      <c r="K976" t="s">
        <v>128</v>
      </c>
      <c r="L976" t="s">
        <v>3406</v>
      </c>
      <c r="M976"/>
      <c r="N976" t="s">
        <v>3407</v>
      </c>
      <c r="O976" t="s">
        <v>3408</v>
      </c>
      <c r="P976">
        <v>2009</v>
      </c>
    </row>
    <row r="977" spans="1:16" ht="14.4" x14ac:dyDescent="0.3">
      <c r="A977" t="s">
        <v>3371</v>
      </c>
      <c r="B977" t="s">
        <v>3409</v>
      </c>
      <c r="C977" t="s">
        <v>628</v>
      </c>
      <c r="D977" t="s">
        <v>629</v>
      </c>
      <c r="E977" t="s">
        <v>98</v>
      </c>
      <c r="F977" t="s">
        <v>628</v>
      </c>
      <c r="G977"/>
      <c r="H977">
        <v>16</v>
      </c>
      <c r="I977" t="s">
        <v>99</v>
      </c>
      <c r="J977" t="s">
        <v>100</v>
      </c>
      <c r="K977" t="s">
        <v>249</v>
      </c>
      <c r="L977" t="s">
        <v>3410</v>
      </c>
      <c r="M977"/>
      <c r="N977" t="s">
        <v>3411</v>
      </c>
      <c r="O977" t="s">
        <v>3412</v>
      </c>
      <c r="P977">
        <v>2014</v>
      </c>
    </row>
    <row r="978" spans="1:16" ht="14.4" x14ac:dyDescent="0.3">
      <c r="A978" t="s">
        <v>3371</v>
      </c>
      <c r="B978" t="s">
        <v>3413</v>
      </c>
      <c r="C978" t="s">
        <v>628</v>
      </c>
      <c r="D978" t="s">
        <v>629</v>
      </c>
      <c r="E978" t="s">
        <v>98</v>
      </c>
      <c r="F978" t="s">
        <v>628</v>
      </c>
      <c r="G978"/>
      <c r="H978">
        <v>16</v>
      </c>
      <c r="I978" t="s">
        <v>99</v>
      </c>
      <c r="J978" t="s">
        <v>100</v>
      </c>
      <c r="K978" t="s">
        <v>195</v>
      </c>
      <c r="L978" t="s">
        <v>3414</v>
      </c>
      <c r="M978"/>
      <c r="N978" t="s">
        <v>3415</v>
      </c>
      <c r="O978" t="s">
        <v>3416</v>
      </c>
      <c r="P978">
        <v>2005</v>
      </c>
    </row>
    <row r="979" spans="1:16" ht="14.4" x14ac:dyDescent="0.3">
      <c r="A979" t="s">
        <v>3371</v>
      </c>
      <c r="B979" t="s">
        <v>3417</v>
      </c>
      <c r="C979" t="s">
        <v>628</v>
      </c>
      <c r="D979" t="s">
        <v>629</v>
      </c>
      <c r="E979" t="s">
        <v>98</v>
      </c>
      <c r="F979" t="s">
        <v>628</v>
      </c>
      <c r="G979"/>
      <c r="H979">
        <v>5</v>
      </c>
      <c r="I979" t="s">
        <v>99</v>
      </c>
      <c r="J979" t="s">
        <v>665</v>
      </c>
      <c r="K979" t="s">
        <v>665</v>
      </c>
      <c r="L979" t="s">
        <v>3418</v>
      </c>
      <c r="M979"/>
      <c r="N979" t="s">
        <v>3419</v>
      </c>
      <c r="O979" t="s">
        <v>3420</v>
      </c>
      <c r="P979">
        <v>1995</v>
      </c>
    </row>
    <row r="980" spans="1:16" ht="14.4" x14ac:dyDescent="0.3">
      <c r="A980" t="s">
        <v>3371</v>
      </c>
      <c r="B980" t="s">
        <v>3421</v>
      </c>
      <c r="C980" t="s">
        <v>628</v>
      </c>
      <c r="D980" t="s">
        <v>629</v>
      </c>
      <c r="E980" t="s">
        <v>98</v>
      </c>
      <c r="F980" t="s">
        <v>628</v>
      </c>
      <c r="G980"/>
      <c r="H980">
        <v>29.75</v>
      </c>
      <c r="I980" t="s">
        <v>99</v>
      </c>
      <c r="J980" t="s">
        <v>128</v>
      </c>
      <c r="K980" t="s">
        <v>128</v>
      </c>
      <c r="L980" t="s">
        <v>3422</v>
      </c>
      <c r="M980"/>
      <c r="N980" t="s">
        <v>3423</v>
      </c>
      <c r="O980" t="s">
        <v>3424</v>
      </c>
      <c r="P980">
        <v>2004</v>
      </c>
    </row>
    <row r="981" spans="1:16" ht="14.4" x14ac:dyDescent="0.3">
      <c r="A981" t="s">
        <v>3371</v>
      </c>
      <c r="B981" t="s">
        <v>3425</v>
      </c>
      <c r="C981" t="s">
        <v>628</v>
      </c>
      <c r="D981" t="s">
        <v>629</v>
      </c>
      <c r="E981" t="s">
        <v>98</v>
      </c>
      <c r="F981" t="s">
        <v>628</v>
      </c>
      <c r="G981"/>
      <c r="H981">
        <v>69</v>
      </c>
      <c r="I981" t="s">
        <v>232</v>
      </c>
      <c r="J981" t="s">
        <v>128</v>
      </c>
      <c r="K981" t="s">
        <v>128</v>
      </c>
      <c r="L981" t="s">
        <v>3426</v>
      </c>
      <c r="M981"/>
      <c r="N981" t="s">
        <v>3427</v>
      </c>
      <c r="O981" t="s">
        <v>3428</v>
      </c>
      <c r="P981">
        <v>2016</v>
      </c>
    </row>
    <row r="982" spans="1:16" ht="14.4" x14ac:dyDescent="0.3">
      <c r="A982" t="s">
        <v>3371</v>
      </c>
      <c r="B982" t="s">
        <v>3429</v>
      </c>
      <c r="C982" t="s">
        <v>628</v>
      </c>
      <c r="D982" t="s">
        <v>629</v>
      </c>
      <c r="E982" t="s">
        <v>98</v>
      </c>
      <c r="F982" t="s">
        <v>628</v>
      </c>
      <c r="G982"/>
      <c r="H982">
        <v>17.16</v>
      </c>
      <c r="I982" t="s">
        <v>99</v>
      </c>
      <c r="J982" t="s">
        <v>128</v>
      </c>
      <c r="K982" t="s">
        <v>128</v>
      </c>
      <c r="L982" t="s">
        <v>3430</v>
      </c>
      <c r="M982"/>
      <c r="N982" t="s">
        <v>3431</v>
      </c>
      <c r="O982" t="s">
        <v>3432</v>
      </c>
      <c r="P982">
        <v>2000</v>
      </c>
    </row>
    <row r="983" spans="1:16" ht="14.4" x14ac:dyDescent="0.3">
      <c r="A983" t="s">
        <v>3371</v>
      </c>
      <c r="B983" t="s">
        <v>3433</v>
      </c>
      <c r="C983" t="s">
        <v>628</v>
      </c>
      <c r="D983" t="s">
        <v>629</v>
      </c>
      <c r="E983" t="s">
        <v>98</v>
      </c>
      <c r="F983" t="s">
        <v>628</v>
      </c>
      <c r="G983"/>
      <c r="H983">
        <v>29.75</v>
      </c>
      <c r="I983" t="s">
        <v>232</v>
      </c>
      <c r="J983" t="s">
        <v>128</v>
      </c>
      <c r="K983" t="s">
        <v>128</v>
      </c>
      <c r="L983" t="s">
        <v>3430</v>
      </c>
      <c r="M983"/>
      <c r="N983" t="s">
        <v>3434</v>
      </c>
      <c r="O983" t="s">
        <v>3435</v>
      </c>
      <c r="P983">
        <v>2009</v>
      </c>
    </row>
    <row r="984" spans="1:16" ht="14.4" x14ac:dyDescent="0.3">
      <c r="A984" t="s">
        <v>3371</v>
      </c>
      <c r="B984" t="s">
        <v>3436</v>
      </c>
      <c r="C984" t="s">
        <v>628</v>
      </c>
      <c r="D984" t="s">
        <v>851</v>
      </c>
      <c r="E984" t="s">
        <v>98</v>
      </c>
      <c r="F984" t="s">
        <v>628</v>
      </c>
      <c r="G984"/>
      <c r="H984">
        <v>714</v>
      </c>
      <c r="I984" t="s">
        <v>232</v>
      </c>
      <c r="J984" t="s">
        <v>100</v>
      </c>
      <c r="K984" t="s">
        <v>195</v>
      </c>
      <c r="L984"/>
      <c r="M984"/>
      <c r="N984"/>
      <c r="O984"/>
      <c r="P984">
        <v>2019</v>
      </c>
    </row>
    <row r="985" spans="1:16" ht="14.4" x14ac:dyDescent="0.3">
      <c r="A985" t="s">
        <v>3371</v>
      </c>
      <c r="B985" t="s">
        <v>3437</v>
      </c>
      <c r="C985" t="s">
        <v>628</v>
      </c>
      <c r="D985" t="s">
        <v>629</v>
      </c>
      <c r="E985" t="s">
        <v>98</v>
      </c>
      <c r="F985" t="s">
        <v>628</v>
      </c>
      <c r="G985"/>
      <c r="H985">
        <v>5</v>
      </c>
      <c r="I985" t="s">
        <v>99</v>
      </c>
      <c r="J985" t="s">
        <v>665</v>
      </c>
      <c r="K985" t="s">
        <v>665</v>
      </c>
      <c r="L985" t="s">
        <v>3438</v>
      </c>
      <c r="M985"/>
      <c r="N985" t="s">
        <v>3439</v>
      </c>
      <c r="O985" t="s">
        <v>3440</v>
      </c>
      <c r="P985">
        <v>1995</v>
      </c>
    </row>
    <row r="986" spans="1:16" ht="14.4" x14ac:dyDescent="0.3">
      <c r="A986" t="s">
        <v>3371</v>
      </c>
      <c r="B986" t="s">
        <v>3441</v>
      </c>
      <c r="C986" t="s">
        <v>628</v>
      </c>
      <c r="D986" t="s">
        <v>629</v>
      </c>
      <c r="E986" t="s">
        <v>98</v>
      </c>
      <c r="F986" t="s">
        <v>628</v>
      </c>
      <c r="G986"/>
      <c r="H986">
        <v>13.8</v>
      </c>
      <c r="I986" t="s">
        <v>99</v>
      </c>
      <c r="J986" t="s">
        <v>128</v>
      </c>
      <c r="K986" t="s">
        <v>128</v>
      </c>
      <c r="L986" t="s">
        <v>3442</v>
      </c>
      <c r="M986"/>
      <c r="N986" t="s">
        <v>3443</v>
      </c>
      <c r="O986" t="s">
        <v>3444</v>
      </c>
      <c r="P986">
        <v>2016</v>
      </c>
    </row>
    <row r="987" spans="1:16" ht="14.4" x14ac:dyDescent="0.3">
      <c r="A987" t="s">
        <v>3371</v>
      </c>
      <c r="B987" t="s">
        <v>3445</v>
      </c>
      <c r="C987" t="s">
        <v>628</v>
      </c>
      <c r="D987" t="s">
        <v>629</v>
      </c>
      <c r="E987" t="s">
        <v>98</v>
      </c>
      <c r="F987" t="s">
        <v>628</v>
      </c>
      <c r="G987"/>
      <c r="H987">
        <v>36.799999999999997</v>
      </c>
      <c r="I987" t="s">
        <v>232</v>
      </c>
      <c r="J987" t="s">
        <v>128</v>
      </c>
      <c r="K987" t="s">
        <v>128</v>
      </c>
      <c r="L987" t="s">
        <v>3442</v>
      </c>
      <c r="M987"/>
      <c r="N987" t="s">
        <v>3443</v>
      </c>
      <c r="O987" t="s">
        <v>3444</v>
      </c>
      <c r="P987">
        <v>2017</v>
      </c>
    </row>
    <row r="988" spans="1:16" ht="14.4" x14ac:dyDescent="0.3">
      <c r="A988" t="s">
        <v>3371</v>
      </c>
      <c r="B988" t="s">
        <v>3446</v>
      </c>
      <c r="C988" t="s">
        <v>628</v>
      </c>
      <c r="D988" t="s">
        <v>629</v>
      </c>
      <c r="E988" t="s">
        <v>98</v>
      </c>
      <c r="F988" t="s">
        <v>628</v>
      </c>
      <c r="G988"/>
      <c r="H988">
        <v>22</v>
      </c>
      <c r="I988" t="s">
        <v>232</v>
      </c>
      <c r="J988" t="s">
        <v>128</v>
      </c>
      <c r="K988" t="s">
        <v>128</v>
      </c>
      <c r="L988" t="s">
        <v>3447</v>
      </c>
      <c r="M988"/>
      <c r="N988" t="s">
        <v>3448</v>
      </c>
      <c r="O988" t="s">
        <v>3449</v>
      </c>
      <c r="P988">
        <v>2017</v>
      </c>
    </row>
    <row r="989" spans="1:16" ht="14.4" x14ac:dyDescent="0.3">
      <c r="A989" t="s">
        <v>3371</v>
      </c>
      <c r="B989" t="s">
        <v>3450</v>
      </c>
      <c r="C989" t="s">
        <v>628</v>
      </c>
      <c r="D989" t="s">
        <v>629</v>
      </c>
      <c r="E989" t="s">
        <v>98</v>
      </c>
      <c r="F989" t="s">
        <v>628</v>
      </c>
      <c r="G989"/>
      <c r="H989">
        <v>27</v>
      </c>
      <c r="I989" t="s">
        <v>99</v>
      </c>
      <c r="J989" t="s">
        <v>128</v>
      </c>
      <c r="K989" t="s">
        <v>128</v>
      </c>
      <c r="L989" t="s">
        <v>3451</v>
      </c>
      <c r="M989"/>
      <c r="N989" t="s">
        <v>3452</v>
      </c>
      <c r="O989" t="s">
        <v>3453</v>
      </c>
      <c r="P989">
        <v>2008</v>
      </c>
    </row>
    <row r="990" spans="1:16" ht="14.4" x14ac:dyDescent="0.3">
      <c r="A990" t="s">
        <v>3371</v>
      </c>
      <c r="B990" t="s">
        <v>3454</v>
      </c>
      <c r="C990" t="s">
        <v>628</v>
      </c>
      <c r="D990" t="s">
        <v>629</v>
      </c>
      <c r="E990" t="s">
        <v>98</v>
      </c>
      <c r="F990" t="s">
        <v>628</v>
      </c>
      <c r="G990"/>
      <c r="H990">
        <v>12</v>
      </c>
      <c r="I990" t="s">
        <v>99</v>
      </c>
      <c r="J990" t="s">
        <v>128</v>
      </c>
      <c r="K990" t="s">
        <v>128</v>
      </c>
      <c r="L990" t="s">
        <v>3455</v>
      </c>
      <c r="M990"/>
      <c r="N990" t="s">
        <v>3456</v>
      </c>
      <c r="O990" t="s">
        <v>3457</v>
      </c>
      <c r="P990">
        <v>1996</v>
      </c>
    </row>
    <row r="991" spans="1:16" ht="14.4" x14ac:dyDescent="0.3">
      <c r="A991" t="s">
        <v>3371</v>
      </c>
      <c r="B991" t="s">
        <v>3458</v>
      </c>
      <c r="C991" t="s">
        <v>628</v>
      </c>
      <c r="D991" t="s">
        <v>629</v>
      </c>
      <c r="E991" t="s">
        <v>98</v>
      </c>
      <c r="F991" t="s">
        <v>628</v>
      </c>
      <c r="G991"/>
      <c r="H991">
        <v>26</v>
      </c>
      <c r="I991" t="s">
        <v>99</v>
      </c>
      <c r="J991" t="s">
        <v>128</v>
      </c>
      <c r="K991" t="s">
        <v>128</v>
      </c>
      <c r="L991" t="s">
        <v>3455</v>
      </c>
      <c r="M991"/>
      <c r="N991" t="s">
        <v>3459</v>
      </c>
      <c r="O991" t="s">
        <v>3460</v>
      </c>
      <c r="P991">
        <v>2008</v>
      </c>
    </row>
    <row r="992" spans="1:16" ht="14.4" x14ac:dyDescent="0.3">
      <c r="A992" t="s">
        <v>3371</v>
      </c>
      <c r="B992" t="s">
        <v>3461</v>
      </c>
      <c r="C992" t="s">
        <v>628</v>
      </c>
      <c r="D992" t="s">
        <v>629</v>
      </c>
      <c r="E992" t="s">
        <v>98</v>
      </c>
      <c r="F992" t="s">
        <v>628</v>
      </c>
      <c r="G992"/>
      <c r="H992">
        <v>30</v>
      </c>
      <c r="I992" t="s">
        <v>232</v>
      </c>
      <c r="J992" t="s">
        <v>128</v>
      </c>
      <c r="K992" t="s">
        <v>128</v>
      </c>
      <c r="L992" t="s">
        <v>3462</v>
      </c>
      <c r="M992"/>
      <c r="N992"/>
      <c r="O992"/>
      <c r="P992">
        <v>2020</v>
      </c>
    </row>
    <row r="993" spans="1:16" ht="14.4" x14ac:dyDescent="0.3">
      <c r="A993" t="s">
        <v>3371</v>
      </c>
      <c r="B993" t="s">
        <v>3463</v>
      </c>
      <c r="C993" t="s">
        <v>628</v>
      </c>
      <c r="D993" t="s">
        <v>629</v>
      </c>
      <c r="E993" t="s">
        <v>98</v>
      </c>
      <c r="F993" t="s">
        <v>628</v>
      </c>
      <c r="G993"/>
      <c r="H993">
        <v>13.2</v>
      </c>
      <c r="I993" t="s">
        <v>99</v>
      </c>
      <c r="J993" t="s">
        <v>128</v>
      </c>
      <c r="K993" t="s">
        <v>128</v>
      </c>
      <c r="L993" t="s">
        <v>3464</v>
      </c>
      <c r="M993"/>
      <c r="N993" t="s">
        <v>3465</v>
      </c>
      <c r="O993" t="s">
        <v>3466</v>
      </c>
      <c r="P993">
        <v>2000</v>
      </c>
    </row>
    <row r="994" spans="1:16" ht="14.4" x14ac:dyDescent="0.3">
      <c r="A994" t="s">
        <v>3371</v>
      </c>
      <c r="B994" t="s">
        <v>3467</v>
      </c>
      <c r="C994" t="s">
        <v>628</v>
      </c>
      <c r="D994" t="s">
        <v>629</v>
      </c>
      <c r="E994" t="s">
        <v>98</v>
      </c>
      <c r="F994" t="s">
        <v>628</v>
      </c>
      <c r="G994"/>
      <c r="H994">
        <v>29.75</v>
      </c>
      <c r="I994" t="s">
        <v>232</v>
      </c>
      <c r="J994" t="s">
        <v>128</v>
      </c>
      <c r="K994" t="s">
        <v>128</v>
      </c>
      <c r="L994" t="s">
        <v>3464</v>
      </c>
      <c r="M994"/>
      <c r="N994" t="s">
        <v>3468</v>
      </c>
      <c r="O994" t="s">
        <v>3469</v>
      </c>
      <c r="P994">
        <v>2016</v>
      </c>
    </row>
    <row r="995" spans="1:16" ht="14.4" x14ac:dyDescent="0.3">
      <c r="A995" t="s">
        <v>3371</v>
      </c>
      <c r="B995" t="s">
        <v>3470</v>
      </c>
      <c r="C995" t="s">
        <v>628</v>
      </c>
      <c r="D995" t="s">
        <v>629</v>
      </c>
      <c r="E995" t="s">
        <v>98</v>
      </c>
      <c r="F995" t="s">
        <v>628</v>
      </c>
      <c r="G995"/>
      <c r="H995">
        <v>136</v>
      </c>
      <c r="I995" t="s">
        <v>232</v>
      </c>
      <c r="J995" t="s">
        <v>128</v>
      </c>
      <c r="K995" t="s">
        <v>128</v>
      </c>
      <c r="L995" t="s">
        <v>3471</v>
      </c>
      <c r="M995"/>
      <c r="N995" t="s">
        <v>3472</v>
      </c>
      <c r="O995" t="s">
        <v>3131</v>
      </c>
      <c r="P995">
        <v>2013</v>
      </c>
    </row>
    <row r="996" spans="1:16" ht="14.4" x14ac:dyDescent="0.3">
      <c r="A996" t="s">
        <v>3371</v>
      </c>
      <c r="B996" t="s">
        <v>3473</v>
      </c>
      <c r="C996" t="s">
        <v>628</v>
      </c>
      <c r="D996" t="s">
        <v>629</v>
      </c>
      <c r="E996" t="s">
        <v>98</v>
      </c>
      <c r="F996" t="s">
        <v>628</v>
      </c>
      <c r="G996"/>
      <c r="H996">
        <v>239</v>
      </c>
      <c r="I996" t="s">
        <v>232</v>
      </c>
      <c r="J996" t="s">
        <v>128</v>
      </c>
      <c r="K996" t="s">
        <v>128</v>
      </c>
      <c r="L996" t="s">
        <v>3474</v>
      </c>
      <c r="M996"/>
      <c r="N996" t="s">
        <v>3475</v>
      </c>
      <c r="O996" t="s">
        <v>3476</v>
      </c>
      <c r="P996">
        <v>2016</v>
      </c>
    </row>
    <row r="997" spans="1:16" ht="14.4" x14ac:dyDescent="0.3">
      <c r="A997" t="s">
        <v>3371</v>
      </c>
      <c r="B997" t="s">
        <v>3477</v>
      </c>
      <c r="C997" t="s">
        <v>628</v>
      </c>
      <c r="D997" t="s">
        <v>629</v>
      </c>
      <c r="E997" t="s">
        <v>98</v>
      </c>
      <c r="F997" t="s">
        <v>628</v>
      </c>
      <c r="G997"/>
      <c r="H997">
        <v>26</v>
      </c>
      <c r="I997" t="s">
        <v>99</v>
      </c>
      <c r="J997" t="s">
        <v>100</v>
      </c>
      <c r="K997" t="s">
        <v>165</v>
      </c>
      <c r="L997" t="s">
        <v>3478</v>
      </c>
      <c r="M997"/>
      <c r="N997" t="s">
        <v>3479</v>
      </c>
      <c r="O997" t="s">
        <v>3480</v>
      </c>
      <c r="P997">
        <v>2012</v>
      </c>
    </row>
    <row r="998" spans="1:16" ht="14.4" x14ac:dyDescent="0.3">
      <c r="A998" t="s">
        <v>3371</v>
      </c>
      <c r="B998" t="s">
        <v>3481</v>
      </c>
      <c r="C998" t="s">
        <v>628</v>
      </c>
      <c r="D998" t="s">
        <v>629</v>
      </c>
      <c r="E998" t="s">
        <v>98</v>
      </c>
      <c r="F998" t="s">
        <v>628</v>
      </c>
      <c r="G998"/>
      <c r="H998">
        <v>56</v>
      </c>
      <c r="I998" t="s">
        <v>232</v>
      </c>
      <c r="J998" t="s">
        <v>128</v>
      </c>
      <c r="K998" t="s">
        <v>128</v>
      </c>
      <c r="L998" t="s">
        <v>3482</v>
      </c>
      <c r="M998"/>
      <c r="N998" t="s">
        <v>2834</v>
      </c>
      <c r="O998" t="s">
        <v>3483</v>
      </c>
      <c r="P998">
        <v>2011</v>
      </c>
    </row>
    <row r="999" spans="1:16" ht="14.4" x14ac:dyDescent="0.3">
      <c r="A999" t="s">
        <v>3371</v>
      </c>
      <c r="B999" t="s">
        <v>3484</v>
      </c>
      <c r="C999" t="s">
        <v>628</v>
      </c>
      <c r="D999" t="s">
        <v>629</v>
      </c>
      <c r="E999" t="s">
        <v>98</v>
      </c>
      <c r="F999" t="s">
        <v>628</v>
      </c>
      <c r="G999"/>
      <c r="H999">
        <v>12</v>
      </c>
      <c r="I999" t="s">
        <v>99</v>
      </c>
      <c r="J999" t="s">
        <v>128</v>
      </c>
      <c r="K999" t="s">
        <v>128</v>
      </c>
      <c r="L999" t="s">
        <v>3485</v>
      </c>
      <c r="M999"/>
      <c r="N999" t="s">
        <v>3486</v>
      </c>
      <c r="O999" t="s">
        <v>3487</v>
      </c>
      <c r="P999">
        <v>2013</v>
      </c>
    </row>
    <row r="1000" spans="1:16" ht="14.4" x14ac:dyDescent="0.3">
      <c r="A1000" t="s">
        <v>3371</v>
      </c>
      <c r="B1000" t="s">
        <v>3488</v>
      </c>
      <c r="C1000" t="s">
        <v>628</v>
      </c>
      <c r="D1000" t="s">
        <v>629</v>
      </c>
      <c r="E1000" t="s">
        <v>98</v>
      </c>
      <c r="F1000" t="s">
        <v>628</v>
      </c>
      <c r="G1000"/>
      <c r="H1000">
        <v>30.6</v>
      </c>
      <c r="I1000" t="s">
        <v>99</v>
      </c>
      <c r="J1000" t="s">
        <v>104</v>
      </c>
      <c r="K1000" t="s">
        <v>104</v>
      </c>
      <c r="L1000" t="s">
        <v>3489</v>
      </c>
      <c r="M1000"/>
      <c r="N1000" t="s">
        <v>3490</v>
      </c>
      <c r="O1000" t="s">
        <v>3491</v>
      </c>
      <c r="P1000">
        <v>1993</v>
      </c>
    </row>
    <row r="1001" spans="1:16" ht="14.4" x14ac:dyDescent="0.3">
      <c r="A1001" t="s">
        <v>3371</v>
      </c>
      <c r="B1001" t="s">
        <v>3492</v>
      </c>
      <c r="C1001" t="s">
        <v>628</v>
      </c>
      <c r="D1001" t="s">
        <v>629</v>
      </c>
      <c r="E1001" t="s">
        <v>98</v>
      </c>
      <c r="F1001" t="s">
        <v>628</v>
      </c>
      <c r="G1001"/>
      <c r="H1001">
        <v>5</v>
      </c>
      <c r="I1001" t="s">
        <v>99</v>
      </c>
      <c r="J1001" t="s">
        <v>665</v>
      </c>
      <c r="K1001" t="s">
        <v>665</v>
      </c>
      <c r="L1001" t="s">
        <v>3493</v>
      </c>
      <c r="M1001"/>
      <c r="N1001" t="s">
        <v>3494</v>
      </c>
      <c r="O1001" t="s">
        <v>3495</v>
      </c>
      <c r="P1001">
        <v>1995</v>
      </c>
    </row>
    <row r="1002" spans="1:16" ht="14.4" x14ac:dyDescent="0.3">
      <c r="A1002" t="s">
        <v>3371</v>
      </c>
      <c r="B1002" t="s">
        <v>3496</v>
      </c>
      <c r="C1002" t="s">
        <v>628</v>
      </c>
      <c r="D1002" t="s">
        <v>629</v>
      </c>
      <c r="E1002" t="s">
        <v>98</v>
      </c>
      <c r="F1002" t="s">
        <v>628</v>
      </c>
      <c r="G1002"/>
      <c r="H1002">
        <v>18.2</v>
      </c>
      <c r="I1002" t="s">
        <v>99</v>
      </c>
      <c r="J1002" t="s">
        <v>128</v>
      </c>
      <c r="K1002" t="s">
        <v>128</v>
      </c>
      <c r="L1002" t="s">
        <v>3497</v>
      </c>
      <c r="M1002"/>
      <c r="N1002" t="s">
        <v>3498</v>
      </c>
      <c r="O1002" t="s">
        <v>3499</v>
      </c>
      <c r="P1002">
        <v>2007</v>
      </c>
    </row>
    <row r="1003" spans="1:16" ht="14.4" x14ac:dyDescent="0.3">
      <c r="A1003" t="s">
        <v>3371</v>
      </c>
      <c r="B1003" t="s">
        <v>3500</v>
      </c>
      <c r="C1003" t="s">
        <v>628</v>
      </c>
      <c r="D1003" t="s">
        <v>629</v>
      </c>
      <c r="E1003" t="s">
        <v>98</v>
      </c>
      <c r="F1003" t="s">
        <v>628</v>
      </c>
      <c r="G1003"/>
      <c r="H1003">
        <v>322</v>
      </c>
      <c r="I1003" t="s">
        <v>232</v>
      </c>
      <c r="J1003" t="s">
        <v>128</v>
      </c>
      <c r="K1003" t="s">
        <v>128</v>
      </c>
      <c r="L1003" t="s">
        <v>3501</v>
      </c>
      <c r="M1003"/>
      <c r="N1003" t="s">
        <v>3502</v>
      </c>
      <c r="O1003" t="s">
        <v>3503</v>
      </c>
      <c r="P1003">
        <v>2007</v>
      </c>
    </row>
    <row r="1004" spans="1:16" ht="14.4" x14ac:dyDescent="0.3">
      <c r="A1004" t="s">
        <v>3371</v>
      </c>
      <c r="B1004" t="s">
        <v>3504</v>
      </c>
      <c r="C1004" t="s">
        <v>628</v>
      </c>
      <c r="D1004" t="s">
        <v>629</v>
      </c>
      <c r="E1004" t="s">
        <v>98</v>
      </c>
      <c r="F1004" t="s">
        <v>628</v>
      </c>
      <c r="G1004"/>
      <c r="H1004">
        <v>217.02</v>
      </c>
      <c r="I1004" t="s">
        <v>232</v>
      </c>
      <c r="J1004" t="s">
        <v>128</v>
      </c>
      <c r="K1004" t="s">
        <v>128</v>
      </c>
      <c r="L1004" t="s">
        <v>3501</v>
      </c>
      <c r="M1004"/>
      <c r="N1004" t="s">
        <v>3505</v>
      </c>
      <c r="O1004" t="s">
        <v>3506</v>
      </c>
      <c r="P1004">
        <v>2012</v>
      </c>
    </row>
    <row r="1005" spans="1:16" ht="14.4" x14ac:dyDescent="0.3">
      <c r="A1005" t="s">
        <v>3371</v>
      </c>
      <c r="B1005" t="s">
        <v>3507</v>
      </c>
      <c r="C1005" t="s">
        <v>628</v>
      </c>
      <c r="D1005" t="s">
        <v>629</v>
      </c>
      <c r="E1005" t="s">
        <v>98</v>
      </c>
      <c r="F1005" t="s">
        <v>628</v>
      </c>
      <c r="G1005"/>
      <c r="H1005">
        <v>10</v>
      </c>
      <c r="I1005" t="s">
        <v>99</v>
      </c>
      <c r="J1005" t="s">
        <v>665</v>
      </c>
      <c r="K1005" t="s">
        <v>665</v>
      </c>
      <c r="L1005" t="s">
        <v>3438</v>
      </c>
      <c r="M1005"/>
      <c r="N1005" t="s">
        <v>3508</v>
      </c>
      <c r="O1005" t="s">
        <v>3509</v>
      </c>
      <c r="P1005">
        <v>2008</v>
      </c>
    </row>
    <row r="1006" spans="1:16" ht="14.4" x14ac:dyDescent="0.3">
      <c r="A1006" t="s">
        <v>3510</v>
      </c>
      <c r="B1006" t="s">
        <v>3511</v>
      </c>
      <c r="C1006" t="s">
        <v>703</v>
      </c>
      <c r="D1006" t="s">
        <v>703</v>
      </c>
      <c r="E1006" t="s">
        <v>736</v>
      </c>
      <c r="F1006" t="s">
        <v>19</v>
      </c>
      <c r="G1006"/>
      <c r="H1006">
        <v>33.276000000000003</v>
      </c>
      <c r="I1006" t="s">
        <v>232</v>
      </c>
      <c r="J1006" t="s">
        <v>100</v>
      </c>
      <c r="K1006" t="s">
        <v>165</v>
      </c>
      <c r="L1006" t="s">
        <v>3512</v>
      </c>
      <c r="M1006"/>
      <c r="N1006" t="s">
        <v>3513</v>
      </c>
      <c r="O1006" t="s">
        <v>3514</v>
      </c>
      <c r="P1006">
        <v>2007</v>
      </c>
    </row>
    <row r="1007" spans="1:16" ht="14.4" x14ac:dyDescent="0.3">
      <c r="A1007" t="s">
        <v>3510</v>
      </c>
      <c r="B1007" t="s">
        <v>3515</v>
      </c>
      <c r="C1007" t="s">
        <v>703</v>
      </c>
      <c r="D1007" t="s">
        <v>703</v>
      </c>
      <c r="E1007" t="s">
        <v>98</v>
      </c>
      <c r="F1007" t="s">
        <v>704</v>
      </c>
      <c r="G1007"/>
      <c r="H1007">
        <v>49</v>
      </c>
      <c r="I1007" t="s">
        <v>232</v>
      </c>
      <c r="J1007" t="s">
        <v>100</v>
      </c>
      <c r="K1007" t="s">
        <v>165</v>
      </c>
      <c r="L1007"/>
      <c r="M1007"/>
      <c r="N1007" t="s">
        <v>3516</v>
      </c>
      <c r="O1007" t="s">
        <v>3517</v>
      </c>
      <c r="P1007">
        <v>2016</v>
      </c>
    </row>
    <row r="1008" spans="1:16" ht="14.4" x14ac:dyDescent="0.3">
      <c r="A1008" t="s">
        <v>3510</v>
      </c>
      <c r="B1008" t="s">
        <v>3518</v>
      </c>
      <c r="C1008" t="s">
        <v>648</v>
      </c>
      <c r="D1008" t="s">
        <v>1101</v>
      </c>
      <c r="E1008" t="s">
        <v>736</v>
      </c>
      <c r="F1008" t="s">
        <v>650</v>
      </c>
      <c r="G1008" t="s">
        <v>1068</v>
      </c>
      <c r="H1008">
        <v>120</v>
      </c>
      <c r="I1008" t="s">
        <v>232</v>
      </c>
      <c r="J1008" t="s">
        <v>100</v>
      </c>
      <c r="K1008" t="s">
        <v>165</v>
      </c>
      <c r="L1008" t="s">
        <v>3512</v>
      </c>
      <c r="M1008"/>
      <c r="N1008" t="s">
        <v>3519</v>
      </c>
      <c r="O1008" t="s">
        <v>3520</v>
      </c>
      <c r="P1008">
        <v>1952</v>
      </c>
    </row>
    <row r="1009" spans="1:16" ht="14.4" x14ac:dyDescent="0.3">
      <c r="A1009" t="s">
        <v>3521</v>
      </c>
      <c r="B1009" t="s">
        <v>3522</v>
      </c>
      <c r="C1009" t="s">
        <v>621</v>
      </c>
      <c r="D1009" t="s">
        <v>622</v>
      </c>
      <c r="E1009" t="s">
        <v>98</v>
      </c>
      <c r="F1009" t="s">
        <v>621</v>
      </c>
      <c r="G1009"/>
      <c r="H1009">
        <v>3.1</v>
      </c>
      <c r="I1009" t="s">
        <v>99</v>
      </c>
      <c r="J1009" t="s">
        <v>128</v>
      </c>
      <c r="K1009" t="s">
        <v>128</v>
      </c>
      <c r="L1009"/>
      <c r="M1009" t="s">
        <v>3523</v>
      </c>
      <c r="N1009" t="s">
        <v>3524</v>
      </c>
      <c r="O1009" t="s">
        <v>3525</v>
      </c>
      <c r="P1009">
        <v>1956</v>
      </c>
    </row>
    <row r="1010" spans="1:16" ht="14.4" x14ac:dyDescent="0.3">
      <c r="A1010" t="s">
        <v>3521</v>
      </c>
      <c r="B1010" t="s">
        <v>3526</v>
      </c>
      <c r="C1010" t="s">
        <v>628</v>
      </c>
      <c r="D1010" t="s">
        <v>629</v>
      </c>
      <c r="E1010" t="s">
        <v>98</v>
      </c>
      <c r="F1010" t="s">
        <v>628</v>
      </c>
      <c r="G1010"/>
      <c r="H1010">
        <v>38</v>
      </c>
      <c r="I1010" t="s">
        <v>99</v>
      </c>
      <c r="J1010" t="s">
        <v>128</v>
      </c>
      <c r="K1010" t="s">
        <v>128</v>
      </c>
      <c r="L1010"/>
      <c r="M1010" t="s">
        <v>3527</v>
      </c>
      <c r="N1010" t="s">
        <v>3528</v>
      </c>
      <c r="O1010" t="s">
        <v>3529</v>
      </c>
      <c r="P1010">
        <v>2010</v>
      </c>
    </row>
    <row r="1011" spans="1:16" ht="14.4" x14ac:dyDescent="0.3">
      <c r="A1011" t="s">
        <v>3521</v>
      </c>
      <c r="B1011" t="s">
        <v>3530</v>
      </c>
      <c r="C1011" t="s">
        <v>621</v>
      </c>
      <c r="D1011" t="s">
        <v>622</v>
      </c>
      <c r="E1011" t="s">
        <v>98</v>
      </c>
      <c r="F1011" t="s">
        <v>621</v>
      </c>
      <c r="G1011"/>
      <c r="H1011">
        <v>20</v>
      </c>
      <c r="I1011" t="s">
        <v>232</v>
      </c>
      <c r="J1011" t="s">
        <v>128</v>
      </c>
      <c r="K1011" t="s">
        <v>128</v>
      </c>
      <c r="L1011"/>
      <c r="M1011" t="s">
        <v>3531</v>
      </c>
      <c r="N1011" t="s">
        <v>3532</v>
      </c>
      <c r="O1011" t="s">
        <v>3533</v>
      </c>
      <c r="P1011">
        <v>1962</v>
      </c>
    </row>
    <row r="1012" spans="1:16" ht="14.4" x14ac:dyDescent="0.3">
      <c r="A1012" t="s">
        <v>3521</v>
      </c>
      <c r="B1012" t="s">
        <v>3534</v>
      </c>
      <c r="C1012" t="s">
        <v>621</v>
      </c>
      <c r="D1012" t="s">
        <v>622</v>
      </c>
      <c r="E1012" t="s">
        <v>98</v>
      </c>
      <c r="F1012" t="s">
        <v>621</v>
      </c>
      <c r="G1012"/>
      <c r="H1012">
        <v>6</v>
      </c>
      <c r="I1012" t="s">
        <v>99</v>
      </c>
      <c r="J1012" t="s">
        <v>128</v>
      </c>
      <c r="K1012" t="s">
        <v>128</v>
      </c>
      <c r="L1012"/>
      <c r="M1012" t="s">
        <v>3535</v>
      </c>
      <c r="N1012" t="s">
        <v>3536</v>
      </c>
      <c r="O1012" t="s">
        <v>3537</v>
      </c>
      <c r="P1012">
        <v>1956</v>
      </c>
    </row>
    <row r="1013" spans="1:16" ht="14.4" x14ac:dyDescent="0.3">
      <c r="A1013" t="s">
        <v>3521</v>
      </c>
      <c r="B1013" t="s">
        <v>3538</v>
      </c>
      <c r="C1013" t="s">
        <v>648</v>
      </c>
      <c r="D1013" t="s">
        <v>3539</v>
      </c>
      <c r="E1013" t="s">
        <v>98</v>
      </c>
      <c r="F1013" t="s">
        <v>1017</v>
      </c>
      <c r="G1013"/>
      <c r="H1013">
        <v>10</v>
      </c>
      <c r="I1013" t="s">
        <v>232</v>
      </c>
      <c r="J1013" t="s">
        <v>128</v>
      </c>
      <c r="K1013" t="s">
        <v>128</v>
      </c>
      <c r="L1013"/>
      <c r="M1013"/>
      <c r="N1013" t="s">
        <v>3540</v>
      </c>
      <c r="O1013" t="s">
        <v>3541</v>
      </c>
      <c r="P1013">
        <v>2000</v>
      </c>
    </row>
    <row r="1014" spans="1:16" ht="14.4" x14ac:dyDescent="0.3">
      <c r="A1014" t="s">
        <v>3521</v>
      </c>
      <c r="B1014" t="s">
        <v>3542</v>
      </c>
      <c r="C1014" t="s">
        <v>628</v>
      </c>
      <c r="D1014" t="s">
        <v>629</v>
      </c>
      <c r="E1014" t="s">
        <v>98</v>
      </c>
      <c r="F1014" t="s">
        <v>628</v>
      </c>
      <c r="G1014"/>
      <c r="H1014">
        <v>28.6</v>
      </c>
      <c r="I1014" t="s">
        <v>99</v>
      </c>
      <c r="J1014" t="s">
        <v>128</v>
      </c>
      <c r="K1014" t="s">
        <v>128</v>
      </c>
      <c r="L1014"/>
      <c r="M1014" t="s">
        <v>3543</v>
      </c>
      <c r="N1014" t="s">
        <v>3544</v>
      </c>
      <c r="O1014" t="s">
        <v>3545</v>
      </c>
      <c r="P1014">
        <v>2005</v>
      </c>
    </row>
    <row r="1015" spans="1:16" ht="14.4" x14ac:dyDescent="0.3">
      <c r="A1015" t="s">
        <v>3521</v>
      </c>
      <c r="B1015" t="s">
        <v>3546</v>
      </c>
      <c r="C1015" t="s">
        <v>621</v>
      </c>
      <c r="D1015" t="s">
        <v>622</v>
      </c>
      <c r="E1015" t="s">
        <v>98</v>
      </c>
      <c r="F1015" t="s">
        <v>621</v>
      </c>
      <c r="G1015"/>
      <c r="H1015">
        <v>0.88600000000000001</v>
      </c>
      <c r="I1015" t="s">
        <v>99</v>
      </c>
      <c r="J1015" t="s">
        <v>128</v>
      </c>
      <c r="K1015" t="s">
        <v>128</v>
      </c>
      <c r="L1015"/>
      <c r="M1015" t="s">
        <v>3547</v>
      </c>
      <c r="N1015" t="s">
        <v>3548</v>
      </c>
      <c r="O1015" t="s">
        <v>3549</v>
      </c>
      <c r="P1015">
        <v>1956</v>
      </c>
    </row>
    <row r="1016" spans="1:16" ht="14.4" x14ac:dyDescent="0.3">
      <c r="A1016" t="s">
        <v>3521</v>
      </c>
      <c r="B1016" t="s">
        <v>3550</v>
      </c>
      <c r="C1016" t="s">
        <v>648</v>
      </c>
      <c r="D1016" t="s">
        <v>3539</v>
      </c>
      <c r="E1016" t="s">
        <v>98</v>
      </c>
      <c r="F1016" t="s">
        <v>1017</v>
      </c>
      <c r="G1016"/>
      <c r="H1016">
        <v>2.5</v>
      </c>
      <c r="I1016" t="s">
        <v>232</v>
      </c>
      <c r="J1016" t="s">
        <v>128</v>
      </c>
      <c r="K1016" t="s">
        <v>128</v>
      </c>
      <c r="L1016" t="s">
        <v>3551</v>
      </c>
      <c r="M1016"/>
      <c r="N1016" t="s">
        <v>3552</v>
      </c>
      <c r="O1016" t="s">
        <v>3553</v>
      </c>
      <c r="P1016">
        <v>1986</v>
      </c>
    </row>
    <row r="1017" spans="1:16" ht="14.4" x14ac:dyDescent="0.3">
      <c r="A1017" t="s">
        <v>3521</v>
      </c>
      <c r="B1017" t="s">
        <v>3554</v>
      </c>
      <c r="C1017" t="s">
        <v>621</v>
      </c>
      <c r="D1017" t="s">
        <v>622</v>
      </c>
      <c r="E1017" t="s">
        <v>98</v>
      </c>
      <c r="F1017" t="s">
        <v>621</v>
      </c>
      <c r="G1017"/>
      <c r="H1017">
        <v>0.16</v>
      </c>
      <c r="I1017" t="s">
        <v>99</v>
      </c>
      <c r="J1017" t="s">
        <v>128</v>
      </c>
      <c r="K1017" t="s">
        <v>128</v>
      </c>
      <c r="L1017"/>
      <c r="M1017" t="s">
        <v>3555</v>
      </c>
      <c r="N1017" t="s">
        <v>3556</v>
      </c>
      <c r="O1017" t="s">
        <v>3557</v>
      </c>
      <c r="P1017">
        <v>1951</v>
      </c>
    </row>
    <row r="1018" spans="1:16" ht="14.4" x14ac:dyDescent="0.3">
      <c r="A1018" t="s">
        <v>3521</v>
      </c>
      <c r="B1018" t="s">
        <v>3558</v>
      </c>
      <c r="C1018" t="s">
        <v>628</v>
      </c>
      <c r="D1018" t="s">
        <v>851</v>
      </c>
      <c r="E1018" t="s">
        <v>98</v>
      </c>
      <c r="F1018" t="s">
        <v>628</v>
      </c>
      <c r="G1018"/>
      <c r="H1018">
        <v>588</v>
      </c>
      <c r="I1018" t="s">
        <v>232</v>
      </c>
      <c r="J1018" t="s">
        <v>128</v>
      </c>
      <c r="K1018" t="s">
        <v>128</v>
      </c>
      <c r="L1018"/>
      <c r="M1018" t="s">
        <v>3559</v>
      </c>
      <c r="N1018" t="s">
        <v>3560</v>
      </c>
      <c r="O1018" t="s">
        <v>3561</v>
      </c>
      <c r="P1018">
        <v>2018</v>
      </c>
    </row>
    <row r="1019" spans="1:16" ht="14.4" x14ac:dyDescent="0.3">
      <c r="A1019" t="s">
        <v>3521</v>
      </c>
      <c r="B1019" t="s">
        <v>3562</v>
      </c>
      <c r="C1019" t="s">
        <v>628</v>
      </c>
      <c r="D1019" t="s">
        <v>629</v>
      </c>
      <c r="E1019" t="s">
        <v>98</v>
      </c>
      <c r="F1019" t="s">
        <v>628</v>
      </c>
      <c r="G1019"/>
      <c r="H1019">
        <v>5</v>
      </c>
      <c r="I1019" t="s">
        <v>99</v>
      </c>
      <c r="J1019" t="s">
        <v>665</v>
      </c>
      <c r="K1019" t="s">
        <v>665</v>
      </c>
      <c r="L1019" t="s">
        <v>3563</v>
      </c>
      <c r="M1019"/>
      <c r="N1019" t="s">
        <v>3564</v>
      </c>
      <c r="O1019" t="s">
        <v>3565</v>
      </c>
      <c r="P1019">
        <v>1995</v>
      </c>
    </row>
    <row r="1020" spans="1:16" ht="14.4" x14ac:dyDescent="0.3">
      <c r="A1020" t="s">
        <v>3521</v>
      </c>
      <c r="B1020" t="s">
        <v>3566</v>
      </c>
      <c r="C1020" t="s">
        <v>628</v>
      </c>
      <c r="D1020" t="s">
        <v>629</v>
      </c>
      <c r="E1020" t="s">
        <v>98</v>
      </c>
      <c r="F1020" t="s">
        <v>628</v>
      </c>
      <c r="G1020"/>
      <c r="H1020">
        <v>9</v>
      </c>
      <c r="I1020" t="s">
        <v>99</v>
      </c>
      <c r="J1020" t="s">
        <v>665</v>
      </c>
      <c r="K1020" t="s">
        <v>665</v>
      </c>
      <c r="L1020" t="s">
        <v>3567</v>
      </c>
      <c r="M1020"/>
      <c r="N1020" t="s">
        <v>3568</v>
      </c>
      <c r="O1020" t="s">
        <v>3569</v>
      </c>
      <c r="P1020">
        <v>2008</v>
      </c>
    </row>
    <row r="1021" spans="1:16" ht="14.4" x14ac:dyDescent="0.3">
      <c r="A1021" t="s">
        <v>3521</v>
      </c>
      <c r="B1021" t="s">
        <v>3570</v>
      </c>
      <c r="C1021" t="s">
        <v>628</v>
      </c>
      <c r="D1021" t="s">
        <v>629</v>
      </c>
      <c r="E1021" t="s">
        <v>98</v>
      </c>
      <c r="F1021" t="s">
        <v>628</v>
      </c>
      <c r="G1021"/>
      <c r="H1021">
        <v>110.4</v>
      </c>
      <c r="I1021" t="s">
        <v>232</v>
      </c>
      <c r="J1021" t="s">
        <v>128</v>
      </c>
      <c r="K1021" t="s">
        <v>128</v>
      </c>
      <c r="L1021"/>
      <c r="M1021" t="s">
        <v>3571</v>
      </c>
      <c r="N1021" t="s">
        <v>3572</v>
      </c>
      <c r="O1021" t="s">
        <v>3573</v>
      </c>
      <c r="P1021">
        <v>2017</v>
      </c>
    </row>
    <row r="1022" spans="1:16" ht="14.4" x14ac:dyDescent="0.3">
      <c r="A1022" t="s">
        <v>3521</v>
      </c>
      <c r="B1022" t="s">
        <v>3574</v>
      </c>
      <c r="C1022" t="s">
        <v>648</v>
      </c>
      <c r="D1022" t="s">
        <v>3539</v>
      </c>
      <c r="E1022" t="s">
        <v>98</v>
      </c>
      <c r="F1022" t="s">
        <v>1017</v>
      </c>
      <c r="G1022"/>
      <c r="H1022">
        <v>6</v>
      </c>
      <c r="I1022" t="s">
        <v>232</v>
      </c>
      <c r="J1022" t="s">
        <v>128</v>
      </c>
      <c r="K1022" t="s">
        <v>128</v>
      </c>
      <c r="L1022" t="s">
        <v>3575</v>
      </c>
      <c r="M1022"/>
      <c r="N1022" t="s">
        <v>3576</v>
      </c>
      <c r="O1022" t="s">
        <v>3577</v>
      </c>
      <c r="P1022">
        <v>1946</v>
      </c>
    </row>
    <row r="1023" spans="1:16" ht="14.4" x14ac:dyDescent="0.3">
      <c r="A1023" t="s">
        <v>3521</v>
      </c>
      <c r="B1023" t="s">
        <v>3578</v>
      </c>
      <c r="C1023" t="s">
        <v>648</v>
      </c>
      <c r="D1023" t="s">
        <v>1016</v>
      </c>
      <c r="E1023" t="s">
        <v>98</v>
      </c>
      <c r="F1023" t="s">
        <v>650</v>
      </c>
      <c r="G1023"/>
      <c r="H1023">
        <v>50</v>
      </c>
      <c r="I1023" t="s">
        <v>232</v>
      </c>
      <c r="J1023" t="s">
        <v>100</v>
      </c>
      <c r="K1023" t="s">
        <v>101</v>
      </c>
      <c r="L1023" t="s">
        <v>3579</v>
      </c>
      <c r="M1023"/>
      <c r="N1023" t="s">
        <v>3580</v>
      </c>
      <c r="O1023" t="s">
        <v>3581</v>
      </c>
      <c r="P1023">
        <v>1998</v>
      </c>
    </row>
    <row r="1024" spans="1:16" ht="14.4" x14ac:dyDescent="0.3">
      <c r="A1024" t="s">
        <v>3521</v>
      </c>
      <c r="B1024" t="s">
        <v>3582</v>
      </c>
      <c r="C1024" t="s">
        <v>621</v>
      </c>
      <c r="D1024" t="s">
        <v>622</v>
      </c>
      <c r="E1024" t="s">
        <v>98</v>
      </c>
      <c r="F1024" t="s">
        <v>621</v>
      </c>
      <c r="G1024"/>
      <c r="H1024">
        <v>11</v>
      </c>
      <c r="I1024" t="s">
        <v>99</v>
      </c>
      <c r="J1024" t="s">
        <v>128</v>
      </c>
      <c r="K1024" t="s">
        <v>128</v>
      </c>
      <c r="L1024"/>
      <c r="M1024" t="s">
        <v>3583</v>
      </c>
      <c r="N1024" t="s">
        <v>3584</v>
      </c>
      <c r="O1024" t="s">
        <v>3585</v>
      </c>
      <c r="P1024">
        <v>1959</v>
      </c>
    </row>
    <row r="1025" spans="1:16" ht="14.4" x14ac:dyDescent="0.3">
      <c r="A1025" t="s">
        <v>3521</v>
      </c>
      <c r="B1025" t="s">
        <v>3586</v>
      </c>
      <c r="C1025" t="s">
        <v>621</v>
      </c>
      <c r="D1025" t="s">
        <v>622</v>
      </c>
      <c r="E1025" t="s">
        <v>98</v>
      </c>
      <c r="F1025" t="s">
        <v>621</v>
      </c>
      <c r="G1025"/>
      <c r="H1025">
        <v>10</v>
      </c>
      <c r="I1025" t="s">
        <v>99</v>
      </c>
      <c r="J1025" t="s">
        <v>128</v>
      </c>
      <c r="K1025" t="s">
        <v>128</v>
      </c>
      <c r="L1025"/>
      <c r="M1025" t="s">
        <v>3587</v>
      </c>
      <c r="N1025" t="s">
        <v>3588</v>
      </c>
      <c r="O1025" t="s">
        <v>3589</v>
      </c>
      <c r="P1025">
        <v>1959</v>
      </c>
    </row>
    <row r="1026" spans="1:16" ht="14.4" x14ac:dyDescent="0.3">
      <c r="A1026" t="s">
        <v>3521</v>
      </c>
      <c r="B1026" t="s">
        <v>3590</v>
      </c>
      <c r="C1026" t="s">
        <v>628</v>
      </c>
      <c r="D1026" t="s">
        <v>629</v>
      </c>
      <c r="E1026" t="s">
        <v>98</v>
      </c>
      <c r="F1026" t="s">
        <v>628</v>
      </c>
      <c r="G1026"/>
      <c r="H1026">
        <v>3</v>
      </c>
      <c r="I1026" t="s">
        <v>99</v>
      </c>
      <c r="J1026" t="s">
        <v>128</v>
      </c>
      <c r="K1026" t="s">
        <v>128</v>
      </c>
      <c r="L1026"/>
      <c r="M1026" t="s">
        <v>3591</v>
      </c>
      <c r="N1026" t="s">
        <v>3592</v>
      </c>
      <c r="O1026" t="s">
        <v>3593</v>
      </c>
      <c r="P1026">
        <v>2013</v>
      </c>
    </row>
    <row r="1027" spans="1:16" ht="14.4" x14ac:dyDescent="0.3">
      <c r="A1027" t="s">
        <v>3521</v>
      </c>
      <c r="B1027" t="s">
        <v>3594</v>
      </c>
      <c r="C1027" t="s">
        <v>621</v>
      </c>
      <c r="D1027" t="s">
        <v>622</v>
      </c>
      <c r="E1027" t="s">
        <v>98</v>
      </c>
      <c r="F1027" t="s">
        <v>621</v>
      </c>
      <c r="G1027"/>
      <c r="H1027">
        <v>3.5</v>
      </c>
      <c r="I1027" t="s">
        <v>99</v>
      </c>
      <c r="J1027" t="s">
        <v>128</v>
      </c>
      <c r="K1027" t="s">
        <v>128</v>
      </c>
      <c r="L1027"/>
      <c r="M1027" t="s">
        <v>3595</v>
      </c>
      <c r="N1027" t="s">
        <v>3596</v>
      </c>
      <c r="O1027" t="s">
        <v>3597</v>
      </c>
      <c r="P1027">
        <v>1956</v>
      </c>
    </row>
    <row r="1028" spans="1:16" ht="14.4" x14ac:dyDescent="0.3">
      <c r="A1028" t="s">
        <v>3521</v>
      </c>
      <c r="B1028" t="s">
        <v>3598</v>
      </c>
      <c r="C1028" t="s">
        <v>621</v>
      </c>
      <c r="D1028" t="s">
        <v>622</v>
      </c>
      <c r="E1028" t="s">
        <v>98</v>
      </c>
      <c r="F1028" t="s">
        <v>621</v>
      </c>
      <c r="G1028"/>
      <c r="H1028">
        <v>16.5</v>
      </c>
      <c r="I1028" t="s">
        <v>99</v>
      </c>
      <c r="J1028" t="s">
        <v>128</v>
      </c>
      <c r="K1028" t="s">
        <v>128</v>
      </c>
      <c r="L1028"/>
      <c r="M1028" t="s">
        <v>3595</v>
      </c>
      <c r="N1028" t="s">
        <v>3596</v>
      </c>
      <c r="O1028" t="s">
        <v>3597</v>
      </c>
      <c r="P1028">
        <v>1956</v>
      </c>
    </row>
    <row r="1029" spans="1:16" ht="14.4" x14ac:dyDescent="0.3">
      <c r="A1029" t="s">
        <v>3521</v>
      </c>
      <c r="B1029" t="s">
        <v>3599</v>
      </c>
      <c r="C1029" t="s">
        <v>648</v>
      </c>
      <c r="D1029" t="s">
        <v>1016</v>
      </c>
      <c r="E1029" t="s">
        <v>98</v>
      </c>
      <c r="F1029" t="s">
        <v>650</v>
      </c>
      <c r="G1029"/>
      <c r="H1029">
        <v>50</v>
      </c>
      <c r="I1029" t="s">
        <v>232</v>
      </c>
      <c r="J1029" t="s">
        <v>100</v>
      </c>
      <c r="K1029" t="s">
        <v>118</v>
      </c>
      <c r="L1029" t="s">
        <v>3600</v>
      </c>
      <c r="M1029"/>
      <c r="N1029" t="s">
        <v>3601</v>
      </c>
      <c r="O1029" t="s">
        <v>3602</v>
      </c>
      <c r="P1029">
        <v>1998</v>
      </c>
    </row>
    <row r="1030" spans="1:16" ht="14.4" x14ac:dyDescent="0.3">
      <c r="A1030" t="s">
        <v>3521</v>
      </c>
      <c r="B1030" t="s">
        <v>3603</v>
      </c>
      <c r="C1030" t="s">
        <v>648</v>
      </c>
      <c r="D1030" t="s">
        <v>1016</v>
      </c>
      <c r="E1030" t="s">
        <v>98</v>
      </c>
      <c r="F1030" t="s">
        <v>650</v>
      </c>
      <c r="G1030"/>
      <c r="H1030">
        <v>10.07</v>
      </c>
      <c r="I1030" t="s">
        <v>232</v>
      </c>
      <c r="J1030" t="s">
        <v>100</v>
      </c>
      <c r="K1030" t="s">
        <v>118</v>
      </c>
      <c r="L1030" t="s">
        <v>3604</v>
      </c>
      <c r="M1030"/>
      <c r="N1030" t="s">
        <v>3605</v>
      </c>
      <c r="O1030" t="s">
        <v>3606</v>
      </c>
      <c r="P1030">
        <v>2002</v>
      </c>
    </row>
    <row r="1031" spans="1:16" ht="14.4" x14ac:dyDescent="0.3">
      <c r="A1031" t="s">
        <v>3521</v>
      </c>
      <c r="B1031" t="s">
        <v>3607</v>
      </c>
      <c r="C1031" t="s">
        <v>621</v>
      </c>
      <c r="D1031" t="s">
        <v>622</v>
      </c>
      <c r="E1031" t="s">
        <v>98</v>
      </c>
      <c r="F1031" t="s">
        <v>621</v>
      </c>
      <c r="G1031"/>
      <c r="H1031">
        <v>1.32</v>
      </c>
      <c r="I1031" t="s">
        <v>99</v>
      </c>
      <c r="J1031" t="s">
        <v>128</v>
      </c>
      <c r="K1031" t="s">
        <v>128</v>
      </c>
      <c r="L1031"/>
      <c r="M1031" t="s">
        <v>3608</v>
      </c>
      <c r="N1031" t="s">
        <v>3609</v>
      </c>
      <c r="O1031" t="s">
        <v>3610</v>
      </c>
      <c r="P1031">
        <v>1960</v>
      </c>
    </row>
    <row r="1032" spans="1:16" ht="14.4" x14ac:dyDescent="0.3">
      <c r="A1032" t="s">
        <v>3521</v>
      </c>
      <c r="B1032" t="s">
        <v>3611</v>
      </c>
      <c r="C1032" t="s">
        <v>621</v>
      </c>
      <c r="D1032" t="s">
        <v>622</v>
      </c>
      <c r="E1032" t="s">
        <v>98</v>
      </c>
      <c r="F1032" t="s">
        <v>621</v>
      </c>
      <c r="G1032"/>
      <c r="H1032">
        <v>40</v>
      </c>
      <c r="I1032" t="s">
        <v>99</v>
      </c>
      <c r="J1032" t="s">
        <v>128</v>
      </c>
      <c r="K1032" t="s">
        <v>128</v>
      </c>
      <c r="L1032"/>
      <c r="M1032" t="s">
        <v>3612</v>
      </c>
      <c r="N1032" t="s">
        <v>3613</v>
      </c>
      <c r="O1032" t="s">
        <v>3614</v>
      </c>
      <c r="P1032">
        <v>1955</v>
      </c>
    </row>
    <row r="1033" spans="1:16" ht="14.4" x14ac:dyDescent="0.3">
      <c r="A1033" t="s">
        <v>3521</v>
      </c>
      <c r="B1033" t="s">
        <v>3615</v>
      </c>
      <c r="C1033" t="s">
        <v>621</v>
      </c>
      <c r="D1033" t="s">
        <v>622</v>
      </c>
      <c r="E1033" t="s">
        <v>98</v>
      </c>
      <c r="F1033" t="s">
        <v>621</v>
      </c>
      <c r="G1033"/>
      <c r="H1033">
        <v>0.22</v>
      </c>
      <c r="I1033" t="s">
        <v>99</v>
      </c>
      <c r="J1033" t="s">
        <v>128</v>
      </c>
      <c r="K1033" t="s">
        <v>128</v>
      </c>
      <c r="L1033"/>
      <c r="M1033" t="s">
        <v>3616</v>
      </c>
      <c r="N1033" t="s">
        <v>3617</v>
      </c>
      <c r="O1033" t="s">
        <v>3618</v>
      </c>
      <c r="P1033">
        <v>1949</v>
      </c>
    </row>
    <row r="1034" spans="1:16" ht="14.4" x14ac:dyDescent="0.3">
      <c r="A1034" t="s">
        <v>3521</v>
      </c>
      <c r="B1034" t="s">
        <v>3619</v>
      </c>
      <c r="C1034" t="s">
        <v>621</v>
      </c>
      <c r="D1034" t="s">
        <v>622</v>
      </c>
      <c r="E1034" t="s">
        <v>98</v>
      </c>
      <c r="F1034" t="s">
        <v>621</v>
      </c>
      <c r="G1034"/>
      <c r="H1034">
        <v>0.32</v>
      </c>
      <c r="I1034" t="s">
        <v>99</v>
      </c>
      <c r="J1034" t="s">
        <v>128</v>
      </c>
      <c r="K1034" t="s">
        <v>128</v>
      </c>
      <c r="L1034"/>
      <c r="M1034" t="s">
        <v>3620</v>
      </c>
      <c r="N1034" t="s">
        <v>3621</v>
      </c>
      <c r="O1034" t="s">
        <v>3622</v>
      </c>
      <c r="P1034">
        <v>1956</v>
      </c>
    </row>
    <row r="1035" spans="1:16" ht="14.4" x14ac:dyDescent="0.3">
      <c r="A1035" t="s">
        <v>3521</v>
      </c>
      <c r="B1035" t="s">
        <v>3623</v>
      </c>
      <c r="C1035" t="s">
        <v>621</v>
      </c>
      <c r="D1035" t="s">
        <v>622</v>
      </c>
      <c r="E1035" t="s">
        <v>98</v>
      </c>
      <c r="F1035" t="s">
        <v>621</v>
      </c>
      <c r="G1035"/>
      <c r="H1035">
        <v>61.2</v>
      </c>
      <c r="I1035" t="s">
        <v>232</v>
      </c>
      <c r="J1035" t="s">
        <v>128</v>
      </c>
      <c r="K1035" t="s">
        <v>128</v>
      </c>
      <c r="L1035" t="s">
        <v>3624</v>
      </c>
      <c r="M1035"/>
      <c r="N1035" t="s">
        <v>3625</v>
      </c>
      <c r="O1035" t="s">
        <v>3626</v>
      </c>
      <c r="P1035">
        <v>1950</v>
      </c>
    </row>
    <row r="1036" spans="1:16" ht="14.4" x14ac:dyDescent="0.3">
      <c r="A1036" t="s">
        <v>3521</v>
      </c>
      <c r="B1036" t="s">
        <v>3627</v>
      </c>
      <c r="C1036" t="s">
        <v>621</v>
      </c>
      <c r="D1036" t="s">
        <v>622</v>
      </c>
      <c r="E1036" t="s">
        <v>98</v>
      </c>
      <c r="F1036" t="s">
        <v>621</v>
      </c>
      <c r="G1036"/>
      <c r="H1036">
        <v>0.17499999999999999</v>
      </c>
      <c r="I1036" t="s">
        <v>99</v>
      </c>
      <c r="J1036" t="s">
        <v>128</v>
      </c>
      <c r="K1036" t="s">
        <v>128</v>
      </c>
      <c r="L1036"/>
      <c r="M1036" t="s">
        <v>3628</v>
      </c>
      <c r="N1036" t="s">
        <v>3625</v>
      </c>
      <c r="O1036" t="s">
        <v>3626</v>
      </c>
      <c r="P1036">
        <v>1950</v>
      </c>
    </row>
    <row r="1037" spans="1:16" ht="14.4" x14ac:dyDescent="0.3">
      <c r="A1037" t="s">
        <v>3521</v>
      </c>
      <c r="B1037" t="s">
        <v>3629</v>
      </c>
      <c r="C1037" t="s">
        <v>628</v>
      </c>
      <c r="D1037" t="s">
        <v>629</v>
      </c>
      <c r="E1037" t="s">
        <v>98</v>
      </c>
      <c r="F1037" t="s">
        <v>628</v>
      </c>
      <c r="G1037"/>
      <c r="H1037">
        <v>195.9</v>
      </c>
      <c r="I1037" t="s">
        <v>99</v>
      </c>
      <c r="J1037" t="s">
        <v>128</v>
      </c>
      <c r="K1037" t="s">
        <v>128</v>
      </c>
      <c r="L1037"/>
      <c r="M1037" t="s">
        <v>3630</v>
      </c>
      <c r="N1037" t="s">
        <v>1052</v>
      </c>
      <c r="O1037" t="s">
        <v>3631</v>
      </c>
      <c r="P1037">
        <v>2011</v>
      </c>
    </row>
    <row r="1038" spans="1:16" ht="14.4" x14ac:dyDescent="0.3">
      <c r="A1038" t="s">
        <v>3521</v>
      </c>
      <c r="B1038" t="s">
        <v>3632</v>
      </c>
      <c r="C1038" t="s">
        <v>628</v>
      </c>
      <c r="D1038" t="s">
        <v>629</v>
      </c>
      <c r="E1038" t="s">
        <v>98</v>
      </c>
      <c r="F1038" t="s">
        <v>628</v>
      </c>
      <c r="G1038"/>
      <c r="H1038">
        <v>197.7</v>
      </c>
      <c r="I1038" t="s">
        <v>99</v>
      </c>
      <c r="J1038" t="s">
        <v>128</v>
      </c>
      <c r="K1038" t="s">
        <v>128</v>
      </c>
      <c r="L1038"/>
      <c r="M1038" t="s">
        <v>3633</v>
      </c>
      <c r="N1038" t="s">
        <v>1052</v>
      </c>
      <c r="O1038" t="s">
        <v>3634</v>
      </c>
      <c r="P1038">
        <v>2012</v>
      </c>
    </row>
    <row r="1039" spans="1:16" ht="14.4" x14ac:dyDescent="0.3">
      <c r="A1039" t="s">
        <v>3521</v>
      </c>
      <c r="B1039" t="s">
        <v>3635</v>
      </c>
      <c r="C1039" t="s">
        <v>628</v>
      </c>
      <c r="D1039" t="s">
        <v>629</v>
      </c>
      <c r="E1039" t="s">
        <v>98</v>
      </c>
      <c r="F1039" t="s">
        <v>628</v>
      </c>
      <c r="G1039"/>
      <c r="H1039">
        <v>128.80000000000001</v>
      </c>
      <c r="I1039" t="s">
        <v>99</v>
      </c>
      <c r="J1039" t="s">
        <v>128</v>
      </c>
      <c r="K1039" t="s">
        <v>128</v>
      </c>
      <c r="L1039"/>
      <c r="M1039" t="s">
        <v>3636</v>
      </c>
      <c r="N1039" t="s">
        <v>1052</v>
      </c>
      <c r="O1039" t="s">
        <v>3637</v>
      </c>
      <c r="P1039">
        <v>2011</v>
      </c>
    </row>
    <row r="1040" spans="1:16" ht="14.4" x14ac:dyDescent="0.3">
      <c r="A1040" t="s">
        <v>3521</v>
      </c>
      <c r="B1040" t="s">
        <v>3638</v>
      </c>
      <c r="C1040" t="s">
        <v>621</v>
      </c>
      <c r="D1040" t="s">
        <v>622</v>
      </c>
      <c r="E1040" t="s">
        <v>98</v>
      </c>
      <c r="F1040" t="s">
        <v>621</v>
      </c>
      <c r="G1040"/>
      <c r="H1040">
        <v>2.5</v>
      </c>
      <c r="I1040" t="s">
        <v>99</v>
      </c>
      <c r="J1040" t="s">
        <v>128</v>
      </c>
      <c r="K1040" t="s">
        <v>128</v>
      </c>
      <c r="L1040"/>
      <c r="M1040" t="s">
        <v>3639</v>
      </c>
      <c r="N1040" t="s">
        <v>3640</v>
      </c>
      <c r="O1040" t="s">
        <v>3641</v>
      </c>
      <c r="P1040">
        <v>1959</v>
      </c>
    </row>
    <row r="1041" spans="1:16" ht="14.4" x14ac:dyDescent="0.3">
      <c r="A1041" t="s">
        <v>3521</v>
      </c>
      <c r="B1041" t="s">
        <v>3642</v>
      </c>
      <c r="C1041" t="s">
        <v>621</v>
      </c>
      <c r="D1041" t="s">
        <v>622</v>
      </c>
      <c r="E1041" t="s">
        <v>98</v>
      </c>
      <c r="F1041" t="s">
        <v>621</v>
      </c>
      <c r="G1041"/>
      <c r="H1041">
        <v>2</v>
      </c>
      <c r="I1041" t="s">
        <v>232</v>
      </c>
      <c r="J1041" t="s">
        <v>128</v>
      </c>
      <c r="K1041" t="s">
        <v>128</v>
      </c>
      <c r="L1041"/>
      <c r="M1041" t="s">
        <v>3643</v>
      </c>
      <c r="N1041" t="s">
        <v>3644</v>
      </c>
      <c r="O1041" t="s">
        <v>3645</v>
      </c>
      <c r="P1041">
        <v>1962</v>
      </c>
    </row>
    <row r="1042" spans="1:16" ht="14.4" x14ac:dyDescent="0.3">
      <c r="A1042" t="s">
        <v>3521</v>
      </c>
      <c r="B1042" t="s">
        <v>3646</v>
      </c>
      <c r="C1042" t="s">
        <v>621</v>
      </c>
      <c r="D1042" t="s">
        <v>622</v>
      </c>
      <c r="E1042" t="s">
        <v>98</v>
      </c>
      <c r="F1042" t="s">
        <v>621</v>
      </c>
      <c r="G1042"/>
      <c r="H1042">
        <v>17.100000000000001</v>
      </c>
      <c r="I1042" t="s">
        <v>232</v>
      </c>
      <c r="J1042" t="s">
        <v>128</v>
      </c>
      <c r="K1042" t="s">
        <v>128</v>
      </c>
      <c r="L1042"/>
      <c r="M1042" t="s">
        <v>3643</v>
      </c>
      <c r="N1042" t="s">
        <v>3644</v>
      </c>
      <c r="O1042" t="s">
        <v>3645</v>
      </c>
      <c r="P1042">
        <v>1962</v>
      </c>
    </row>
    <row r="1043" spans="1:16" ht="14.4" x14ac:dyDescent="0.3">
      <c r="A1043" t="s">
        <v>3521</v>
      </c>
      <c r="B1043" t="s">
        <v>3647</v>
      </c>
      <c r="C1043" t="s">
        <v>621</v>
      </c>
      <c r="D1043" t="s">
        <v>622</v>
      </c>
      <c r="E1043" t="s">
        <v>98</v>
      </c>
      <c r="F1043" t="s">
        <v>621</v>
      </c>
      <c r="G1043"/>
      <c r="H1043">
        <v>4</v>
      </c>
      <c r="I1043" t="s">
        <v>99</v>
      </c>
      <c r="J1043" t="s">
        <v>128</v>
      </c>
      <c r="K1043" t="s">
        <v>128</v>
      </c>
      <c r="L1043"/>
      <c r="M1043" t="s">
        <v>3648</v>
      </c>
      <c r="N1043" t="s">
        <v>3649</v>
      </c>
      <c r="O1043" t="s">
        <v>3650</v>
      </c>
      <c r="P1043">
        <v>1958</v>
      </c>
    </row>
    <row r="1044" spans="1:16" ht="14.4" x14ac:dyDescent="0.3">
      <c r="A1044" t="s">
        <v>3521</v>
      </c>
      <c r="B1044" t="s">
        <v>3651</v>
      </c>
      <c r="C1044" t="s">
        <v>621</v>
      </c>
      <c r="D1044" t="s">
        <v>622</v>
      </c>
      <c r="E1044" t="s">
        <v>98</v>
      </c>
      <c r="F1044" t="s">
        <v>621</v>
      </c>
      <c r="G1044"/>
      <c r="H1044">
        <v>38</v>
      </c>
      <c r="I1044" t="s">
        <v>232</v>
      </c>
      <c r="J1044" t="s">
        <v>128</v>
      </c>
      <c r="K1044" t="s">
        <v>128</v>
      </c>
      <c r="L1044" t="s">
        <v>3652</v>
      </c>
      <c r="M1044"/>
      <c r="N1044" t="s">
        <v>3653</v>
      </c>
      <c r="O1044" t="s">
        <v>3654</v>
      </c>
      <c r="P1044">
        <v>1963</v>
      </c>
    </row>
    <row r="1045" spans="1:16" ht="14.4" x14ac:dyDescent="0.3">
      <c r="A1045" t="s">
        <v>3521</v>
      </c>
      <c r="B1045" t="s">
        <v>3655</v>
      </c>
      <c r="C1045" t="s">
        <v>730</v>
      </c>
      <c r="D1045" t="s">
        <v>730</v>
      </c>
      <c r="E1045" t="s">
        <v>98</v>
      </c>
      <c r="F1045" t="s">
        <v>730</v>
      </c>
      <c r="G1045"/>
      <c r="H1045">
        <v>1800</v>
      </c>
      <c r="I1045" t="s">
        <v>232</v>
      </c>
      <c r="J1045" t="s">
        <v>104</v>
      </c>
      <c r="K1045" t="s">
        <v>104</v>
      </c>
      <c r="L1045"/>
      <c r="M1045" t="s">
        <v>3656</v>
      </c>
      <c r="N1045" t="s">
        <v>3657</v>
      </c>
      <c r="O1045" t="s">
        <v>3658</v>
      </c>
      <c r="P1045">
        <v>1984</v>
      </c>
    </row>
    <row r="1046" spans="1:16" ht="14.4" x14ac:dyDescent="0.3">
      <c r="A1046" t="s">
        <v>3521</v>
      </c>
      <c r="B1046" t="s">
        <v>3659</v>
      </c>
      <c r="C1046" t="s">
        <v>628</v>
      </c>
      <c r="D1046" t="s">
        <v>629</v>
      </c>
      <c r="E1046" t="s">
        <v>98</v>
      </c>
      <c r="F1046" t="s">
        <v>628</v>
      </c>
      <c r="G1046"/>
      <c r="H1046">
        <v>36.799999999999997</v>
      </c>
      <c r="I1046" t="s">
        <v>99</v>
      </c>
      <c r="J1046" t="s">
        <v>128</v>
      </c>
      <c r="K1046" t="s">
        <v>128</v>
      </c>
      <c r="L1046"/>
      <c r="M1046" t="s">
        <v>3660</v>
      </c>
      <c r="N1046" t="s">
        <v>3661</v>
      </c>
      <c r="O1046" t="s">
        <v>3662</v>
      </c>
      <c r="P1046">
        <v>2008</v>
      </c>
    </row>
    <row r="1047" spans="1:16" ht="14.4" x14ac:dyDescent="0.3">
      <c r="A1047" t="s">
        <v>3521</v>
      </c>
      <c r="B1047" t="s">
        <v>3663</v>
      </c>
      <c r="C1047" t="s">
        <v>621</v>
      </c>
      <c r="D1047" t="s">
        <v>622</v>
      </c>
      <c r="E1047" t="s">
        <v>98</v>
      </c>
      <c r="F1047" t="s">
        <v>621</v>
      </c>
      <c r="G1047"/>
      <c r="H1047">
        <v>0.45</v>
      </c>
      <c r="I1047" t="s">
        <v>99</v>
      </c>
      <c r="J1047" t="s">
        <v>128</v>
      </c>
      <c r="K1047" t="s">
        <v>128</v>
      </c>
      <c r="L1047"/>
      <c r="M1047" t="s">
        <v>3664</v>
      </c>
      <c r="N1047" t="s">
        <v>3665</v>
      </c>
      <c r="O1047" t="s">
        <v>3666</v>
      </c>
      <c r="P1047">
        <v>1959</v>
      </c>
    </row>
    <row r="1048" spans="1:16" ht="14.4" x14ac:dyDescent="0.3">
      <c r="A1048" t="s">
        <v>3521</v>
      </c>
      <c r="B1048" t="s">
        <v>3667</v>
      </c>
      <c r="C1048" t="s">
        <v>621</v>
      </c>
      <c r="D1048" t="s">
        <v>622</v>
      </c>
      <c r="E1048" t="s">
        <v>98</v>
      </c>
      <c r="F1048" t="s">
        <v>621</v>
      </c>
      <c r="G1048"/>
      <c r="H1048">
        <v>0.16</v>
      </c>
      <c r="I1048" t="s">
        <v>99</v>
      </c>
      <c r="J1048" t="s">
        <v>128</v>
      </c>
      <c r="K1048" t="s">
        <v>128</v>
      </c>
      <c r="L1048"/>
      <c r="M1048" t="s">
        <v>3668</v>
      </c>
      <c r="N1048" t="s">
        <v>3669</v>
      </c>
      <c r="O1048" t="s">
        <v>3670</v>
      </c>
      <c r="P1048">
        <v>1953</v>
      </c>
    </row>
    <row r="1049" spans="1:16" ht="14.4" x14ac:dyDescent="0.3">
      <c r="A1049" t="s">
        <v>3521</v>
      </c>
      <c r="B1049" t="s">
        <v>3671</v>
      </c>
      <c r="C1049" t="s">
        <v>628</v>
      </c>
      <c r="D1049" t="s">
        <v>629</v>
      </c>
      <c r="E1049" t="s">
        <v>98</v>
      </c>
      <c r="F1049" t="s">
        <v>628</v>
      </c>
      <c r="G1049"/>
      <c r="H1049">
        <v>94.05</v>
      </c>
      <c r="I1049" t="s">
        <v>232</v>
      </c>
      <c r="J1049" t="s">
        <v>128</v>
      </c>
      <c r="K1049" t="s">
        <v>128</v>
      </c>
      <c r="L1049"/>
      <c r="M1049" t="s">
        <v>3672</v>
      </c>
      <c r="N1049" t="s">
        <v>3673</v>
      </c>
      <c r="O1049" t="s">
        <v>3674</v>
      </c>
      <c r="P1049">
        <v>2016</v>
      </c>
    </row>
    <row r="1050" spans="1:16" ht="14.4" x14ac:dyDescent="0.3">
      <c r="A1050" t="s">
        <v>3521</v>
      </c>
      <c r="B1050" t="s">
        <v>3675</v>
      </c>
      <c r="C1050" t="s">
        <v>621</v>
      </c>
      <c r="D1050" t="s">
        <v>622</v>
      </c>
      <c r="E1050" t="s">
        <v>98</v>
      </c>
      <c r="F1050" t="s">
        <v>621</v>
      </c>
      <c r="G1050"/>
      <c r="H1050">
        <v>75</v>
      </c>
      <c r="I1050" t="s">
        <v>232</v>
      </c>
      <c r="J1050" t="s">
        <v>128</v>
      </c>
      <c r="K1050" t="s">
        <v>128</v>
      </c>
      <c r="L1050" t="s">
        <v>3676</v>
      </c>
      <c r="M1050"/>
      <c r="N1050" t="s">
        <v>3677</v>
      </c>
      <c r="O1050" t="s">
        <v>3678</v>
      </c>
      <c r="P1050">
        <v>1955</v>
      </c>
    </row>
    <row r="1051" spans="1:16" ht="14.4" x14ac:dyDescent="0.3">
      <c r="A1051" t="s">
        <v>3521</v>
      </c>
      <c r="B1051" t="s">
        <v>3679</v>
      </c>
      <c r="C1051" t="s">
        <v>628</v>
      </c>
      <c r="D1051" t="s">
        <v>629</v>
      </c>
      <c r="E1051" t="s">
        <v>98</v>
      </c>
      <c r="F1051" t="s">
        <v>628</v>
      </c>
      <c r="G1051"/>
      <c r="H1051">
        <v>40</v>
      </c>
      <c r="I1051" t="s">
        <v>99</v>
      </c>
      <c r="J1051" t="s">
        <v>128</v>
      </c>
      <c r="K1051" t="s">
        <v>128</v>
      </c>
      <c r="L1051"/>
      <c r="M1051" t="s">
        <v>3680</v>
      </c>
      <c r="N1051" t="s">
        <v>3681</v>
      </c>
      <c r="O1051" t="s">
        <v>3682</v>
      </c>
      <c r="P1051">
        <v>2009</v>
      </c>
    </row>
    <row r="1052" spans="1:16" ht="14.4" x14ac:dyDescent="0.3">
      <c r="A1052" t="s">
        <v>3521</v>
      </c>
      <c r="B1052" t="s">
        <v>3683</v>
      </c>
      <c r="C1052" t="s">
        <v>621</v>
      </c>
      <c r="D1052" t="s">
        <v>622</v>
      </c>
      <c r="E1052" t="s">
        <v>98</v>
      </c>
      <c r="F1052" t="s">
        <v>621</v>
      </c>
      <c r="G1052"/>
      <c r="H1052">
        <v>69</v>
      </c>
      <c r="I1052" t="s">
        <v>232</v>
      </c>
      <c r="J1052" t="s">
        <v>128</v>
      </c>
      <c r="K1052" t="s">
        <v>128</v>
      </c>
      <c r="L1052"/>
      <c r="M1052" t="s">
        <v>3684</v>
      </c>
      <c r="N1052" t="s">
        <v>3685</v>
      </c>
      <c r="O1052" t="s">
        <v>3686</v>
      </c>
      <c r="P1052">
        <v>1951</v>
      </c>
    </row>
    <row r="1053" spans="1:16" ht="14.4" x14ac:dyDescent="0.3">
      <c r="A1053" t="s">
        <v>3521</v>
      </c>
      <c r="B1053" t="s">
        <v>3687</v>
      </c>
      <c r="C1053" t="s">
        <v>621</v>
      </c>
      <c r="D1053" t="s">
        <v>622</v>
      </c>
      <c r="E1053" t="s">
        <v>98</v>
      </c>
      <c r="F1053" t="s">
        <v>621</v>
      </c>
      <c r="G1053"/>
      <c r="H1053">
        <v>7.7009999999999996</v>
      </c>
      <c r="I1053" t="s">
        <v>99</v>
      </c>
      <c r="J1053" t="s">
        <v>128</v>
      </c>
      <c r="K1053" t="s">
        <v>128</v>
      </c>
      <c r="L1053"/>
      <c r="M1053" t="s">
        <v>3684</v>
      </c>
      <c r="N1053" t="s">
        <v>3685</v>
      </c>
      <c r="O1053" t="s">
        <v>3686</v>
      </c>
      <c r="P1053">
        <v>2006</v>
      </c>
    </row>
    <row r="1054" spans="1:16" ht="14.4" x14ac:dyDescent="0.3">
      <c r="A1054" t="s">
        <v>3521</v>
      </c>
      <c r="B1054" t="s">
        <v>3688</v>
      </c>
      <c r="C1054" t="s">
        <v>621</v>
      </c>
      <c r="D1054" t="s">
        <v>622</v>
      </c>
      <c r="E1054" t="s">
        <v>98</v>
      </c>
      <c r="F1054" t="s">
        <v>621</v>
      </c>
      <c r="G1054"/>
      <c r="H1054">
        <v>16.5</v>
      </c>
      <c r="I1054" t="s">
        <v>232</v>
      </c>
      <c r="J1054" t="s">
        <v>128</v>
      </c>
      <c r="K1054" t="s">
        <v>128</v>
      </c>
      <c r="L1054"/>
      <c r="M1054" t="s">
        <v>3689</v>
      </c>
      <c r="N1054" t="s">
        <v>3690</v>
      </c>
      <c r="O1054" t="s">
        <v>3691</v>
      </c>
      <c r="P1054">
        <v>1955</v>
      </c>
    </row>
    <row r="1055" spans="1:16" ht="14.4" x14ac:dyDescent="0.3">
      <c r="A1055" t="s">
        <v>3521</v>
      </c>
      <c r="B1055" t="s">
        <v>3692</v>
      </c>
      <c r="C1055" t="s">
        <v>621</v>
      </c>
      <c r="D1055" t="s">
        <v>622</v>
      </c>
      <c r="E1055" t="s">
        <v>98</v>
      </c>
      <c r="F1055" t="s">
        <v>621</v>
      </c>
      <c r="G1055"/>
      <c r="H1055">
        <v>5.2</v>
      </c>
      <c r="I1055" t="s">
        <v>99</v>
      </c>
      <c r="J1055" t="s">
        <v>128</v>
      </c>
      <c r="K1055" t="s">
        <v>128</v>
      </c>
      <c r="L1055"/>
      <c r="M1055" t="s">
        <v>1200</v>
      </c>
      <c r="N1055" t="s">
        <v>3693</v>
      </c>
      <c r="O1055" t="s">
        <v>3694</v>
      </c>
      <c r="P1055">
        <v>1968</v>
      </c>
    </row>
    <row r="1056" spans="1:16" ht="14.4" x14ac:dyDescent="0.3">
      <c r="A1056" t="s">
        <v>3521</v>
      </c>
      <c r="B1056" t="s">
        <v>3695</v>
      </c>
      <c r="C1056" t="s">
        <v>621</v>
      </c>
      <c r="D1056" t="s">
        <v>622</v>
      </c>
      <c r="E1056" t="s">
        <v>98</v>
      </c>
      <c r="F1056" t="s">
        <v>621</v>
      </c>
      <c r="G1056"/>
      <c r="H1056">
        <v>7.9</v>
      </c>
      <c r="I1056" t="s">
        <v>99</v>
      </c>
      <c r="J1056" t="s">
        <v>128</v>
      </c>
      <c r="K1056" t="s">
        <v>128</v>
      </c>
      <c r="L1056"/>
      <c r="M1056" t="s">
        <v>3696</v>
      </c>
      <c r="N1056" t="s">
        <v>3697</v>
      </c>
      <c r="O1056" t="s">
        <v>3698</v>
      </c>
      <c r="P1056">
        <v>1953</v>
      </c>
    </row>
    <row r="1057" spans="1:16" ht="14.4" x14ac:dyDescent="0.3">
      <c r="A1057" t="s">
        <v>3521</v>
      </c>
      <c r="B1057" t="s">
        <v>3699</v>
      </c>
      <c r="C1057" t="s">
        <v>621</v>
      </c>
      <c r="D1057" t="s">
        <v>622</v>
      </c>
      <c r="E1057" t="s">
        <v>98</v>
      </c>
      <c r="F1057" t="s">
        <v>621</v>
      </c>
      <c r="G1057"/>
      <c r="H1057">
        <v>0.72</v>
      </c>
      <c r="I1057" t="s">
        <v>99</v>
      </c>
      <c r="J1057" t="s">
        <v>128</v>
      </c>
      <c r="K1057" t="s">
        <v>128</v>
      </c>
      <c r="L1057"/>
      <c r="M1057" t="s">
        <v>3700</v>
      </c>
      <c r="N1057" t="s">
        <v>3701</v>
      </c>
      <c r="O1057" t="s">
        <v>3702</v>
      </c>
      <c r="P1057">
        <v>1960</v>
      </c>
    </row>
    <row r="1058" spans="1:16" ht="14.4" x14ac:dyDescent="0.3">
      <c r="A1058" t="s">
        <v>3521</v>
      </c>
      <c r="B1058" t="s">
        <v>3703</v>
      </c>
      <c r="C1058" t="s">
        <v>621</v>
      </c>
      <c r="D1058" t="s">
        <v>622</v>
      </c>
      <c r="E1058" t="s">
        <v>98</v>
      </c>
      <c r="F1058" t="s">
        <v>621</v>
      </c>
      <c r="G1058"/>
      <c r="H1058">
        <v>100</v>
      </c>
      <c r="I1058" t="s">
        <v>232</v>
      </c>
      <c r="J1058" t="s">
        <v>128</v>
      </c>
      <c r="K1058" t="s">
        <v>128</v>
      </c>
      <c r="L1058"/>
      <c r="M1058" t="s">
        <v>3704</v>
      </c>
      <c r="N1058" t="s">
        <v>3705</v>
      </c>
      <c r="O1058" t="s">
        <v>3706</v>
      </c>
      <c r="P1058">
        <v>2008</v>
      </c>
    </row>
    <row r="1059" spans="1:16" ht="14.4" x14ac:dyDescent="0.3">
      <c r="A1059" t="s">
        <v>3521</v>
      </c>
      <c r="B1059" t="s">
        <v>3707</v>
      </c>
      <c r="C1059" t="s">
        <v>621</v>
      </c>
      <c r="D1059" t="s">
        <v>622</v>
      </c>
      <c r="E1059" t="s">
        <v>98</v>
      </c>
      <c r="F1059" t="s">
        <v>621</v>
      </c>
      <c r="G1059"/>
      <c r="H1059">
        <v>37</v>
      </c>
      <c r="I1059" t="s">
        <v>232</v>
      </c>
      <c r="J1059" t="s">
        <v>128</v>
      </c>
      <c r="K1059" t="s">
        <v>128</v>
      </c>
      <c r="L1059" t="s">
        <v>3708</v>
      </c>
      <c r="M1059"/>
      <c r="N1059" t="s">
        <v>3709</v>
      </c>
      <c r="O1059" t="s">
        <v>3710</v>
      </c>
      <c r="P1059">
        <v>1957</v>
      </c>
    </row>
    <row r="1060" spans="1:16" ht="14.4" x14ac:dyDescent="0.3">
      <c r="A1060" t="s">
        <v>3521</v>
      </c>
      <c r="B1060" t="s">
        <v>3711</v>
      </c>
      <c r="C1060" t="s">
        <v>628</v>
      </c>
      <c r="D1060" t="s">
        <v>629</v>
      </c>
      <c r="E1060" t="s">
        <v>98</v>
      </c>
      <c r="F1060" t="s">
        <v>628</v>
      </c>
      <c r="G1060"/>
      <c r="H1060">
        <v>47.3</v>
      </c>
      <c r="I1060" t="s">
        <v>232</v>
      </c>
      <c r="J1060" t="s">
        <v>128</v>
      </c>
      <c r="K1060"/>
      <c r="L1060"/>
      <c r="M1060"/>
      <c r="N1060"/>
      <c r="O1060"/>
      <c r="P1060">
        <v>2021</v>
      </c>
    </row>
    <row r="1061" spans="1:16" ht="14.4" x14ac:dyDescent="0.3">
      <c r="A1061" t="s">
        <v>3521</v>
      </c>
      <c r="B1061" t="s">
        <v>3712</v>
      </c>
      <c r="C1061" t="s">
        <v>628</v>
      </c>
      <c r="D1061" t="s">
        <v>629</v>
      </c>
      <c r="E1061" t="s">
        <v>98</v>
      </c>
      <c r="F1061" t="s">
        <v>628</v>
      </c>
      <c r="G1061"/>
      <c r="H1061">
        <v>70</v>
      </c>
      <c r="I1061" t="s">
        <v>232</v>
      </c>
      <c r="J1061" t="s">
        <v>128</v>
      </c>
      <c r="K1061" t="s">
        <v>128</v>
      </c>
      <c r="L1061"/>
      <c r="M1061" t="s">
        <v>3713</v>
      </c>
      <c r="N1061" t="s">
        <v>3714</v>
      </c>
      <c r="O1061" t="s">
        <v>3715</v>
      </c>
      <c r="P1061">
        <v>2011</v>
      </c>
    </row>
    <row r="1062" spans="1:16" ht="14.4" x14ac:dyDescent="0.3">
      <c r="A1062" t="s">
        <v>3521</v>
      </c>
      <c r="B1062" t="s">
        <v>3716</v>
      </c>
      <c r="C1062" t="s">
        <v>628</v>
      </c>
      <c r="D1062" t="s">
        <v>851</v>
      </c>
      <c r="E1062" t="s">
        <v>98</v>
      </c>
      <c r="F1062" t="s">
        <v>628</v>
      </c>
      <c r="G1062"/>
      <c r="H1062">
        <v>504</v>
      </c>
      <c r="I1062" t="s">
        <v>232</v>
      </c>
      <c r="J1062" t="s">
        <v>100</v>
      </c>
      <c r="K1062" t="s">
        <v>195</v>
      </c>
      <c r="L1062"/>
      <c r="M1062" t="s">
        <v>3717</v>
      </c>
      <c r="N1062" t="s">
        <v>3718</v>
      </c>
      <c r="O1062" t="s">
        <v>3719</v>
      </c>
      <c r="P1062">
        <v>2011</v>
      </c>
    </row>
    <row r="1063" spans="1:16" ht="14.4" x14ac:dyDescent="0.3">
      <c r="A1063" t="s">
        <v>3521</v>
      </c>
      <c r="B1063" t="s">
        <v>3720</v>
      </c>
      <c r="C1063" t="s">
        <v>628</v>
      </c>
      <c r="D1063" t="s">
        <v>629</v>
      </c>
      <c r="E1063" t="s">
        <v>98</v>
      </c>
      <c r="F1063" t="s">
        <v>628</v>
      </c>
      <c r="G1063"/>
      <c r="H1063">
        <v>188.6</v>
      </c>
      <c r="I1063" t="s">
        <v>232</v>
      </c>
      <c r="J1063" t="s">
        <v>128</v>
      </c>
      <c r="K1063" t="s">
        <v>128</v>
      </c>
      <c r="L1063"/>
      <c r="M1063" t="s">
        <v>3721</v>
      </c>
      <c r="N1063" t="s">
        <v>3722</v>
      </c>
      <c r="O1063" t="s">
        <v>3723</v>
      </c>
      <c r="P1063">
        <v>2011</v>
      </c>
    </row>
    <row r="1064" spans="1:16" ht="14.4" x14ac:dyDescent="0.3">
      <c r="A1064" t="s">
        <v>3521</v>
      </c>
      <c r="B1064" t="s">
        <v>3724</v>
      </c>
      <c r="C1064" t="s">
        <v>621</v>
      </c>
      <c r="D1064" t="s">
        <v>622</v>
      </c>
      <c r="E1064" t="s">
        <v>98</v>
      </c>
      <c r="F1064" t="s">
        <v>621</v>
      </c>
      <c r="G1064"/>
      <c r="H1064">
        <v>18.66</v>
      </c>
      <c r="I1064" t="s">
        <v>99</v>
      </c>
      <c r="J1064" t="s">
        <v>128</v>
      </c>
      <c r="K1064" t="s">
        <v>128</v>
      </c>
      <c r="L1064"/>
      <c r="M1064" t="s">
        <v>3725</v>
      </c>
      <c r="N1064" t="s">
        <v>3726</v>
      </c>
      <c r="O1064" t="s">
        <v>3727</v>
      </c>
      <c r="P1064">
        <v>1950</v>
      </c>
    </row>
    <row r="1065" spans="1:16" ht="14.4" x14ac:dyDescent="0.3">
      <c r="A1065" t="s">
        <v>3521</v>
      </c>
      <c r="B1065" t="s">
        <v>3728</v>
      </c>
      <c r="C1065" t="s">
        <v>628</v>
      </c>
      <c r="D1065" t="s">
        <v>629</v>
      </c>
      <c r="E1065" t="s">
        <v>98</v>
      </c>
      <c r="F1065" t="s">
        <v>628</v>
      </c>
      <c r="G1065"/>
      <c r="H1065">
        <v>119.8</v>
      </c>
      <c r="I1065" t="s">
        <v>232</v>
      </c>
      <c r="J1065" t="s">
        <v>128</v>
      </c>
      <c r="K1065" t="s">
        <v>128</v>
      </c>
      <c r="L1065"/>
      <c r="M1065" t="s">
        <v>3729</v>
      </c>
      <c r="N1065" t="s">
        <v>3730</v>
      </c>
      <c r="O1065" t="s">
        <v>3731</v>
      </c>
      <c r="P1065">
        <v>2005</v>
      </c>
    </row>
    <row r="1066" spans="1:16" ht="14.4" x14ac:dyDescent="0.3">
      <c r="A1066" t="s">
        <v>3521</v>
      </c>
      <c r="B1066" t="s">
        <v>3732</v>
      </c>
      <c r="C1066" t="s">
        <v>621</v>
      </c>
      <c r="D1066" t="s">
        <v>622</v>
      </c>
      <c r="E1066" t="s">
        <v>98</v>
      </c>
      <c r="F1066" t="s">
        <v>621</v>
      </c>
      <c r="G1066"/>
      <c r="H1066">
        <v>25</v>
      </c>
      <c r="I1066" t="s">
        <v>99</v>
      </c>
      <c r="J1066" t="s">
        <v>128</v>
      </c>
      <c r="K1066" t="s">
        <v>128</v>
      </c>
      <c r="L1066" t="s">
        <v>3733</v>
      </c>
      <c r="M1066"/>
      <c r="N1066" t="s">
        <v>3734</v>
      </c>
      <c r="O1066" t="s">
        <v>3735</v>
      </c>
      <c r="P1066">
        <v>1963</v>
      </c>
    </row>
    <row r="1067" spans="1:16" ht="14.4" x14ac:dyDescent="0.3">
      <c r="A1067" t="s">
        <v>3521</v>
      </c>
      <c r="B1067" t="s">
        <v>3736</v>
      </c>
      <c r="C1067" t="s">
        <v>621</v>
      </c>
      <c r="D1067" t="s">
        <v>622</v>
      </c>
      <c r="E1067" t="s">
        <v>98</v>
      </c>
      <c r="F1067" t="s">
        <v>621</v>
      </c>
      <c r="G1067"/>
      <c r="H1067">
        <v>0.24</v>
      </c>
      <c r="I1067" t="s">
        <v>99</v>
      </c>
      <c r="J1067" t="s">
        <v>128</v>
      </c>
      <c r="K1067" t="s">
        <v>128</v>
      </c>
      <c r="L1067"/>
      <c r="M1067" t="s">
        <v>3737</v>
      </c>
      <c r="N1067" t="s">
        <v>3738</v>
      </c>
      <c r="O1067" t="s">
        <v>3739</v>
      </c>
      <c r="P1067">
        <v>2003</v>
      </c>
    </row>
    <row r="1068" spans="1:16" ht="14.4" x14ac:dyDescent="0.3">
      <c r="A1068" t="s">
        <v>3521</v>
      </c>
      <c r="B1068" t="s">
        <v>3740</v>
      </c>
      <c r="C1068" t="s">
        <v>621</v>
      </c>
      <c r="D1068" t="s">
        <v>622</v>
      </c>
      <c r="E1068" t="s">
        <v>98</v>
      </c>
      <c r="F1068" t="s">
        <v>621</v>
      </c>
      <c r="G1068"/>
      <c r="H1068">
        <v>19.975000000000001</v>
      </c>
      <c r="I1068" t="s">
        <v>232</v>
      </c>
      <c r="J1068" t="s">
        <v>128</v>
      </c>
      <c r="K1068" t="s">
        <v>128</v>
      </c>
      <c r="L1068"/>
      <c r="M1068" t="s">
        <v>3741</v>
      </c>
      <c r="N1068" t="s">
        <v>3742</v>
      </c>
      <c r="O1068" t="s">
        <v>3743</v>
      </c>
      <c r="P1068">
        <v>1956</v>
      </c>
    </row>
    <row r="1069" spans="1:16" ht="14.4" x14ac:dyDescent="0.3">
      <c r="A1069" t="s">
        <v>3521</v>
      </c>
      <c r="B1069" t="s">
        <v>3744</v>
      </c>
      <c r="C1069" t="s">
        <v>648</v>
      </c>
      <c r="D1069" t="s">
        <v>649</v>
      </c>
      <c r="E1069" t="s">
        <v>98</v>
      </c>
      <c r="F1069" t="s">
        <v>650</v>
      </c>
      <c r="G1069"/>
      <c r="H1069">
        <v>735</v>
      </c>
      <c r="I1069" t="s">
        <v>232</v>
      </c>
      <c r="J1069" t="s">
        <v>100</v>
      </c>
      <c r="K1069" t="s">
        <v>138</v>
      </c>
      <c r="L1069" t="s">
        <v>3745</v>
      </c>
      <c r="M1069"/>
      <c r="N1069" t="s">
        <v>3746</v>
      </c>
      <c r="O1069" t="s">
        <v>3747</v>
      </c>
      <c r="P1069">
        <v>1982</v>
      </c>
    </row>
    <row r="1070" spans="1:16" ht="14.4" x14ac:dyDescent="0.3">
      <c r="A1070" t="s">
        <v>3521</v>
      </c>
      <c r="B1070" t="s">
        <v>3748</v>
      </c>
      <c r="C1070" t="s">
        <v>628</v>
      </c>
      <c r="D1070" t="s">
        <v>629</v>
      </c>
      <c r="E1070" t="s">
        <v>98</v>
      </c>
      <c r="F1070" t="s">
        <v>628</v>
      </c>
      <c r="G1070"/>
      <c r="H1070">
        <v>68</v>
      </c>
      <c r="I1070" t="s">
        <v>99</v>
      </c>
      <c r="J1070" t="s">
        <v>100</v>
      </c>
      <c r="K1070" t="s">
        <v>123</v>
      </c>
      <c r="L1070"/>
      <c r="M1070" t="s">
        <v>3749</v>
      </c>
      <c r="N1070" t="s">
        <v>3750</v>
      </c>
      <c r="O1070" t="s">
        <v>3751</v>
      </c>
      <c r="P1070">
        <v>2013</v>
      </c>
    </row>
    <row r="1071" spans="1:16" ht="14.4" x14ac:dyDescent="0.3">
      <c r="A1071" t="s">
        <v>3521</v>
      </c>
      <c r="B1071" t="s">
        <v>3752</v>
      </c>
      <c r="C1071" t="s">
        <v>621</v>
      </c>
      <c r="D1071" t="s">
        <v>622</v>
      </c>
      <c r="E1071" t="s">
        <v>98</v>
      </c>
      <c r="F1071" t="s">
        <v>621</v>
      </c>
      <c r="G1071"/>
      <c r="H1071">
        <v>1.25</v>
      </c>
      <c r="I1071" t="s">
        <v>99</v>
      </c>
      <c r="J1071" t="s">
        <v>128</v>
      </c>
      <c r="K1071" t="s">
        <v>128</v>
      </c>
      <c r="L1071"/>
      <c r="M1071" t="s">
        <v>3753</v>
      </c>
      <c r="N1071" t="s">
        <v>3754</v>
      </c>
      <c r="O1071" t="s">
        <v>3755</v>
      </c>
      <c r="P1071">
        <v>1951</v>
      </c>
    </row>
    <row r="1072" spans="1:16" ht="14.4" x14ac:dyDescent="0.3">
      <c r="A1072" t="s">
        <v>3521</v>
      </c>
      <c r="B1072" t="s">
        <v>3756</v>
      </c>
      <c r="C1072" t="s">
        <v>621</v>
      </c>
      <c r="D1072" t="s">
        <v>622</v>
      </c>
      <c r="E1072" t="s">
        <v>98</v>
      </c>
      <c r="F1072" t="s">
        <v>621</v>
      </c>
      <c r="G1072"/>
      <c r="H1072">
        <v>8.2000000000000003E-2</v>
      </c>
      <c r="I1072" t="s">
        <v>99</v>
      </c>
      <c r="J1072" t="s">
        <v>128</v>
      </c>
      <c r="K1072" t="s">
        <v>128</v>
      </c>
      <c r="L1072"/>
      <c r="M1072" t="s">
        <v>3757</v>
      </c>
      <c r="N1072" t="s">
        <v>3758</v>
      </c>
      <c r="O1072" t="s">
        <v>3759</v>
      </c>
      <c r="P1072">
        <v>1956</v>
      </c>
    </row>
    <row r="1073" spans="1:16" ht="14.4" x14ac:dyDescent="0.3">
      <c r="A1073" t="s">
        <v>3521</v>
      </c>
      <c r="B1073" t="s">
        <v>3760</v>
      </c>
      <c r="C1073" t="s">
        <v>621</v>
      </c>
      <c r="D1073" t="s">
        <v>622</v>
      </c>
      <c r="E1073" t="s">
        <v>98</v>
      </c>
      <c r="F1073" t="s">
        <v>621</v>
      </c>
      <c r="G1073"/>
      <c r="H1073">
        <v>2</v>
      </c>
      <c r="I1073" t="s">
        <v>99</v>
      </c>
      <c r="J1073" t="s">
        <v>128</v>
      </c>
      <c r="K1073" t="s">
        <v>128</v>
      </c>
      <c r="L1073"/>
      <c r="M1073" t="s">
        <v>3757</v>
      </c>
      <c r="N1073" t="s">
        <v>3758</v>
      </c>
      <c r="O1073" t="s">
        <v>3759</v>
      </c>
      <c r="P1073">
        <v>1956</v>
      </c>
    </row>
    <row r="1074" spans="1:16" ht="14.4" x14ac:dyDescent="0.3">
      <c r="A1074" t="s">
        <v>3521</v>
      </c>
      <c r="B1074" t="s">
        <v>3761</v>
      </c>
      <c r="C1074" t="s">
        <v>621</v>
      </c>
      <c r="D1074" t="s">
        <v>622</v>
      </c>
      <c r="E1074" t="s">
        <v>98</v>
      </c>
      <c r="F1074" t="s">
        <v>621</v>
      </c>
      <c r="G1074"/>
      <c r="H1074">
        <v>20</v>
      </c>
      <c r="I1074" t="s">
        <v>232</v>
      </c>
      <c r="J1074" t="s">
        <v>128</v>
      </c>
      <c r="K1074" t="s">
        <v>128</v>
      </c>
      <c r="L1074"/>
      <c r="M1074" t="s">
        <v>3762</v>
      </c>
      <c r="N1074" t="s">
        <v>3763</v>
      </c>
      <c r="O1074" t="s">
        <v>3764</v>
      </c>
      <c r="P1074">
        <v>1962</v>
      </c>
    </row>
    <row r="1075" spans="1:16" ht="14.4" x14ac:dyDescent="0.3">
      <c r="A1075" t="s">
        <v>3521</v>
      </c>
      <c r="B1075" t="s">
        <v>3765</v>
      </c>
      <c r="C1075" t="s">
        <v>621</v>
      </c>
      <c r="D1075" t="s">
        <v>622</v>
      </c>
      <c r="E1075" t="s">
        <v>98</v>
      </c>
      <c r="F1075" t="s">
        <v>621</v>
      </c>
      <c r="G1075"/>
      <c r="H1075">
        <v>3.5</v>
      </c>
      <c r="I1075" t="s">
        <v>99</v>
      </c>
      <c r="J1075" t="s">
        <v>128</v>
      </c>
      <c r="K1075" t="s">
        <v>128</v>
      </c>
      <c r="L1075"/>
      <c r="M1075" t="s">
        <v>3766</v>
      </c>
      <c r="N1075" t="s">
        <v>3767</v>
      </c>
      <c r="O1075" t="s">
        <v>3768</v>
      </c>
      <c r="P1075">
        <v>2005</v>
      </c>
    </row>
    <row r="1076" spans="1:16" ht="14.4" x14ac:dyDescent="0.3">
      <c r="A1076" t="s">
        <v>3521</v>
      </c>
      <c r="B1076" t="s">
        <v>3769</v>
      </c>
      <c r="C1076" t="s">
        <v>648</v>
      </c>
      <c r="D1076" t="s">
        <v>3539</v>
      </c>
      <c r="E1076" t="s">
        <v>98</v>
      </c>
      <c r="F1076" t="s">
        <v>1017</v>
      </c>
      <c r="G1076"/>
      <c r="H1076">
        <v>16</v>
      </c>
      <c r="I1076" t="s">
        <v>232</v>
      </c>
      <c r="J1076" t="s">
        <v>128</v>
      </c>
      <c r="K1076" t="s">
        <v>128</v>
      </c>
      <c r="L1076" t="s">
        <v>3770</v>
      </c>
      <c r="M1076"/>
      <c r="N1076" t="s">
        <v>3771</v>
      </c>
      <c r="O1076" t="s">
        <v>3772</v>
      </c>
      <c r="P1076">
        <v>1952</v>
      </c>
    </row>
    <row r="1077" spans="1:16" ht="14.4" x14ac:dyDescent="0.3">
      <c r="A1077" t="s">
        <v>3521</v>
      </c>
      <c r="B1077" t="s">
        <v>3773</v>
      </c>
      <c r="C1077" t="s">
        <v>621</v>
      </c>
      <c r="D1077" t="s">
        <v>622</v>
      </c>
      <c r="E1077" t="s">
        <v>98</v>
      </c>
      <c r="F1077" t="s">
        <v>621</v>
      </c>
      <c r="G1077"/>
      <c r="H1077">
        <v>3.5</v>
      </c>
      <c r="I1077" t="s">
        <v>99</v>
      </c>
      <c r="J1077" t="s">
        <v>128</v>
      </c>
      <c r="K1077" t="s">
        <v>128</v>
      </c>
      <c r="L1077"/>
      <c r="M1077" t="s">
        <v>3774</v>
      </c>
      <c r="N1077" t="s">
        <v>3775</v>
      </c>
      <c r="O1077" t="s">
        <v>3776</v>
      </c>
      <c r="P1077">
        <v>1959</v>
      </c>
    </row>
    <row r="1078" spans="1:16" ht="14.4" x14ac:dyDescent="0.3">
      <c r="A1078" t="s">
        <v>3521</v>
      </c>
      <c r="B1078" t="s">
        <v>3777</v>
      </c>
      <c r="C1078" t="s">
        <v>621</v>
      </c>
      <c r="D1078" t="s">
        <v>622</v>
      </c>
      <c r="E1078" t="s">
        <v>98</v>
      </c>
      <c r="F1078" t="s">
        <v>621</v>
      </c>
      <c r="G1078"/>
      <c r="H1078">
        <v>3</v>
      </c>
      <c r="I1078" t="s">
        <v>99</v>
      </c>
      <c r="J1078" t="s">
        <v>128</v>
      </c>
      <c r="K1078" t="s">
        <v>128</v>
      </c>
      <c r="L1078"/>
      <c r="M1078" t="s">
        <v>3778</v>
      </c>
      <c r="N1078" t="s">
        <v>3779</v>
      </c>
      <c r="O1078" t="s">
        <v>3780</v>
      </c>
      <c r="P1078">
        <v>1961</v>
      </c>
    </row>
    <row r="1079" spans="1:16" ht="14.4" x14ac:dyDescent="0.3">
      <c r="A1079" t="s">
        <v>3521</v>
      </c>
      <c r="B1079" t="s">
        <v>3781</v>
      </c>
      <c r="C1079" t="s">
        <v>648</v>
      </c>
      <c r="D1079" t="s">
        <v>1016</v>
      </c>
      <c r="E1079" t="s">
        <v>98</v>
      </c>
      <c r="F1079" t="s">
        <v>1017</v>
      </c>
      <c r="G1079"/>
      <c r="H1079">
        <v>67</v>
      </c>
      <c r="I1079" t="s">
        <v>99</v>
      </c>
      <c r="J1079" t="s">
        <v>128</v>
      </c>
      <c r="K1079" t="s">
        <v>128</v>
      </c>
      <c r="L1079" t="s">
        <v>3782</v>
      </c>
      <c r="M1079"/>
      <c r="N1079" t="s">
        <v>3783</v>
      </c>
      <c r="O1079" t="s">
        <v>3784</v>
      </c>
      <c r="P1079">
        <v>1953</v>
      </c>
    </row>
    <row r="1080" spans="1:16" ht="14.4" x14ac:dyDescent="0.3">
      <c r="A1080" t="s">
        <v>3521</v>
      </c>
      <c r="B1080" t="s">
        <v>3785</v>
      </c>
      <c r="C1080" t="s">
        <v>621</v>
      </c>
      <c r="D1080" t="s">
        <v>622</v>
      </c>
      <c r="E1080" t="s">
        <v>98</v>
      </c>
      <c r="F1080" t="s">
        <v>621</v>
      </c>
      <c r="G1080"/>
      <c r="H1080">
        <v>15</v>
      </c>
      <c r="I1080" t="s">
        <v>99</v>
      </c>
      <c r="J1080" t="s">
        <v>128</v>
      </c>
      <c r="K1080" t="s">
        <v>128</v>
      </c>
      <c r="L1080"/>
      <c r="M1080" t="s">
        <v>3786</v>
      </c>
      <c r="N1080" t="s">
        <v>3787</v>
      </c>
      <c r="O1080" t="s">
        <v>3788</v>
      </c>
      <c r="P1080">
        <v>1962</v>
      </c>
    </row>
    <row r="1081" spans="1:16" ht="14.4" x14ac:dyDescent="0.3">
      <c r="A1081" t="s">
        <v>3521</v>
      </c>
      <c r="B1081" t="s">
        <v>3789</v>
      </c>
      <c r="C1081" t="s">
        <v>648</v>
      </c>
      <c r="D1081" t="s">
        <v>3539</v>
      </c>
      <c r="E1081" t="s">
        <v>98</v>
      </c>
      <c r="F1081" t="s">
        <v>1017</v>
      </c>
      <c r="G1081"/>
      <c r="H1081">
        <v>11</v>
      </c>
      <c r="I1081" t="s">
        <v>232</v>
      </c>
      <c r="J1081" t="s">
        <v>128</v>
      </c>
      <c r="K1081" t="s">
        <v>128</v>
      </c>
      <c r="L1081"/>
      <c r="M1081"/>
      <c r="N1081" t="s">
        <v>3790</v>
      </c>
      <c r="O1081" t="s">
        <v>3791</v>
      </c>
      <c r="P1081">
        <v>1972</v>
      </c>
    </row>
    <row r="1082" spans="1:16" ht="14.4" x14ac:dyDescent="0.3">
      <c r="A1082" t="s">
        <v>3521</v>
      </c>
      <c r="B1082" t="s">
        <v>3792</v>
      </c>
      <c r="C1082" t="s">
        <v>621</v>
      </c>
      <c r="D1082" t="s">
        <v>622</v>
      </c>
      <c r="E1082" t="s">
        <v>98</v>
      </c>
      <c r="F1082" t="s">
        <v>621</v>
      </c>
      <c r="G1082"/>
      <c r="H1082">
        <v>1.2</v>
      </c>
      <c r="I1082" t="s">
        <v>99</v>
      </c>
      <c r="J1082" t="s">
        <v>128</v>
      </c>
      <c r="K1082" t="s">
        <v>128</v>
      </c>
      <c r="L1082"/>
      <c r="M1082" t="s">
        <v>3793</v>
      </c>
      <c r="N1082" t="s">
        <v>3794</v>
      </c>
      <c r="O1082" t="s">
        <v>3795</v>
      </c>
      <c r="P1082">
        <v>1954</v>
      </c>
    </row>
    <row r="1083" spans="1:16" ht="14.4" x14ac:dyDescent="0.3">
      <c r="A1083" t="s">
        <v>3521</v>
      </c>
      <c r="B1083" t="s">
        <v>3796</v>
      </c>
      <c r="C1083" t="s">
        <v>621</v>
      </c>
      <c r="D1083" t="s">
        <v>622</v>
      </c>
      <c r="E1083" t="s">
        <v>98</v>
      </c>
      <c r="F1083" t="s">
        <v>621</v>
      </c>
      <c r="G1083"/>
      <c r="H1083">
        <v>2.2000000000000002</v>
      </c>
      <c r="I1083" t="s">
        <v>99</v>
      </c>
      <c r="J1083" t="s">
        <v>128</v>
      </c>
      <c r="K1083" t="s">
        <v>128</v>
      </c>
      <c r="L1083"/>
      <c r="M1083" t="s">
        <v>3797</v>
      </c>
      <c r="N1083" t="s">
        <v>3798</v>
      </c>
      <c r="O1083" t="s">
        <v>3799</v>
      </c>
      <c r="P1083">
        <v>1962</v>
      </c>
    </row>
    <row r="1084" spans="1:16" ht="14.4" x14ac:dyDescent="0.3">
      <c r="A1084" t="s">
        <v>3521</v>
      </c>
      <c r="B1084" t="s">
        <v>3800</v>
      </c>
      <c r="C1084" t="s">
        <v>621</v>
      </c>
      <c r="D1084" t="s">
        <v>622</v>
      </c>
      <c r="E1084" t="s">
        <v>98</v>
      </c>
      <c r="F1084" t="s">
        <v>621</v>
      </c>
      <c r="G1084"/>
      <c r="H1084">
        <v>6</v>
      </c>
      <c r="I1084" t="s">
        <v>99</v>
      </c>
      <c r="J1084" t="s">
        <v>128</v>
      </c>
      <c r="K1084" t="s">
        <v>128</v>
      </c>
      <c r="L1084"/>
      <c r="M1084" t="s">
        <v>3801</v>
      </c>
      <c r="N1084" t="s">
        <v>3802</v>
      </c>
      <c r="O1084" t="s">
        <v>3803</v>
      </c>
      <c r="P1084">
        <v>1961</v>
      </c>
    </row>
    <row r="1085" spans="1:16" ht="14.4" x14ac:dyDescent="0.3">
      <c r="A1085" t="s">
        <v>3521</v>
      </c>
      <c r="B1085" t="s">
        <v>3804</v>
      </c>
      <c r="C1085" t="s">
        <v>621</v>
      </c>
      <c r="D1085" t="s">
        <v>622</v>
      </c>
      <c r="E1085" t="s">
        <v>98</v>
      </c>
      <c r="F1085" t="s">
        <v>621</v>
      </c>
      <c r="G1085"/>
      <c r="H1085">
        <v>46</v>
      </c>
      <c r="I1085" t="s">
        <v>232</v>
      </c>
      <c r="J1085" t="s">
        <v>128</v>
      </c>
      <c r="K1085" t="s">
        <v>128</v>
      </c>
      <c r="L1085"/>
      <c r="M1085" t="s">
        <v>3805</v>
      </c>
      <c r="N1085" t="s">
        <v>3806</v>
      </c>
      <c r="O1085" t="s">
        <v>3807</v>
      </c>
      <c r="P1085">
        <v>1958</v>
      </c>
    </row>
    <row r="1086" spans="1:16" ht="14.4" x14ac:dyDescent="0.3">
      <c r="A1086" t="s">
        <v>3521</v>
      </c>
      <c r="B1086" t="s">
        <v>3808</v>
      </c>
      <c r="C1086" t="s">
        <v>621</v>
      </c>
      <c r="D1086" t="s">
        <v>622</v>
      </c>
      <c r="E1086" t="s">
        <v>98</v>
      </c>
      <c r="F1086" t="s">
        <v>621</v>
      </c>
      <c r="G1086"/>
      <c r="H1086">
        <v>2</v>
      </c>
      <c r="I1086" t="s">
        <v>99</v>
      </c>
      <c r="J1086" t="s">
        <v>128</v>
      </c>
      <c r="K1086" t="s">
        <v>128</v>
      </c>
      <c r="L1086"/>
      <c r="M1086" t="s">
        <v>3805</v>
      </c>
      <c r="N1086" t="s">
        <v>3809</v>
      </c>
      <c r="O1086" t="s">
        <v>3810</v>
      </c>
      <c r="P1086">
        <v>1958</v>
      </c>
    </row>
    <row r="1087" spans="1:16" ht="14.4" x14ac:dyDescent="0.3">
      <c r="A1087" t="s">
        <v>3521</v>
      </c>
      <c r="B1087" t="s">
        <v>3811</v>
      </c>
      <c r="C1087" t="s">
        <v>621</v>
      </c>
      <c r="D1087" t="s">
        <v>622</v>
      </c>
      <c r="E1087" t="s">
        <v>98</v>
      </c>
      <c r="F1087" t="s">
        <v>621</v>
      </c>
      <c r="G1087"/>
      <c r="H1087">
        <v>5.3999999999999999E-2</v>
      </c>
      <c r="I1087" t="s">
        <v>99</v>
      </c>
      <c r="J1087" t="s">
        <v>128</v>
      </c>
      <c r="K1087" t="s">
        <v>128</v>
      </c>
      <c r="L1087"/>
      <c r="M1087" t="s">
        <v>3805</v>
      </c>
      <c r="N1087" t="s">
        <v>3806</v>
      </c>
      <c r="O1087" t="s">
        <v>3807</v>
      </c>
      <c r="P1087">
        <v>1958</v>
      </c>
    </row>
    <row r="1088" spans="1:16" ht="14.4" x14ac:dyDescent="0.3">
      <c r="A1088" t="s">
        <v>3521</v>
      </c>
      <c r="B1088" t="s">
        <v>3812</v>
      </c>
      <c r="C1088" t="s">
        <v>621</v>
      </c>
      <c r="D1088" t="s">
        <v>622</v>
      </c>
      <c r="E1088" t="s">
        <v>98</v>
      </c>
      <c r="F1088" t="s">
        <v>621</v>
      </c>
      <c r="G1088"/>
      <c r="H1088">
        <v>0.55000000000000004</v>
      </c>
      <c r="I1088" t="s">
        <v>99</v>
      </c>
      <c r="J1088" t="s">
        <v>128</v>
      </c>
      <c r="K1088" t="s">
        <v>128</v>
      </c>
      <c r="L1088"/>
      <c r="M1088" t="s">
        <v>3813</v>
      </c>
      <c r="N1088" t="s">
        <v>3814</v>
      </c>
      <c r="O1088" t="s">
        <v>3815</v>
      </c>
      <c r="P1088">
        <v>1956</v>
      </c>
    </row>
    <row r="1089" spans="1:16" ht="14.4" x14ac:dyDescent="0.3">
      <c r="A1089" t="s">
        <v>3521</v>
      </c>
      <c r="B1089" t="s">
        <v>3816</v>
      </c>
      <c r="C1089" t="s">
        <v>621</v>
      </c>
      <c r="D1089" t="s">
        <v>622</v>
      </c>
      <c r="E1089" t="s">
        <v>98</v>
      </c>
      <c r="F1089" t="s">
        <v>621</v>
      </c>
      <c r="G1089"/>
      <c r="H1089">
        <v>4</v>
      </c>
      <c r="I1089" t="s">
        <v>99</v>
      </c>
      <c r="J1089" t="s">
        <v>128</v>
      </c>
      <c r="K1089" t="s">
        <v>128</v>
      </c>
      <c r="L1089"/>
      <c r="M1089" t="s">
        <v>3817</v>
      </c>
      <c r="N1089" t="s">
        <v>3818</v>
      </c>
      <c r="O1089" t="s">
        <v>3819</v>
      </c>
      <c r="P1089">
        <v>1958</v>
      </c>
    </row>
    <row r="1090" spans="1:16" ht="14.4" x14ac:dyDescent="0.3">
      <c r="A1090" t="s">
        <v>3521</v>
      </c>
      <c r="B1090" t="s">
        <v>3820</v>
      </c>
      <c r="C1090" t="s">
        <v>621</v>
      </c>
      <c r="D1090" t="s">
        <v>622</v>
      </c>
      <c r="E1090" t="s">
        <v>98</v>
      </c>
      <c r="F1090" t="s">
        <v>621</v>
      </c>
      <c r="G1090"/>
      <c r="H1090">
        <v>34</v>
      </c>
      <c r="I1090" t="s">
        <v>232</v>
      </c>
      <c r="J1090" t="s">
        <v>128</v>
      </c>
      <c r="K1090" t="s">
        <v>128</v>
      </c>
      <c r="L1090" t="s">
        <v>3821</v>
      </c>
      <c r="M1090"/>
      <c r="N1090" t="s">
        <v>3822</v>
      </c>
      <c r="O1090" t="s">
        <v>3823</v>
      </c>
      <c r="P1090">
        <v>1954</v>
      </c>
    </row>
    <row r="1091" spans="1:16" ht="14.4" x14ac:dyDescent="0.3">
      <c r="A1091" t="s">
        <v>3521</v>
      </c>
      <c r="B1091" t="s">
        <v>3824</v>
      </c>
      <c r="C1091" t="s">
        <v>621</v>
      </c>
      <c r="D1091" t="s">
        <v>622</v>
      </c>
      <c r="E1091" t="s">
        <v>98</v>
      </c>
      <c r="F1091" t="s">
        <v>621</v>
      </c>
      <c r="G1091"/>
      <c r="H1091">
        <v>8.5000000000000006E-2</v>
      </c>
      <c r="I1091" t="s">
        <v>99</v>
      </c>
      <c r="J1091" t="s">
        <v>128</v>
      </c>
      <c r="K1091" t="s">
        <v>128</v>
      </c>
      <c r="L1091"/>
      <c r="M1091" t="s">
        <v>3825</v>
      </c>
      <c r="N1091" t="s">
        <v>3826</v>
      </c>
      <c r="O1091" t="s">
        <v>3827</v>
      </c>
      <c r="P1091">
        <v>1954</v>
      </c>
    </row>
    <row r="1092" spans="1:16" ht="14.4" x14ac:dyDescent="0.3">
      <c r="A1092" t="s">
        <v>3521</v>
      </c>
      <c r="B1092" t="s">
        <v>3828</v>
      </c>
      <c r="C1092" t="s">
        <v>621</v>
      </c>
      <c r="D1092" t="s">
        <v>622</v>
      </c>
      <c r="E1092" t="s">
        <v>98</v>
      </c>
      <c r="F1092" t="s">
        <v>621</v>
      </c>
      <c r="G1092"/>
      <c r="H1092">
        <v>2.4</v>
      </c>
      <c r="I1092" t="s">
        <v>99</v>
      </c>
      <c r="J1092" t="s">
        <v>128</v>
      </c>
      <c r="K1092" t="s">
        <v>128</v>
      </c>
      <c r="L1092"/>
      <c r="M1092" t="s">
        <v>3829</v>
      </c>
      <c r="N1092" t="s">
        <v>3830</v>
      </c>
      <c r="O1092" t="s">
        <v>3831</v>
      </c>
      <c r="P1092">
        <v>1952</v>
      </c>
    </row>
    <row r="1093" spans="1:16" ht="14.4" x14ac:dyDescent="0.3">
      <c r="A1093" t="s">
        <v>3521</v>
      </c>
      <c r="B1093" t="s">
        <v>3832</v>
      </c>
      <c r="C1093" t="s">
        <v>648</v>
      </c>
      <c r="D1093" t="s">
        <v>649</v>
      </c>
      <c r="E1093" t="s">
        <v>98</v>
      </c>
      <c r="F1093" t="s">
        <v>650</v>
      </c>
      <c r="G1093"/>
      <c r="H1093">
        <v>755</v>
      </c>
      <c r="I1093" t="s">
        <v>232</v>
      </c>
      <c r="J1093" t="s">
        <v>100</v>
      </c>
      <c r="K1093" t="s">
        <v>101</v>
      </c>
      <c r="L1093" t="s">
        <v>3833</v>
      </c>
      <c r="M1093"/>
      <c r="N1093" t="s">
        <v>3834</v>
      </c>
      <c r="O1093" t="s">
        <v>3835</v>
      </c>
      <c r="P1093">
        <v>1995</v>
      </c>
    </row>
    <row r="1094" spans="1:16" ht="14.4" x14ac:dyDescent="0.3">
      <c r="A1094" t="s">
        <v>3521</v>
      </c>
      <c r="B1094" t="s">
        <v>3836</v>
      </c>
      <c r="C1094" t="s">
        <v>621</v>
      </c>
      <c r="D1094" t="s">
        <v>622</v>
      </c>
      <c r="E1094" t="s">
        <v>98</v>
      </c>
      <c r="F1094" t="s">
        <v>621</v>
      </c>
      <c r="G1094"/>
      <c r="H1094">
        <v>7.5999999999999998E-2</v>
      </c>
      <c r="I1094" t="s">
        <v>99</v>
      </c>
      <c r="J1094" t="s">
        <v>128</v>
      </c>
      <c r="K1094" t="s">
        <v>128</v>
      </c>
      <c r="L1094"/>
      <c r="M1094" t="s">
        <v>3837</v>
      </c>
      <c r="N1094" t="s">
        <v>3838</v>
      </c>
      <c r="O1094" t="s">
        <v>3839</v>
      </c>
      <c r="P1094">
        <v>1954</v>
      </c>
    </row>
    <row r="1095" spans="1:16" ht="14.4" x14ac:dyDescent="0.3">
      <c r="A1095" t="s">
        <v>3521</v>
      </c>
      <c r="B1095" t="s">
        <v>3840</v>
      </c>
      <c r="C1095" t="s">
        <v>621</v>
      </c>
      <c r="D1095" t="s">
        <v>622</v>
      </c>
      <c r="E1095" t="s">
        <v>98</v>
      </c>
      <c r="F1095" t="s">
        <v>621</v>
      </c>
      <c r="G1095"/>
      <c r="H1095">
        <v>0.35</v>
      </c>
      <c r="I1095" t="s">
        <v>99</v>
      </c>
      <c r="J1095" t="s">
        <v>128</v>
      </c>
      <c r="K1095" t="s">
        <v>128</v>
      </c>
      <c r="L1095"/>
      <c r="M1095" t="s">
        <v>3841</v>
      </c>
      <c r="N1095" t="s">
        <v>3842</v>
      </c>
      <c r="O1095" t="s">
        <v>3843</v>
      </c>
      <c r="P1095">
        <v>1963</v>
      </c>
    </row>
    <row r="1096" spans="1:16" ht="14.4" x14ac:dyDescent="0.3">
      <c r="A1096" t="s">
        <v>3521</v>
      </c>
      <c r="B1096" t="s">
        <v>3844</v>
      </c>
      <c r="C1096" t="s">
        <v>621</v>
      </c>
      <c r="D1096" t="s">
        <v>622</v>
      </c>
      <c r="E1096" t="s">
        <v>98</v>
      </c>
      <c r="F1096" t="s">
        <v>621</v>
      </c>
      <c r="G1096"/>
      <c r="H1096">
        <v>0.75</v>
      </c>
      <c r="I1096" t="s">
        <v>99</v>
      </c>
      <c r="J1096" t="s">
        <v>128</v>
      </c>
      <c r="K1096" t="s">
        <v>128</v>
      </c>
      <c r="L1096"/>
      <c r="M1096" t="s">
        <v>3845</v>
      </c>
      <c r="N1096" t="s">
        <v>3846</v>
      </c>
      <c r="O1096" t="s">
        <v>3847</v>
      </c>
      <c r="P1096">
        <v>1950</v>
      </c>
    </row>
    <row r="1097" spans="1:16" ht="14.4" x14ac:dyDescent="0.3">
      <c r="A1097" t="s">
        <v>3521</v>
      </c>
      <c r="B1097" t="s">
        <v>3848</v>
      </c>
      <c r="C1097" t="s">
        <v>621</v>
      </c>
      <c r="D1097" t="s">
        <v>622</v>
      </c>
      <c r="E1097" t="s">
        <v>98</v>
      </c>
      <c r="F1097" t="s">
        <v>621</v>
      </c>
      <c r="G1097"/>
      <c r="H1097">
        <v>18.66</v>
      </c>
      <c r="I1097" t="s">
        <v>232</v>
      </c>
      <c r="J1097" t="s">
        <v>128</v>
      </c>
      <c r="K1097" t="s">
        <v>128</v>
      </c>
      <c r="L1097"/>
      <c r="M1097" t="s">
        <v>3849</v>
      </c>
      <c r="N1097" t="s">
        <v>3850</v>
      </c>
      <c r="O1097" t="s">
        <v>3851</v>
      </c>
      <c r="P1097">
        <v>1957</v>
      </c>
    </row>
    <row r="1098" spans="1:16" ht="14.4" x14ac:dyDescent="0.3">
      <c r="A1098" t="s">
        <v>3521</v>
      </c>
      <c r="B1098" t="s">
        <v>3852</v>
      </c>
      <c r="C1098" t="s">
        <v>621</v>
      </c>
      <c r="D1098" t="s">
        <v>622</v>
      </c>
      <c r="E1098" t="s">
        <v>98</v>
      </c>
      <c r="F1098" t="s">
        <v>621</v>
      </c>
      <c r="G1098"/>
      <c r="H1098">
        <v>1.9</v>
      </c>
      <c r="I1098" t="s">
        <v>99</v>
      </c>
      <c r="J1098" t="s">
        <v>128</v>
      </c>
      <c r="K1098" t="s">
        <v>128</v>
      </c>
      <c r="L1098"/>
      <c r="M1098" t="s">
        <v>3853</v>
      </c>
      <c r="N1098" t="s">
        <v>3854</v>
      </c>
      <c r="O1098" t="s">
        <v>3855</v>
      </c>
      <c r="P1098">
        <v>1962</v>
      </c>
    </row>
    <row r="1099" spans="1:16" ht="14.4" x14ac:dyDescent="0.3">
      <c r="A1099" t="s">
        <v>3521</v>
      </c>
      <c r="B1099" t="s">
        <v>3856</v>
      </c>
      <c r="C1099" t="s">
        <v>621</v>
      </c>
      <c r="D1099" t="s">
        <v>622</v>
      </c>
      <c r="E1099" t="s">
        <v>98</v>
      </c>
      <c r="F1099" t="s">
        <v>621</v>
      </c>
      <c r="G1099"/>
      <c r="H1099">
        <v>2.4</v>
      </c>
      <c r="I1099" t="s">
        <v>99</v>
      </c>
      <c r="J1099" t="s">
        <v>128</v>
      </c>
      <c r="K1099" t="s">
        <v>128</v>
      </c>
      <c r="L1099"/>
      <c r="M1099" t="s">
        <v>3857</v>
      </c>
      <c r="N1099" t="s">
        <v>3858</v>
      </c>
      <c r="O1099" t="s">
        <v>3859</v>
      </c>
      <c r="P1099">
        <v>1955</v>
      </c>
    </row>
    <row r="1100" spans="1:16" ht="14.4" x14ac:dyDescent="0.3">
      <c r="A1100" t="s">
        <v>3521</v>
      </c>
      <c r="B1100" t="s">
        <v>3860</v>
      </c>
      <c r="C1100" t="s">
        <v>621</v>
      </c>
      <c r="D1100" t="s">
        <v>622</v>
      </c>
      <c r="E1100" t="s">
        <v>98</v>
      </c>
      <c r="F1100" t="s">
        <v>621</v>
      </c>
      <c r="G1100"/>
      <c r="H1100">
        <v>15</v>
      </c>
      <c r="I1100" t="s">
        <v>232</v>
      </c>
      <c r="J1100" t="s">
        <v>128</v>
      </c>
      <c r="K1100" t="s">
        <v>128</v>
      </c>
      <c r="L1100"/>
      <c r="M1100" t="s">
        <v>3861</v>
      </c>
      <c r="N1100" t="s">
        <v>3862</v>
      </c>
      <c r="O1100" t="s">
        <v>3863</v>
      </c>
      <c r="P1100">
        <v>1963</v>
      </c>
    </row>
    <row r="1101" spans="1:16" ht="14.4" x14ac:dyDescent="0.3">
      <c r="A1101" t="s">
        <v>3521</v>
      </c>
      <c r="B1101" t="s">
        <v>3864</v>
      </c>
      <c r="C1101" t="s">
        <v>621</v>
      </c>
      <c r="D1101" t="s">
        <v>622</v>
      </c>
      <c r="E1101" t="s">
        <v>98</v>
      </c>
      <c r="F1101" t="s">
        <v>621</v>
      </c>
      <c r="G1101"/>
      <c r="H1101">
        <v>1.3</v>
      </c>
      <c r="I1101" t="s">
        <v>99</v>
      </c>
      <c r="J1101" t="s">
        <v>128</v>
      </c>
      <c r="K1101" t="s">
        <v>128</v>
      </c>
      <c r="L1101"/>
      <c r="M1101" t="s">
        <v>3865</v>
      </c>
      <c r="N1101" t="s">
        <v>3866</v>
      </c>
      <c r="O1101" t="s">
        <v>3867</v>
      </c>
      <c r="P1101">
        <v>1950</v>
      </c>
    </row>
    <row r="1102" spans="1:16" ht="14.4" x14ac:dyDescent="0.3">
      <c r="A1102" t="s">
        <v>3521</v>
      </c>
      <c r="B1102" t="s">
        <v>3868</v>
      </c>
      <c r="C1102" t="s">
        <v>621</v>
      </c>
      <c r="D1102" t="s">
        <v>622</v>
      </c>
      <c r="E1102" t="s">
        <v>98</v>
      </c>
      <c r="F1102" t="s">
        <v>621</v>
      </c>
      <c r="G1102"/>
      <c r="H1102">
        <v>0.25600000000000001</v>
      </c>
      <c r="I1102" t="s">
        <v>99</v>
      </c>
      <c r="J1102" t="s">
        <v>128</v>
      </c>
      <c r="K1102" t="s">
        <v>128</v>
      </c>
      <c r="L1102"/>
      <c r="M1102" t="s">
        <v>3869</v>
      </c>
      <c r="N1102" t="s">
        <v>3870</v>
      </c>
      <c r="O1102" t="s">
        <v>3871</v>
      </c>
      <c r="P1102">
        <v>2002</v>
      </c>
    </row>
    <row r="1103" spans="1:16" ht="14.4" x14ac:dyDescent="0.3">
      <c r="A1103" t="s">
        <v>3521</v>
      </c>
      <c r="B1103" t="s">
        <v>3872</v>
      </c>
      <c r="C1103" t="s">
        <v>621</v>
      </c>
      <c r="D1103" t="s">
        <v>622</v>
      </c>
      <c r="E1103" t="s">
        <v>98</v>
      </c>
      <c r="F1103" t="s">
        <v>621</v>
      </c>
      <c r="G1103"/>
      <c r="H1103">
        <v>18</v>
      </c>
      <c r="I1103" t="s">
        <v>232</v>
      </c>
      <c r="J1103" t="s">
        <v>128</v>
      </c>
      <c r="K1103" t="s">
        <v>128</v>
      </c>
      <c r="L1103"/>
      <c r="M1103" t="s">
        <v>3873</v>
      </c>
      <c r="N1103" t="s">
        <v>3874</v>
      </c>
      <c r="O1103" t="s">
        <v>3875</v>
      </c>
      <c r="P1103">
        <v>1959</v>
      </c>
    </row>
    <row r="1104" spans="1:16" ht="14.4" x14ac:dyDescent="0.3">
      <c r="A1104" t="s">
        <v>3521</v>
      </c>
      <c r="B1104" t="s">
        <v>3876</v>
      </c>
      <c r="C1104" t="s">
        <v>648</v>
      </c>
      <c r="D1104" t="s">
        <v>649</v>
      </c>
      <c r="E1104" t="s">
        <v>98</v>
      </c>
      <c r="F1104" t="s">
        <v>650</v>
      </c>
      <c r="G1104"/>
      <c r="H1104">
        <v>1180</v>
      </c>
      <c r="I1104" t="s">
        <v>232</v>
      </c>
      <c r="J1104" t="s">
        <v>128</v>
      </c>
      <c r="K1104" t="s">
        <v>128</v>
      </c>
      <c r="L1104" t="s">
        <v>3877</v>
      </c>
      <c r="M1104"/>
      <c r="N1104" t="s">
        <v>3878</v>
      </c>
      <c r="O1104" t="s">
        <v>3879</v>
      </c>
      <c r="P1104">
        <v>1980</v>
      </c>
    </row>
    <row r="1105" spans="1:16" ht="14.4" x14ac:dyDescent="0.3">
      <c r="A1105" t="s">
        <v>3521</v>
      </c>
      <c r="B1105" t="s">
        <v>3880</v>
      </c>
      <c r="C1105" t="s">
        <v>621</v>
      </c>
      <c r="D1105" t="s">
        <v>622</v>
      </c>
      <c r="E1105" t="s">
        <v>98</v>
      </c>
      <c r="F1105" t="s">
        <v>621</v>
      </c>
      <c r="G1105"/>
      <c r="H1105">
        <v>5.8999999999999997E-2</v>
      </c>
      <c r="I1105" t="s">
        <v>99</v>
      </c>
      <c r="J1105" t="s">
        <v>128</v>
      </c>
      <c r="K1105" t="s">
        <v>128</v>
      </c>
      <c r="L1105"/>
      <c r="M1105" t="s">
        <v>3881</v>
      </c>
      <c r="N1105" t="s">
        <v>3882</v>
      </c>
      <c r="O1105" t="s">
        <v>3883</v>
      </c>
      <c r="P1105">
        <v>1950</v>
      </c>
    </row>
    <row r="1106" spans="1:16" ht="14.4" x14ac:dyDescent="0.3">
      <c r="A1106" t="s">
        <v>3521</v>
      </c>
      <c r="B1106" t="s">
        <v>3884</v>
      </c>
      <c r="C1106" t="s">
        <v>621</v>
      </c>
      <c r="D1106" t="s">
        <v>622</v>
      </c>
      <c r="E1106" t="s">
        <v>98</v>
      </c>
      <c r="F1106" t="s">
        <v>621</v>
      </c>
      <c r="G1106"/>
      <c r="H1106">
        <v>15</v>
      </c>
      <c r="I1106" t="s">
        <v>232</v>
      </c>
      <c r="J1106" t="s">
        <v>128</v>
      </c>
      <c r="K1106" t="s">
        <v>128</v>
      </c>
      <c r="L1106"/>
      <c r="M1106" t="s">
        <v>3881</v>
      </c>
      <c r="N1106" t="s">
        <v>3885</v>
      </c>
      <c r="O1106" t="s">
        <v>3886</v>
      </c>
      <c r="P1106">
        <v>1950</v>
      </c>
    </row>
    <row r="1107" spans="1:16" ht="14.4" x14ac:dyDescent="0.3">
      <c r="A1107" t="s">
        <v>3521</v>
      </c>
      <c r="B1107" t="s">
        <v>3887</v>
      </c>
      <c r="C1107" t="s">
        <v>621</v>
      </c>
      <c r="D1107" t="s">
        <v>622</v>
      </c>
      <c r="E1107" t="s">
        <v>98</v>
      </c>
      <c r="F1107" t="s">
        <v>621</v>
      </c>
      <c r="G1107"/>
      <c r="H1107">
        <v>0.32</v>
      </c>
      <c r="I1107" t="s">
        <v>99</v>
      </c>
      <c r="J1107" t="s">
        <v>128</v>
      </c>
      <c r="K1107" t="s">
        <v>128</v>
      </c>
      <c r="L1107"/>
      <c r="M1107" t="s">
        <v>3888</v>
      </c>
      <c r="N1107" t="s">
        <v>3889</v>
      </c>
      <c r="O1107" t="s">
        <v>3890</v>
      </c>
      <c r="P1107">
        <v>1955</v>
      </c>
    </row>
    <row r="1108" spans="1:16" ht="14.4" x14ac:dyDescent="0.3">
      <c r="A1108" t="s">
        <v>3521</v>
      </c>
      <c r="B1108" t="s">
        <v>3891</v>
      </c>
      <c r="C1108" t="s">
        <v>621</v>
      </c>
      <c r="D1108" t="s">
        <v>622</v>
      </c>
      <c r="E1108" t="s">
        <v>98</v>
      </c>
      <c r="F1108" t="s">
        <v>621</v>
      </c>
      <c r="G1108"/>
      <c r="H1108">
        <v>18.05</v>
      </c>
      <c r="I1108" t="s">
        <v>99</v>
      </c>
      <c r="J1108" t="s">
        <v>128</v>
      </c>
      <c r="K1108" t="s">
        <v>128</v>
      </c>
      <c r="L1108"/>
      <c r="M1108" t="s">
        <v>3892</v>
      </c>
      <c r="N1108" t="s">
        <v>3893</v>
      </c>
      <c r="O1108" t="s">
        <v>3894</v>
      </c>
      <c r="P1108">
        <v>1955</v>
      </c>
    </row>
    <row r="1109" spans="1:16" ht="14.4" x14ac:dyDescent="0.3">
      <c r="A1109" t="s">
        <v>3521</v>
      </c>
      <c r="B1109" t="s">
        <v>3895</v>
      </c>
      <c r="C1109" t="s">
        <v>621</v>
      </c>
      <c r="D1109" t="s">
        <v>622</v>
      </c>
      <c r="E1109" t="s">
        <v>98</v>
      </c>
      <c r="F1109" t="s">
        <v>621</v>
      </c>
      <c r="G1109"/>
      <c r="H1109">
        <v>45</v>
      </c>
      <c r="I1109" t="s">
        <v>99</v>
      </c>
      <c r="J1109" t="s">
        <v>128</v>
      </c>
      <c r="K1109" t="s">
        <v>128</v>
      </c>
      <c r="L1109" t="s">
        <v>3896</v>
      </c>
      <c r="M1109"/>
      <c r="N1109" t="s">
        <v>3897</v>
      </c>
      <c r="O1109" t="s">
        <v>3898</v>
      </c>
      <c r="P1109">
        <v>1930</v>
      </c>
    </row>
    <row r="1110" spans="1:16" ht="14.4" x14ac:dyDescent="0.3">
      <c r="A1110" t="s">
        <v>3521</v>
      </c>
      <c r="B1110" t="s">
        <v>3899</v>
      </c>
      <c r="C1110" t="s">
        <v>621</v>
      </c>
      <c r="D1110" t="s">
        <v>622</v>
      </c>
      <c r="E1110" t="s">
        <v>98</v>
      </c>
      <c r="F1110" t="s">
        <v>621</v>
      </c>
      <c r="G1110"/>
      <c r="H1110">
        <v>3.3</v>
      </c>
      <c r="I1110" t="s">
        <v>99</v>
      </c>
      <c r="J1110" t="s">
        <v>128</v>
      </c>
      <c r="K1110" t="s">
        <v>128</v>
      </c>
      <c r="L1110"/>
      <c r="M1110" t="s">
        <v>3900</v>
      </c>
      <c r="N1110" t="s">
        <v>3901</v>
      </c>
      <c r="O1110" t="s">
        <v>3902</v>
      </c>
      <c r="P1110">
        <v>2002</v>
      </c>
    </row>
    <row r="1111" spans="1:16" ht="14.4" x14ac:dyDescent="0.3">
      <c r="A1111" t="s">
        <v>3521</v>
      </c>
      <c r="B1111" t="s">
        <v>3903</v>
      </c>
      <c r="C1111" t="s">
        <v>628</v>
      </c>
      <c r="D1111" t="s">
        <v>851</v>
      </c>
      <c r="E1111" t="s">
        <v>98</v>
      </c>
      <c r="F1111" t="s">
        <v>628</v>
      </c>
      <c r="G1111"/>
      <c r="H1111">
        <v>759</v>
      </c>
      <c r="I1111"/>
      <c r="J1111" t="s">
        <v>128</v>
      </c>
      <c r="K1111" t="s">
        <v>128</v>
      </c>
      <c r="L1111"/>
      <c r="M1111" t="s">
        <v>3904</v>
      </c>
      <c r="N1111"/>
      <c r="O1111"/>
      <c r="P1111">
        <v>2022</v>
      </c>
    </row>
    <row r="1112" spans="1:16" ht="14.4" x14ac:dyDescent="0.3">
      <c r="A1112" t="s">
        <v>3521</v>
      </c>
      <c r="B1112" t="s">
        <v>3905</v>
      </c>
      <c r="C1112" t="s">
        <v>621</v>
      </c>
      <c r="D1112" t="s">
        <v>622</v>
      </c>
      <c r="E1112" t="s">
        <v>98</v>
      </c>
      <c r="F1112" t="s">
        <v>621</v>
      </c>
      <c r="G1112"/>
      <c r="H1112">
        <v>0.1</v>
      </c>
      <c r="I1112" t="s">
        <v>99</v>
      </c>
      <c r="J1112" t="s">
        <v>128</v>
      </c>
      <c r="K1112" t="s">
        <v>128</v>
      </c>
      <c r="L1112"/>
      <c r="M1112" t="s">
        <v>3906</v>
      </c>
      <c r="N1112" t="s">
        <v>3907</v>
      </c>
      <c r="O1112" t="s">
        <v>3908</v>
      </c>
      <c r="P1112">
        <v>1958</v>
      </c>
    </row>
    <row r="1113" spans="1:16" ht="14.4" x14ac:dyDescent="0.3">
      <c r="A1113" t="s">
        <v>3521</v>
      </c>
      <c r="B1113" t="s">
        <v>3909</v>
      </c>
      <c r="C1113" t="s">
        <v>621</v>
      </c>
      <c r="D1113" t="s">
        <v>622</v>
      </c>
      <c r="E1113" t="s">
        <v>98</v>
      </c>
      <c r="F1113" t="s">
        <v>621</v>
      </c>
      <c r="G1113"/>
      <c r="H1113">
        <v>18.62</v>
      </c>
      <c r="I1113" t="s">
        <v>99</v>
      </c>
      <c r="J1113" t="s">
        <v>128</v>
      </c>
      <c r="K1113" t="s">
        <v>128</v>
      </c>
      <c r="L1113"/>
      <c r="M1113" t="s">
        <v>3910</v>
      </c>
      <c r="N1113" t="s">
        <v>3907</v>
      </c>
      <c r="O1113" t="s">
        <v>3908</v>
      </c>
      <c r="P1113">
        <v>1958</v>
      </c>
    </row>
    <row r="1114" spans="1:16" ht="14.4" x14ac:dyDescent="0.3">
      <c r="A1114" t="s">
        <v>3521</v>
      </c>
      <c r="B1114" t="s">
        <v>3911</v>
      </c>
      <c r="C1114" t="s">
        <v>628</v>
      </c>
      <c r="D1114" t="s">
        <v>629</v>
      </c>
      <c r="E1114" t="s">
        <v>98</v>
      </c>
      <c r="F1114" t="s">
        <v>628</v>
      </c>
      <c r="G1114"/>
      <c r="H1114">
        <v>73.599999999999994</v>
      </c>
      <c r="I1114" t="s">
        <v>232</v>
      </c>
      <c r="J1114" t="s">
        <v>665</v>
      </c>
      <c r="K1114" t="s">
        <v>665</v>
      </c>
      <c r="L1114" t="s">
        <v>3912</v>
      </c>
      <c r="M1114"/>
      <c r="N1114" t="s">
        <v>3913</v>
      </c>
      <c r="O1114" t="s">
        <v>3914</v>
      </c>
      <c r="P1114">
        <v>2011</v>
      </c>
    </row>
    <row r="1115" spans="1:16" ht="14.4" x14ac:dyDescent="0.3">
      <c r="A1115" t="s">
        <v>3521</v>
      </c>
      <c r="B1115" t="s">
        <v>3915</v>
      </c>
      <c r="C1115" t="s">
        <v>703</v>
      </c>
      <c r="D1115" t="s">
        <v>703</v>
      </c>
      <c r="E1115" t="s">
        <v>736</v>
      </c>
      <c r="F1115" t="s">
        <v>19</v>
      </c>
      <c r="G1115"/>
      <c r="H1115">
        <v>20</v>
      </c>
      <c r="I1115" t="s">
        <v>99</v>
      </c>
      <c r="J1115" t="s">
        <v>100</v>
      </c>
      <c r="K1115" t="s">
        <v>101</v>
      </c>
      <c r="L1115" t="s">
        <v>3916</v>
      </c>
      <c r="M1115"/>
      <c r="N1115" t="s">
        <v>3917</v>
      </c>
      <c r="O1115" t="s">
        <v>3918</v>
      </c>
      <c r="P1115">
        <v>2014</v>
      </c>
    </row>
    <row r="1116" spans="1:16" ht="14.4" x14ac:dyDescent="0.3">
      <c r="A1116" t="s">
        <v>3521</v>
      </c>
      <c r="B1116" t="s">
        <v>3919</v>
      </c>
      <c r="C1116" t="s">
        <v>621</v>
      </c>
      <c r="D1116" t="s">
        <v>622</v>
      </c>
      <c r="E1116" t="s">
        <v>98</v>
      </c>
      <c r="F1116" t="s">
        <v>621</v>
      </c>
      <c r="G1116"/>
      <c r="H1116">
        <v>152.5</v>
      </c>
      <c r="I1116" t="s">
        <v>232</v>
      </c>
      <c r="J1116" t="s">
        <v>128</v>
      </c>
      <c r="K1116" t="s">
        <v>128</v>
      </c>
      <c r="L1116" t="s">
        <v>3920</v>
      </c>
      <c r="M1116"/>
      <c r="N1116" t="s">
        <v>3921</v>
      </c>
      <c r="O1116" t="s">
        <v>3922</v>
      </c>
      <c r="P1116">
        <v>1950</v>
      </c>
    </row>
    <row r="1117" spans="1:16" ht="14.4" x14ac:dyDescent="0.3">
      <c r="A1117" t="s">
        <v>3521</v>
      </c>
      <c r="B1117" t="s">
        <v>3923</v>
      </c>
      <c r="C1117" t="s">
        <v>628</v>
      </c>
      <c r="D1117" t="s">
        <v>629</v>
      </c>
      <c r="E1117" t="s">
        <v>98</v>
      </c>
      <c r="F1117" t="s">
        <v>628</v>
      </c>
      <c r="G1117"/>
      <c r="H1117">
        <v>10</v>
      </c>
      <c r="I1117" t="s">
        <v>99</v>
      </c>
      <c r="J1117" t="s">
        <v>128</v>
      </c>
      <c r="K1117" t="s">
        <v>128</v>
      </c>
      <c r="L1117"/>
      <c r="M1117" t="s">
        <v>3924</v>
      </c>
      <c r="N1117" t="s">
        <v>3925</v>
      </c>
      <c r="O1117" t="s">
        <v>3926</v>
      </c>
      <c r="P1117">
        <v>2012</v>
      </c>
    </row>
    <row r="1118" spans="1:16" ht="14.4" x14ac:dyDescent="0.3">
      <c r="A1118" t="s">
        <v>3521</v>
      </c>
      <c r="B1118" t="s">
        <v>3927</v>
      </c>
      <c r="C1118" t="s">
        <v>621</v>
      </c>
      <c r="D1118" t="s">
        <v>622</v>
      </c>
      <c r="E1118" t="s">
        <v>98</v>
      </c>
      <c r="F1118" t="s">
        <v>621</v>
      </c>
      <c r="G1118"/>
      <c r="H1118">
        <v>5</v>
      </c>
      <c r="I1118" t="s">
        <v>99</v>
      </c>
      <c r="J1118" t="s">
        <v>128</v>
      </c>
      <c r="K1118" t="s">
        <v>128</v>
      </c>
      <c r="L1118"/>
      <c r="M1118" t="s">
        <v>3928</v>
      </c>
      <c r="N1118" t="s">
        <v>3929</v>
      </c>
      <c r="O1118" t="s">
        <v>3930</v>
      </c>
      <c r="P1118">
        <v>1957</v>
      </c>
    </row>
    <row r="1119" spans="1:16" ht="14.4" x14ac:dyDescent="0.3">
      <c r="A1119" t="s">
        <v>3521</v>
      </c>
      <c r="B1119" t="s">
        <v>3931</v>
      </c>
      <c r="C1119" t="s">
        <v>96</v>
      </c>
      <c r="D1119" t="s">
        <v>97</v>
      </c>
      <c r="E1119" t="s">
        <v>98</v>
      </c>
      <c r="F1119" t="s">
        <v>96</v>
      </c>
      <c r="G1119"/>
      <c r="H1119">
        <v>0.41992000000000002</v>
      </c>
      <c r="I1119" t="s">
        <v>99</v>
      </c>
      <c r="J1119" t="s">
        <v>665</v>
      </c>
      <c r="K1119" t="s">
        <v>665</v>
      </c>
      <c r="L1119"/>
      <c r="M1119" t="s">
        <v>3932</v>
      </c>
      <c r="N1119" t="s">
        <v>3933</v>
      </c>
      <c r="O1119" t="s">
        <v>3934</v>
      </c>
      <c r="P1119">
        <v>2017</v>
      </c>
    </row>
    <row r="1120" spans="1:16" ht="14.4" x14ac:dyDescent="0.3">
      <c r="A1120" t="s">
        <v>3521</v>
      </c>
      <c r="B1120" t="s">
        <v>3935</v>
      </c>
      <c r="C1120" t="s">
        <v>621</v>
      </c>
      <c r="D1120" t="s">
        <v>622</v>
      </c>
      <c r="E1120" t="s">
        <v>98</v>
      </c>
      <c r="F1120" t="s">
        <v>621</v>
      </c>
      <c r="G1120"/>
      <c r="H1120">
        <v>16.829999999999998</v>
      </c>
      <c r="I1120" t="s">
        <v>99</v>
      </c>
      <c r="J1120" t="s">
        <v>128</v>
      </c>
      <c r="K1120" t="s">
        <v>128</v>
      </c>
      <c r="L1120"/>
      <c r="M1120" t="s">
        <v>3936</v>
      </c>
      <c r="N1120" t="s">
        <v>3937</v>
      </c>
      <c r="O1120" t="s">
        <v>3938</v>
      </c>
      <c r="P1120">
        <v>1957</v>
      </c>
    </row>
    <row r="1121" spans="1:16" ht="14.4" x14ac:dyDescent="0.3">
      <c r="A1121" t="s">
        <v>3521</v>
      </c>
      <c r="B1121" t="s">
        <v>3939</v>
      </c>
      <c r="C1121" t="s">
        <v>648</v>
      </c>
      <c r="D1121" t="s">
        <v>3539</v>
      </c>
      <c r="E1121" t="s">
        <v>98</v>
      </c>
      <c r="F1121" t="s">
        <v>1017</v>
      </c>
      <c r="G1121"/>
      <c r="H1121">
        <v>23</v>
      </c>
      <c r="I1121" t="s">
        <v>232</v>
      </c>
      <c r="J1121" t="s">
        <v>128</v>
      </c>
      <c r="K1121" t="s">
        <v>128</v>
      </c>
      <c r="L1121"/>
      <c r="M1121"/>
      <c r="N1121" t="s">
        <v>3940</v>
      </c>
      <c r="O1121" t="s">
        <v>3941</v>
      </c>
      <c r="P1121">
        <v>1952</v>
      </c>
    </row>
    <row r="1122" spans="1:16" ht="14.4" x14ac:dyDescent="0.3">
      <c r="A1122" t="s">
        <v>3521</v>
      </c>
      <c r="B1122" t="s">
        <v>3942</v>
      </c>
      <c r="C1122" t="s">
        <v>621</v>
      </c>
      <c r="D1122" t="s">
        <v>622</v>
      </c>
      <c r="E1122" t="s">
        <v>98</v>
      </c>
      <c r="F1122" t="s">
        <v>621</v>
      </c>
      <c r="G1122"/>
      <c r="H1122">
        <v>2.4</v>
      </c>
      <c r="I1122" t="s">
        <v>99</v>
      </c>
      <c r="J1122" t="s">
        <v>128</v>
      </c>
      <c r="K1122" t="s">
        <v>128</v>
      </c>
      <c r="L1122"/>
      <c r="M1122" t="s">
        <v>3943</v>
      </c>
      <c r="N1122" t="s">
        <v>3944</v>
      </c>
      <c r="O1122" t="s">
        <v>3945</v>
      </c>
      <c r="P1122">
        <v>1952</v>
      </c>
    </row>
    <row r="1123" spans="1:16" ht="14.4" x14ac:dyDescent="0.3">
      <c r="A1123" t="s">
        <v>3521</v>
      </c>
      <c r="B1123" t="s">
        <v>3946</v>
      </c>
      <c r="C1123" t="s">
        <v>628</v>
      </c>
      <c r="D1123" t="s">
        <v>629</v>
      </c>
      <c r="E1123" t="s">
        <v>98</v>
      </c>
      <c r="F1123" t="s">
        <v>628</v>
      </c>
      <c r="G1123"/>
      <c r="H1123">
        <v>66</v>
      </c>
      <c r="I1123" t="s">
        <v>232</v>
      </c>
      <c r="J1123" t="s">
        <v>128</v>
      </c>
      <c r="K1123" t="s">
        <v>128</v>
      </c>
      <c r="L1123"/>
      <c r="M1123" t="s">
        <v>3947</v>
      </c>
      <c r="N1123" t="s">
        <v>3948</v>
      </c>
      <c r="O1123" t="s">
        <v>3949</v>
      </c>
      <c r="P1123">
        <v>2015</v>
      </c>
    </row>
    <row r="1124" spans="1:16" ht="14.4" x14ac:dyDescent="0.3">
      <c r="A1124" t="s">
        <v>3521</v>
      </c>
      <c r="B1124" t="s">
        <v>3950</v>
      </c>
      <c r="C1124" t="s">
        <v>621</v>
      </c>
      <c r="D1124" t="s">
        <v>622</v>
      </c>
      <c r="E1124" t="s">
        <v>98</v>
      </c>
      <c r="F1124" t="s">
        <v>621</v>
      </c>
      <c r="G1124"/>
      <c r="H1124">
        <v>8</v>
      </c>
      <c r="I1124" t="s">
        <v>99</v>
      </c>
      <c r="J1124" t="s">
        <v>128</v>
      </c>
      <c r="K1124" t="s">
        <v>128</v>
      </c>
      <c r="L1124"/>
      <c r="M1124" t="s">
        <v>3951</v>
      </c>
      <c r="N1124" t="s">
        <v>3952</v>
      </c>
      <c r="O1124" t="s">
        <v>3953</v>
      </c>
      <c r="P1124">
        <v>1951</v>
      </c>
    </row>
    <row r="1125" spans="1:16" ht="14.4" x14ac:dyDescent="0.3">
      <c r="A1125" t="s">
        <v>3521</v>
      </c>
      <c r="B1125" t="s">
        <v>3954</v>
      </c>
      <c r="C1125" t="s">
        <v>628</v>
      </c>
      <c r="D1125" t="s">
        <v>629</v>
      </c>
      <c r="E1125" t="s">
        <v>98</v>
      </c>
      <c r="F1125" t="s">
        <v>628</v>
      </c>
      <c r="G1125"/>
      <c r="H1125">
        <v>227.7</v>
      </c>
      <c r="I1125" t="s">
        <v>232</v>
      </c>
      <c r="J1125" t="s">
        <v>128</v>
      </c>
      <c r="K1125" t="s">
        <v>128</v>
      </c>
      <c r="L1125"/>
      <c r="M1125" t="s">
        <v>3955</v>
      </c>
      <c r="N1125" t="s">
        <v>3956</v>
      </c>
      <c r="O1125" t="s">
        <v>3957</v>
      </c>
      <c r="P1125">
        <v>2018</v>
      </c>
    </row>
    <row r="1126" spans="1:16" ht="14.4" x14ac:dyDescent="0.3">
      <c r="A1126" t="s">
        <v>3521</v>
      </c>
      <c r="B1126" t="s">
        <v>3958</v>
      </c>
      <c r="C1126" t="s">
        <v>621</v>
      </c>
      <c r="D1126" t="s">
        <v>622</v>
      </c>
      <c r="E1126" t="s">
        <v>98</v>
      </c>
      <c r="F1126" t="s">
        <v>621</v>
      </c>
      <c r="G1126"/>
      <c r="H1126">
        <v>0.18</v>
      </c>
      <c r="I1126" t="s">
        <v>99</v>
      </c>
      <c r="J1126" t="s">
        <v>128</v>
      </c>
      <c r="K1126" t="s">
        <v>128</v>
      </c>
      <c r="L1126"/>
      <c r="M1126" t="s">
        <v>3959</v>
      </c>
      <c r="N1126" t="s">
        <v>3960</v>
      </c>
      <c r="O1126" t="s">
        <v>3961</v>
      </c>
      <c r="P1126">
        <v>1957</v>
      </c>
    </row>
    <row r="1127" spans="1:16" ht="14.4" x14ac:dyDescent="0.3">
      <c r="A1127" t="s">
        <v>3521</v>
      </c>
      <c r="B1127" t="s">
        <v>3962</v>
      </c>
      <c r="C1127" t="s">
        <v>628</v>
      </c>
      <c r="D1127" t="s">
        <v>629</v>
      </c>
      <c r="E1127" t="s">
        <v>98</v>
      </c>
      <c r="F1127" t="s">
        <v>628</v>
      </c>
      <c r="G1127"/>
      <c r="H1127">
        <v>18.52</v>
      </c>
      <c r="I1127" t="s">
        <v>99</v>
      </c>
      <c r="J1127" t="s">
        <v>128</v>
      </c>
      <c r="K1127" t="s">
        <v>128</v>
      </c>
      <c r="L1127"/>
      <c r="M1127" t="s">
        <v>3963</v>
      </c>
      <c r="N1127" t="s">
        <v>3964</v>
      </c>
      <c r="O1127" t="s">
        <v>3965</v>
      </c>
      <c r="P1127">
        <v>2002</v>
      </c>
    </row>
    <row r="1128" spans="1:16" ht="14.4" x14ac:dyDescent="0.3">
      <c r="A1128" t="s">
        <v>3521</v>
      </c>
      <c r="B1128" t="s">
        <v>3966</v>
      </c>
      <c r="C1128" t="s">
        <v>648</v>
      </c>
      <c r="D1128" t="s">
        <v>1016</v>
      </c>
      <c r="E1128" t="s">
        <v>98</v>
      </c>
      <c r="F1128" t="s">
        <v>1017</v>
      </c>
      <c r="G1128"/>
      <c r="H1128">
        <v>9</v>
      </c>
      <c r="I1128" t="s">
        <v>232</v>
      </c>
      <c r="J1128" t="s">
        <v>100</v>
      </c>
      <c r="K1128" t="s">
        <v>101</v>
      </c>
      <c r="L1128" t="s">
        <v>3967</v>
      </c>
      <c r="M1128"/>
      <c r="N1128" t="s">
        <v>3968</v>
      </c>
      <c r="O1128" t="s">
        <v>3969</v>
      </c>
      <c r="P1128">
        <v>1994</v>
      </c>
    </row>
    <row r="1129" spans="1:16" ht="14.4" x14ac:dyDescent="0.3">
      <c r="A1129" t="s">
        <v>3521</v>
      </c>
      <c r="B1129" t="s">
        <v>3970</v>
      </c>
      <c r="C1129" t="s">
        <v>628</v>
      </c>
      <c r="D1129" t="s">
        <v>629</v>
      </c>
      <c r="E1129" t="s">
        <v>98</v>
      </c>
      <c r="F1129" t="s">
        <v>628</v>
      </c>
      <c r="G1129"/>
      <c r="H1129">
        <v>34.5</v>
      </c>
      <c r="I1129" t="s">
        <v>99</v>
      </c>
      <c r="J1129" t="s">
        <v>665</v>
      </c>
      <c r="K1129" t="s">
        <v>665</v>
      </c>
      <c r="L1129"/>
      <c r="M1129" t="s">
        <v>3971</v>
      </c>
      <c r="N1129" t="s">
        <v>3972</v>
      </c>
      <c r="O1129" t="s">
        <v>3973</v>
      </c>
      <c r="P1129">
        <v>2016</v>
      </c>
    </row>
    <row r="1130" spans="1:16" ht="14.4" x14ac:dyDescent="0.3">
      <c r="A1130" t="s">
        <v>3521</v>
      </c>
      <c r="B1130" t="s">
        <v>3974</v>
      </c>
      <c r="C1130" t="s">
        <v>648</v>
      </c>
      <c r="D1130" t="s">
        <v>3539</v>
      </c>
      <c r="E1130" t="s">
        <v>98</v>
      </c>
      <c r="F1130" t="s">
        <v>1017</v>
      </c>
      <c r="G1130"/>
      <c r="H1130">
        <v>2.5</v>
      </c>
      <c r="I1130" t="s">
        <v>232</v>
      </c>
      <c r="J1130" t="s">
        <v>128</v>
      </c>
      <c r="K1130" t="s">
        <v>128</v>
      </c>
      <c r="L1130" t="s">
        <v>3975</v>
      </c>
      <c r="M1130"/>
      <c r="N1130" t="s">
        <v>3976</v>
      </c>
      <c r="O1130" t="s">
        <v>3977</v>
      </c>
      <c r="P1130">
        <v>1953</v>
      </c>
    </row>
    <row r="1131" spans="1:16" ht="14.4" x14ac:dyDescent="0.3">
      <c r="A1131" t="s">
        <v>3521</v>
      </c>
      <c r="B1131" t="s">
        <v>3978</v>
      </c>
      <c r="C1131" t="s">
        <v>628</v>
      </c>
      <c r="D1131" t="s">
        <v>629</v>
      </c>
      <c r="E1131" t="s">
        <v>98</v>
      </c>
      <c r="F1131" t="s">
        <v>628</v>
      </c>
      <c r="G1131"/>
      <c r="H1131">
        <v>27.6</v>
      </c>
      <c r="I1131" t="s">
        <v>232</v>
      </c>
      <c r="J1131" t="s">
        <v>128</v>
      </c>
      <c r="K1131" t="s">
        <v>128</v>
      </c>
      <c r="L1131"/>
      <c r="M1131" t="s">
        <v>3979</v>
      </c>
      <c r="N1131" t="s">
        <v>3980</v>
      </c>
      <c r="O1131" t="s">
        <v>3981</v>
      </c>
      <c r="P1131">
        <v>2010</v>
      </c>
    </row>
    <row r="1132" spans="1:16" ht="14.4" x14ac:dyDescent="0.3">
      <c r="A1132" t="s">
        <v>3521</v>
      </c>
      <c r="B1132" t="s">
        <v>3982</v>
      </c>
      <c r="C1132" t="s">
        <v>621</v>
      </c>
      <c r="D1132" t="s">
        <v>622</v>
      </c>
      <c r="E1132" t="s">
        <v>98</v>
      </c>
      <c r="F1132" t="s">
        <v>621</v>
      </c>
      <c r="G1132"/>
      <c r="H1132">
        <v>15</v>
      </c>
      <c r="I1132" t="s">
        <v>99</v>
      </c>
      <c r="J1132" t="s">
        <v>128</v>
      </c>
      <c r="K1132" t="s">
        <v>128</v>
      </c>
      <c r="L1132"/>
      <c r="M1132" t="s">
        <v>3983</v>
      </c>
      <c r="N1132" t="s">
        <v>3984</v>
      </c>
      <c r="O1132" t="s">
        <v>3985</v>
      </c>
      <c r="P1132">
        <v>1954</v>
      </c>
    </row>
    <row r="1133" spans="1:16" ht="14.4" x14ac:dyDescent="0.3">
      <c r="A1133" t="s">
        <v>3521</v>
      </c>
      <c r="B1133" t="s">
        <v>3986</v>
      </c>
      <c r="C1133" t="s">
        <v>621</v>
      </c>
      <c r="D1133" t="s">
        <v>622</v>
      </c>
      <c r="E1133" t="s">
        <v>98</v>
      </c>
      <c r="F1133" t="s">
        <v>621</v>
      </c>
      <c r="G1133"/>
      <c r="H1133">
        <v>8.4000000000000005E-2</v>
      </c>
      <c r="I1133" t="s">
        <v>99</v>
      </c>
      <c r="J1133" t="s">
        <v>128</v>
      </c>
      <c r="K1133" t="s">
        <v>128</v>
      </c>
      <c r="L1133"/>
      <c r="M1133" t="s">
        <v>3987</v>
      </c>
      <c r="N1133" t="s">
        <v>3758</v>
      </c>
      <c r="O1133" t="s">
        <v>3759</v>
      </c>
      <c r="P1133">
        <v>1956</v>
      </c>
    </row>
    <row r="1134" spans="1:16" ht="14.4" x14ac:dyDescent="0.3">
      <c r="A1134" t="s">
        <v>3521</v>
      </c>
      <c r="B1134" t="s">
        <v>3988</v>
      </c>
      <c r="C1134" t="s">
        <v>621</v>
      </c>
      <c r="D1134" t="s">
        <v>622</v>
      </c>
      <c r="E1134" t="s">
        <v>98</v>
      </c>
      <c r="F1134" t="s">
        <v>621</v>
      </c>
      <c r="G1134"/>
      <c r="H1134">
        <v>0.55000000000000004</v>
      </c>
      <c r="I1134" t="s">
        <v>99</v>
      </c>
      <c r="J1134" t="s">
        <v>128</v>
      </c>
      <c r="K1134" t="s">
        <v>128</v>
      </c>
      <c r="L1134"/>
      <c r="M1134" t="s">
        <v>3989</v>
      </c>
      <c r="N1134" t="s">
        <v>3990</v>
      </c>
      <c r="O1134" t="s">
        <v>3991</v>
      </c>
      <c r="P1134">
        <v>1959</v>
      </c>
    </row>
    <row r="1135" spans="1:16" ht="14.4" x14ac:dyDescent="0.3">
      <c r="A1135" t="s">
        <v>3521</v>
      </c>
      <c r="B1135" t="s">
        <v>3992</v>
      </c>
      <c r="C1135" t="s">
        <v>621</v>
      </c>
      <c r="D1135" t="s">
        <v>622</v>
      </c>
      <c r="E1135" t="s">
        <v>98</v>
      </c>
      <c r="F1135" t="s">
        <v>621</v>
      </c>
      <c r="G1135"/>
      <c r="H1135">
        <v>34</v>
      </c>
      <c r="I1135" t="s">
        <v>99</v>
      </c>
      <c r="J1135" t="s">
        <v>128</v>
      </c>
      <c r="K1135" t="s">
        <v>128</v>
      </c>
      <c r="L1135" t="s">
        <v>3993</v>
      </c>
      <c r="M1135"/>
      <c r="N1135" t="s">
        <v>3994</v>
      </c>
      <c r="O1135" t="s">
        <v>3995</v>
      </c>
      <c r="P1135">
        <v>1933</v>
      </c>
    </row>
    <row r="1136" spans="1:16" ht="14.4" x14ac:dyDescent="0.3">
      <c r="A1136" t="s">
        <v>3521</v>
      </c>
      <c r="B1136" t="s">
        <v>3996</v>
      </c>
      <c r="C1136" t="s">
        <v>621</v>
      </c>
      <c r="D1136" t="s">
        <v>622</v>
      </c>
      <c r="E1136" t="s">
        <v>98</v>
      </c>
      <c r="F1136" t="s">
        <v>621</v>
      </c>
      <c r="G1136"/>
      <c r="H1136">
        <v>0.32</v>
      </c>
      <c r="I1136" t="s">
        <v>99</v>
      </c>
      <c r="J1136" t="s">
        <v>128</v>
      </c>
      <c r="K1136" t="s">
        <v>128</v>
      </c>
      <c r="L1136"/>
      <c r="M1136" t="s">
        <v>3997</v>
      </c>
      <c r="N1136" t="s">
        <v>3998</v>
      </c>
      <c r="O1136" t="s">
        <v>3999</v>
      </c>
      <c r="P1136">
        <v>1956</v>
      </c>
    </row>
    <row r="1137" spans="1:16" ht="14.4" x14ac:dyDescent="0.3">
      <c r="A1137" t="s">
        <v>4000</v>
      </c>
      <c r="B1137" t="s">
        <v>4001</v>
      </c>
      <c r="C1137" t="s">
        <v>628</v>
      </c>
      <c r="D1137" t="s">
        <v>629</v>
      </c>
      <c r="E1137" t="s">
        <v>98</v>
      </c>
      <c r="F1137" t="s">
        <v>628</v>
      </c>
      <c r="G1137"/>
      <c r="H1137">
        <v>23</v>
      </c>
      <c r="I1137" t="s">
        <v>232</v>
      </c>
      <c r="J1137" t="s">
        <v>104</v>
      </c>
      <c r="K1137" t="s">
        <v>104</v>
      </c>
      <c r="L1137" t="s">
        <v>4002</v>
      </c>
      <c r="M1137"/>
      <c r="N1137" t="s">
        <v>4003</v>
      </c>
      <c r="O1137" t="s">
        <v>4004</v>
      </c>
      <c r="P1137">
        <v>2009</v>
      </c>
    </row>
    <row r="1138" spans="1:16" ht="14.4" x14ac:dyDescent="0.3">
      <c r="A1138" t="s">
        <v>4000</v>
      </c>
      <c r="B1138" t="s">
        <v>4005</v>
      </c>
      <c r="C1138" t="s">
        <v>628</v>
      </c>
      <c r="D1138" t="s">
        <v>629</v>
      </c>
      <c r="E1138" t="s">
        <v>98</v>
      </c>
      <c r="F1138" t="s">
        <v>628</v>
      </c>
      <c r="G1138"/>
      <c r="H1138">
        <v>35</v>
      </c>
      <c r="I1138" t="s">
        <v>232</v>
      </c>
      <c r="J1138" t="s">
        <v>128</v>
      </c>
      <c r="K1138" t="s">
        <v>128</v>
      </c>
      <c r="L1138" t="s">
        <v>4006</v>
      </c>
      <c r="M1138"/>
      <c r="N1138" t="s">
        <v>4007</v>
      </c>
      <c r="O1138" t="s">
        <v>4008</v>
      </c>
      <c r="P1138">
        <v>2017</v>
      </c>
    </row>
    <row r="1139" spans="1:16" ht="14.4" x14ac:dyDescent="0.3">
      <c r="A1139" t="s">
        <v>4000</v>
      </c>
      <c r="B1139" t="s">
        <v>4009</v>
      </c>
      <c r="C1139" t="s">
        <v>628</v>
      </c>
      <c r="D1139" t="s">
        <v>629</v>
      </c>
      <c r="E1139" t="s">
        <v>98</v>
      </c>
      <c r="F1139" t="s">
        <v>628</v>
      </c>
      <c r="G1139"/>
      <c r="H1139">
        <v>53</v>
      </c>
      <c r="I1139" t="s">
        <v>232</v>
      </c>
      <c r="J1139" t="s">
        <v>128</v>
      </c>
      <c r="K1139" t="s">
        <v>128</v>
      </c>
      <c r="L1139" t="s">
        <v>4010</v>
      </c>
      <c r="M1139"/>
      <c r="N1139" t="s">
        <v>4011</v>
      </c>
      <c r="O1139" t="s">
        <v>4012</v>
      </c>
      <c r="P1139">
        <v>2013</v>
      </c>
    </row>
    <row r="1140" spans="1:16" ht="14.4" x14ac:dyDescent="0.3">
      <c r="A1140" t="s">
        <v>4000</v>
      </c>
      <c r="B1140" t="s">
        <v>4013</v>
      </c>
      <c r="C1140" t="s">
        <v>628</v>
      </c>
      <c r="D1140" t="s">
        <v>629</v>
      </c>
      <c r="E1140" t="s">
        <v>98</v>
      </c>
      <c r="F1140" t="s">
        <v>628</v>
      </c>
      <c r="G1140"/>
      <c r="H1140">
        <v>67</v>
      </c>
      <c r="I1140" t="s">
        <v>232</v>
      </c>
      <c r="J1140" t="s">
        <v>128</v>
      </c>
      <c r="K1140" t="s">
        <v>128</v>
      </c>
      <c r="L1140" t="s">
        <v>4014</v>
      </c>
      <c r="M1140"/>
      <c r="N1140" t="s">
        <v>4015</v>
      </c>
      <c r="O1140" t="s">
        <v>4016</v>
      </c>
      <c r="P1140">
        <v>2014</v>
      </c>
    </row>
    <row r="1141" spans="1:16" ht="14.4" x14ac:dyDescent="0.3">
      <c r="A1141" t="s">
        <v>4000</v>
      </c>
      <c r="B1141" t="s">
        <v>4017</v>
      </c>
      <c r="C1141" t="s">
        <v>621</v>
      </c>
      <c r="D1141" t="s">
        <v>622</v>
      </c>
      <c r="E1141" t="s">
        <v>98</v>
      </c>
      <c r="F1141" t="s">
        <v>621</v>
      </c>
      <c r="G1141"/>
      <c r="H1141">
        <v>13.5</v>
      </c>
      <c r="I1141" t="s">
        <v>99</v>
      </c>
      <c r="J1141" t="s">
        <v>104</v>
      </c>
      <c r="K1141" t="s">
        <v>104</v>
      </c>
      <c r="L1141"/>
      <c r="M1141"/>
      <c r="N1141" t="s">
        <v>4018</v>
      </c>
      <c r="O1141" t="s">
        <v>4019</v>
      </c>
      <c r="P1141">
        <v>1962</v>
      </c>
    </row>
    <row r="1142" spans="1:16" ht="14.4" x14ac:dyDescent="0.3">
      <c r="A1142" t="s">
        <v>4000</v>
      </c>
      <c r="B1142" t="s">
        <v>4020</v>
      </c>
      <c r="C1142" t="s">
        <v>621</v>
      </c>
      <c r="D1142" t="s">
        <v>622</v>
      </c>
      <c r="E1142" t="s">
        <v>98</v>
      </c>
      <c r="F1142" t="s">
        <v>621</v>
      </c>
      <c r="G1142"/>
      <c r="H1142">
        <v>20.5</v>
      </c>
      <c r="I1142" t="s">
        <v>99</v>
      </c>
      <c r="J1142" t="s">
        <v>104</v>
      </c>
      <c r="K1142" t="s">
        <v>104</v>
      </c>
      <c r="L1142"/>
      <c r="M1142"/>
      <c r="N1142" t="s">
        <v>4021</v>
      </c>
      <c r="O1142" t="s">
        <v>4022</v>
      </c>
      <c r="P1142">
        <v>1962</v>
      </c>
    </row>
    <row r="1143" spans="1:16" ht="14.4" x14ac:dyDescent="0.3">
      <c r="A1143" t="s">
        <v>4000</v>
      </c>
      <c r="B1143" t="s">
        <v>4023</v>
      </c>
      <c r="C1143" t="s">
        <v>621</v>
      </c>
      <c r="D1143" t="s">
        <v>622</v>
      </c>
      <c r="E1143" t="s">
        <v>98</v>
      </c>
      <c r="F1143" t="s">
        <v>621</v>
      </c>
      <c r="G1143"/>
      <c r="H1143">
        <v>20.5</v>
      </c>
      <c r="I1143" t="s">
        <v>99</v>
      </c>
      <c r="J1143" t="s">
        <v>104</v>
      </c>
      <c r="K1143" t="s">
        <v>104</v>
      </c>
      <c r="L1143"/>
      <c r="M1143"/>
      <c r="N1143" t="s">
        <v>4021</v>
      </c>
      <c r="O1143" t="s">
        <v>4022</v>
      </c>
      <c r="P1143">
        <v>1962</v>
      </c>
    </row>
    <row r="1144" spans="1:16" ht="14.4" x14ac:dyDescent="0.3">
      <c r="A1144" t="s">
        <v>4000</v>
      </c>
      <c r="B1144" t="s">
        <v>4024</v>
      </c>
      <c r="C1144" t="s">
        <v>621</v>
      </c>
      <c r="D1144" t="s">
        <v>622</v>
      </c>
      <c r="E1144" t="s">
        <v>98</v>
      </c>
      <c r="F1144" t="s">
        <v>621</v>
      </c>
      <c r="G1144"/>
      <c r="H1144">
        <v>1.25</v>
      </c>
      <c r="I1144" t="s">
        <v>99</v>
      </c>
      <c r="J1144" t="s">
        <v>104</v>
      </c>
      <c r="K1144" t="s">
        <v>104</v>
      </c>
      <c r="L1144"/>
      <c r="M1144"/>
      <c r="N1144" t="s">
        <v>4025</v>
      </c>
      <c r="O1144" t="s">
        <v>4026</v>
      </c>
      <c r="P1144">
        <v>1961</v>
      </c>
    </row>
    <row r="1145" spans="1:16" ht="14.4" x14ac:dyDescent="0.3">
      <c r="A1145" t="s">
        <v>4000</v>
      </c>
      <c r="B1145" t="s">
        <v>4027</v>
      </c>
      <c r="C1145" t="s">
        <v>621</v>
      </c>
      <c r="D1145" t="s">
        <v>622</v>
      </c>
      <c r="E1145" t="s">
        <v>98</v>
      </c>
      <c r="F1145" t="s">
        <v>621</v>
      </c>
      <c r="G1145"/>
      <c r="H1145">
        <v>7.4999999999999997E-2</v>
      </c>
      <c r="I1145" t="s">
        <v>99</v>
      </c>
      <c r="J1145" t="s">
        <v>104</v>
      </c>
      <c r="K1145" t="s">
        <v>104</v>
      </c>
      <c r="L1145"/>
      <c r="M1145"/>
      <c r="N1145" t="s">
        <v>4028</v>
      </c>
      <c r="O1145" t="s">
        <v>4029</v>
      </c>
      <c r="P1145">
        <v>1963</v>
      </c>
    </row>
    <row r="1146" spans="1:16" ht="14.4" x14ac:dyDescent="0.3">
      <c r="A1146" t="s">
        <v>4000</v>
      </c>
      <c r="B1146" t="s">
        <v>4030</v>
      </c>
      <c r="C1146" t="s">
        <v>621</v>
      </c>
      <c r="D1146" t="s">
        <v>622</v>
      </c>
      <c r="E1146" t="s">
        <v>98</v>
      </c>
      <c r="F1146" t="s">
        <v>621</v>
      </c>
      <c r="G1146"/>
      <c r="H1146">
        <v>0.05</v>
      </c>
      <c r="I1146" t="s">
        <v>99</v>
      </c>
      <c r="J1146" t="s">
        <v>104</v>
      </c>
      <c r="K1146" t="s">
        <v>104</v>
      </c>
      <c r="L1146"/>
      <c r="M1146"/>
      <c r="N1146" t="s">
        <v>4021</v>
      </c>
      <c r="O1146" t="s">
        <v>4022</v>
      </c>
      <c r="P1146">
        <v>1963</v>
      </c>
    </row>
    <row r="1147" spans="1:16" ht="14.4" x14ac:dyDescent="0.3">
      <c r="A1147" t="s">
        <v>4000</v>
      </c>
      <c r="B1147" t="s">
        <v>4031</v>
      </c>
      <c r="C1147" t="s">
        <v>621</v>
      </c>
      <c r="D1147" t="s">
        <v>622</v>
      </c>
      <c r="E1147" t="s">
        <v>98</v>
      </c>
      <c r="F1147" t="s">
        <v>621</v>
      </c>
      <c r="G1147"/>
      <c r="H1147">
        <v>0.1</v>
      </c>
      <c r="I1147" t="s">
        <v>99</v>
      </c>
      <c r="J1147" t="s">
        <v>104</v>
      </c>
      <c r="K1147" t="s">
        <v>104</v>
      </c>
      <c r="L1147"/>
      <c r="M1147"/>
      <c r="N1147" t="s">
        <v>4025</v>
      </c>
      <c r="O1147" t="s">
        <v>4026</v>
      </c>
      <c r="P1147">
        <v>1985</v>
      </c>
    </row>
    <row r="1148" spans="1:16" ht="14.4" x14ac:dyDescent="0.3">
      <c r="A1148" t="s">
        <v>4032</v>
      </c>
      <c r="B1148" t="s">
        <v>4033</v>
      </c>
      <c r="C1148" t="s">
        <v>628</v>
      </c>
      <c r="D1148" t="s">
        <v>629</v>
      </c>
      <c r="E1148" t="s">
        <v>98</v>
      </c>
      <c r="F1148" t="s">
        <v>628</v>
      </c>
      <c r="G1148"/>
      <c r="H1148">
        <v>6</v>
      </c>
      <c r="I1148" t="s">
        <v>99</v>
      </c>
      <c r="J1148" t="s">
        <v>128</v>
      </c>
      <c r="K1148" t="s">
        <v>128</v>
      </c>
      <c r="L1148" t="s">
        <v>4034</v>
      </c>
      <c r="M1148"/>
      <c r="N1148" t="s">
        <v>4035</v>
      </c>
      <c r="O1148" t="s">
        <v>4036</v>
      </c>
      <c r="P1148">
        <v>2009</v>
      </c>
    </row>
    <row r="1149" spans="1:16" ht="14.4" x14ac:dyDescent="0.3">
      <c r="A1149" t="s">
        <v>4032</v>
      </c>
      <c r="B1149" t="s">
        <v>4037</v>
      </c>
      <c r="C1149" t="s">
        <v>628</v>
      </c>
      <c r="D1149" t="s">
        <v>629</v>
      </c>
      <c r="E1149" t="s">
        <v>98</v>
      </c>
      <c r="F1149" t="s">
        <v>628</v>
      </c>
      <c r="G1149"/>
      <c r="H1149">
        <v>20</v>
      </c>
      <c r="I1149" t="s">
        <v>99</v>
      </c>
      <c r="J1149" t="s">
        <v>100</v>
      </c>
      <c r="K1149" t="s">
        <v>195</v>
      </c>
      <c r="L1149" t="s">
        <v>4038</v>
      </c>
      <c r="M1149"/>
      <c r="N1149" t="s">
        <v>4039</v>
      </c>
      <c r="O1149" t="s">
        <v>4040</v>
      </c>
      <c r="P1149">
        <v>2013</v>
      </c>
    </row>
    <row r="1150" spans="1:16" ht="14.4" x14ac:dyDescent="0.3">
      <c r="A1150" t="s">
        <v>4032</v>
      </c>
      <c r="B1150" t="s">
        <v>4041</v>
      </c>
      <c r="C1150" t="s">
        <v>628</v>
      </c>
      <c r="D1150" t="s">
        <v>629</v>
      </c>
      <c r="E1150" t="s">
        <v>98</v>
      </c>
      <c r="F1150" t="s">
        <v>628</v>
      </c>
      <c r="G1150"/>
      <c r="H1150">
        <v>52.9</v>
      </c>
      <c r="I1150" t="s">
        <v>232</v>
      </c>
      <c r="J1150" t="s">
        <v>128</v>
      </c>
      <c r="K1150" t="s">
        <v>128</v>
      </c>
      <c r="L1150" t="s">
        <v>4042</v>
      </c>
      <c r="M1150"/>
      <c r="N1150" t="s">
        <v>4043</v>
      </c>
      <c r="O1150" t="s">
        <v>4044</v>
      </c>
      <c r="P1150">
        <v>2018</v>
      </c>
    </row>
    <row r="1151" spans="1:16" ht="14.4" x14ac:dyDescent="0.3">
      <c r="A1151" t="s">
        <v>4032</v>
      </c>
      <c r="B1151" t="s">
        <v>4045</v>
      </c>
      <c r="C1151" t="s">
        <v>628</v>
      </c>
      <c r="D1151" t="s">
        <v>629</v>
      </c>
      <c r="E1151" t="s">
        <v>98</v>
      </c>
      <c r="F1151" t="s">
        <v>628</v>
      </c>
      <c r="G1151"/>
      <c r="H1151">
        <v>10</v>
      </c>
      <c r="I1151" t="s">
        <v>232</v>
      </c>
      <c r="J1151" t="s">
        <v>128</v>
      </c>
      <c r="K1151" t="s">
        <v>128</v>
      </c>
      <c r="L1151" t="s">
        <v>4046</v>
      </c>
      <c r="M1151"/>
      <c r="N1151" t="s">
        <v>4047</v>
      </c>
      <c r="O1151" t="s">
        <v>4048</v>
      </c>
      <c r="P1151">
        <v>2007</v>
      </c>
    </row>
    <row r="1152" spans="1:16" ht="14.4" x14ac:dyDescent="0.3">
      <c r="A1152" t="s">
        <v>4032</v>
      </c>
      <c r="B1152" t="s">
        <v>4049</v>
      </c>
      <c r="C1152" t="s">
        <v>628</v>
      </c>
      <c r="D1152" t="s">
        <v>629</v>
      </c>
      <c r="E1152" t="s">
        <v>98</v>
      </c>
      <c r="F1152" t="s">
        <v>628</v>
      </c>
      <c r="G1152"/>
      <c r="H1152">
        <v>4.7</v>
      </c>
      <c r="I1152" t="s">
        <v>232</v>
      </c>
      <c r="J1152" t="s">
        <v>128</v>
      </c>
      <c r="K1152" t="s">
        <v>128</v>
      </c>
      <c r="L1152" t="s">
        <v>4046</v>
      </c>
      <c r="M1152"/>
      <c r="N1152" t="s">
        <v>4050</v>
      </c>
      <c r="O1152" t="s">
        <v>4051</v>
      </c>
      <c r="P1152">
        <v>2017</v>
      </c>
    </row>
    <row r="1153" spans="1:16" ht="14.4" x14ac:dyDescent="0.3">
      <c r="A1153" t="s">
        <v>4032</v>
      </c>
      <c r="B1153" t="s">
        <v>4052</v>
      </c>
      <c r="C1153" t="s">
        <v>621</v>
      </c>
      <c r="D1153" t="s">
        <v>622</v>
      </c>
      <c r="E1153" t="s">
        <v>98</v>
      </c>
      <c r="F1153" t="s">
        <v>621</v>
      </c>
      <c r="G1153"/>
      <c r="H1153">
        <v>1.9950000000000001</v>
      </c>
      <c r="I1153" t="s">
        <v>99</v>
      </c>
      <c r="J1153" t="s">
        <v>128</v>
      </c>
      <c r="K1153" t="s">
        <v>128</v>
      </c>
      <c r="L1153" t="s">
        <v>4053</v>
      </c>
      <c r="M1153"/>
      <c r="N1153" t="s">
        <v>4054</v>
      </c>
      <c r="O1153" t="s">
        <v>4055</v>
      </c>
      <c r="P1153">
        <v>2015</v>
      </c>
    </row>
    <row r="1154" spans="1:16" ht="14.4" x14ac:dyDescent="0.3">
      <c r="A1154" t="s">
        <v>4032</v>
      </c>
      <c r="B1154" t="s">
        <v>4056</v>
      </c>
      <c r="C1154" t="s">
        <v>628</v>
      </c>
      <c r="D1154" t="s">
        <v>629</v>
      </c>
      <c r="E1154" t="s">
        <v>98</v>
      </c>
      <c r="F1154" t="s">
        <v>628</v>
      </c>
      <c r="G1154"/>
      <c r="H1154">
        <v>6.15</v>
      </c>
      <c r="I1154" t="s">
        <v>99</v>
      </c>
      <c r="J1154" t="s">
        <v>100</v>
      </c>
      <c r="K1154" t="s">
        <v>118</v>
      </c>
      <c r="L1154" t="s">
        <v>4057</v>
      </c>
      <c r="M1154"/>
      <c r="N1154" t="s">
        <v>4058</v>
      </c>
      <c r="O1154" t="s">
        <v>4059</v>
      </c>
      <c r="P1154">
        <v>2017</v>
      </c>
    </row>
    <row r="1155" spans="1:16" ht="14.4" x14ac:dyDescent="0.3">
      <c r="A1155" t="s">
        <v>4032</v>
      </c>
      <c r="B1155" t="s">
        <v>4060</v>
      </c>
      <c r="C1155" t="s">
        <v>628</v>
      </c>
      <c r="D1155" t="s">
        <v>629</v>
      </c>
      <c r="E1155" t="s">
        <v>98</v>
      </c>
      <c r="F1155" t="s">
        <v>628</v>
      </c>
      <c r="G1155"/>
      <c r="H1155">
        <v>6.8</v>
      </c>
      <c r="I1155" t="s">
        <v>99</v>
      </c>
      <c r="J1155" t="s">
        <v>100</v>
      </c>
      <c r="K1155" t="s">
        <v>195</v>
      </c>
      <c r="L1155" t="s">
        <v>4038</v>
      </c>
      <c r="M1155"/>
      <c r="N1155" t="s">
        <v>4061</v>
      </c>
      <c r="O1155" t="s">
        <v>4062</v>
      </c>
      <c r="P1155">
        <v>2014</v>
      </c>
    </row>
    <row r="1156" spans="1:16" ht="14.4" x14ac:dyDescent="0.3">
      <c r="A1156" t="s">
        <v>4032</v>
      </c>
      <c r="B1156" t="s">
        <v>4063</v>
      </c>
      <c r="C1156" t="s">
        <v>628</v>
      </c>
      <c r="D1156" t="s">
        <v>629</v>
      </c>
      <c r="E1156" t="s">
        <v>98</v>
      </c>
      <c r="F1156" t="s">
        <v>628</v>
      </c>
      <c r="G1156"/>
      <c r="H1156">
        <v>4</v>
      </c>
      <c r="I1156" t="s">
        <v>99</v>
      </c>
      <c r="J1156" t="s">
        <v>128</v>
      </c>
      <c r="K1156" t="s">
        <v>128</v>
      </c>
      <c r="L1156" t="s">
        <v>4064</v>
      </c>
      <c r="M1156"/>
      <c r="N1156" t="s">
        <v>4065</v>
      </c>
      <c r="O1156" t="s">
        <v>4066</v>
      </c>
      <c r="P1156">
        <v>2007</v>
      </c>
    </row>
    <row r="1157" spans="1:16" ht="14.4" x14ac:dyDescent="0.3">
      <c r="A1157" t="s">
        <v>4032</v>
      </c>
      <c r="B1157" t="s">
        <v>4067</v>
      </c>
      <c r="C1157" t="s">
        <v>628</v>
      </c>
      <c r="D1157" t="s">
        <v>629</v>
      </c>
      <c r="E1157" t="s">
        <v>98</v>
      </c>
      <c r="F1157" t="s">
        <v>628</v>
      </c>
      <c r="G1157"/>
      <c r="H1157">
        <v>10</v>
      </c>
      <c r="I1157" t="s">
        <v>99</v>
      </c>
      <c r="J1157" t="s">
        <v>100</v>
      </c>
      <c r="K1157" t="s">
        <v>195</v>
      </c>
      <c r="L1157" t="s">
        <v>4068</v>
      </c>
      <c r="M1157"/>
      <c r="N1157" t="s">
        <v>4069</v>
      </c>
      <c r="O1157" t="s">
        <v>4070</v>
      </c>
      <c r="P1157">
        <v>2015</v>
      </c>
    </row>
    <row r="1158" spans="1:16" ht="14.4" x14ac:dyDescent="0.3">
      <c r="A1158" t="s">
        <v>4032</v>
      </c>
      <c r="B1158" t="s">
        <v>4071</v>
      </c>
      <c r="C1158" t="s">
        <v>628</v>
      </c>
      <c r="D1158" t="s">
        <v>629</v>
      </c>
      <c r="E1158" t="s">
        <v>98</v>
      </c>
      <c r="F1158" t="s">
        <v>628</v>
      </c>
      <c r="G1158"/>
      <c r="H1158">
        <v>6</v>
      </c>
      <c r="I1158" t="s">
        <v>99</v>
      </c>
      <c r="J1158" t="s">
        <v>128</v>
      </c>
      <c r="K1158" t="s">
        <v>128</v>
      </c>
      <c r="L1158" t="s">
        <v>4072</v>
      </c>
      <c r="M1158"/>
      <c r="N1158" t="s">
        <v>4073</v>
      </c>
      <c r="O1158" t="s">
        <v>4074</v>
      </c>
      <c r="P1158">
        <v>2009</v>
      </c>
    </row>
    <row r="1159" spans="1:16" ht="14.4" x14ac:dyDescent="0.3">
      <c r="A1159" t="s">
        <v>4032</v>
      </c>
      <c r="B1159" t="s">
        <v>4075</v>
      </c>
      <c r="C1159" t="s">
        <v>628</v>
      </c>
      <c r="D1159" t="s">
        <v>629</v>
      </c>
      <c r="E1159" t="s">
        <v>98</v>
      </c>
      <c r="F1159" t="s">
        <v>628</v>
      </c>
      <c r="G1159"/>
      <c r="H1159">
        <v>12.3</v>
      </c>
      <c r="I1159" t="s">
        <v>99</v>
      </c>
      <c r="J1159" t="s">
        <v>128</v>
      </c>
      <c r="K1159" t="s">
        <v>128</v>
      </c>
      <c r="L1159" t="s">
        <v>4076</v>
      </c>
      <c r="M1159"/>
      <c r="N1159" t="s">
        <v>4077</v>
      </c>
      <c r="O1159" t="s">
        <v>4078</v>
      </c>
      <c r="P1159">
        <v>2010</v>
      </c>
    </row>
    <row r="1160" spans="1:16" ht="14.4" x14ac:dyDescent="0.3">
      <c r="A1160" t="s">
        <v>4032</v>
      </c>
      <c r="B1160" t="s">
        <v>4079</v>
      </c>
      <c r="C1160" t="s">
        <v>628</v>
      </c>
      <c r="D1160" t="s">
        <v>629</v>
      </c>
      <c r="E1160" t="s">
        <v>98</v>
      </c>
      <c r="F1160" t="s">
        <v>628</v>
      </c>
      <c r="G1160"/>
      <c r="H1160">
        <v>6</v>
      </c>
      <c r="I1160" t="s">
        <v>99</v>
      </c>
      <c r="J1160" t="s">
        <v>100</v>
      </c>
      <c r="K1160" t="s">
        <v>138</v>
      </c>
      <c r="L1160" t="s">
        <v>4080</v>
      </c>
      <c r="M1160"/>
      <c r="N1160" t="s">
        <v>4081</v>
      </c>
      <c r="O1160" t="s">
        <v>4082</v>
      </c>
      <c r="P1160">
        <v>2017</v>
      </c>
    </row>
    <row r="1161" spans="1:16" ht="14.4" x14ac:dyDescent="0.3">
      <c r="A1161" t="s">
        <v>4032</v>
      </c>
      <c r="B1161" t="s">
        <v>4083</v>
      </c>
      <c r="C1161" t="s">
        <v>621</v>
      </c>
      <c r="D1161" t="s">
        <v>622</v>
      </c>
      <c r="E1161" t="s">
        <v>98</v>
      </c>
      <c r="F1161" t="s">
        <v>621</v>
      </c>
      <c r="G1161"/>
      <c r="H1161">
        <v>1.9950000000000001</v>
      </c>
      <c r="I1161" t="s">
        <v>99</v>
      </c>
      <c r="J1161" t="s">
        <v>128</v>
      </c>
      <c r="K1161" t="s">
        <v>128</v>
      </c>
      <c r="L1161" t="s">
        <v>4053</v>
      </c>
      <c r="M1161"/>
      <c r="N1161" t="s">
        <v>782</v>
      </c>
      <c r="O1161" t="s">
        <v>782</v>
      </c>
      <c r="P1161">
        <v>2012</v>
      </c>
    </row>
    <row r="1162" spans="1:16" ht="14.4" x14ac:dyDescent="0.3">
      <c r="A1162" t="s">
        <v>4032</v>
      </c>
      <c r="B1162" t="s">
        <v>4084</v>
      </c>
      <c r="C1162" t="s">
        <v>628</v>
      </c>
      <c r="D1162" t="s">
        <v>629</v>
      </c>
      <c r="E1162" t="s">
        <v>98</v>
      </c>
      <c r="F1162" t="s">
        <v>628</v>
      </c>
      <c r="G1162"/>
      <c r="H1162">
        <v>4</v>
      </c>
      <c r="I1162" t="s">
        <v>99</v>
      </c>
      <c r="J1162" t="s">
        <v>100</v>
      </c>
      <c r="K1162" t="s">
        <v>195</v>
      </c>
      <c r="L1162" t="s">
        <v>4085</v>
      </c>
      <c r="M1162"/>
      <c r="N1162" t="s">
        <v>4086</v>
      </c>
      <c r="O1162" t="s">
        <v>4087</v>
      </c>
      <c r="P1162">
        <v>2014</v>
      </c>
    </row>
    <row r="1163" spans="1:16" ht="14.4" x14ac:dyDescent="0.3">
      <c r="A1163" t="s">
        <v>4032</v>
      </c>
      <c r="B1163" t="s">
        <v>4088</v>
      </c>
      <c r="C1163" t="s">
        <v>628</v>
      </c>
      <c r="D1163" t="s">
        <v>629</v>
      </c>
      <c r="E1163" t="s">
        <v>98</v>
      </c>
      <c r="F1163" t="s">
        <v>628</v>
      </c>
      <c r="G1163"/>
      <c r="H1163">
        <v>17.8</v>
      </c>
      <c r="I1163" t="s">
        <v>99</v>
      </c>
      <c r="J1163" t="s">
        <v>100</v>
      </c>
      <c r="K1163" t="s">
        <v>195</v>
      </c>
      <c r="L1163" t="s">
        <v>4089</v>
      </c>
      <c r="M1163"/>
      <c r="N1163" t="s">
        <v>4090</v>
      </c>
      <c r="O1163" t="s">
        <v>4091</v>
      </c>
      <c r="P1163">
        <v>2007</v>
      </c>
    </row>
    <row r="1164" spans="1:16" ht="14.4" x14ac:dyDescent="0.3">
      <c r="A1164" t="s">
        <v>4032</v>
      </c>
      <c r="B1164" t="s">
        <v>4092</v>
      </c>
      <c r="C1164" t="s">
        <v>628</v>
      </c>
      <c r="D1164" t="s">
        <v>629</v>
      </c>
      <c r="E1164" t="s">
        <v>98</v>
      </c>
      <c r="F1164" t="s">
        <v>628</v>
      </c>
      <c r="G1164"/>
      <c r="H1164">
        <v>14.4</v>
      </c>
      <c r="I1164" t="s">
        <v>99</v>
      </c>
      <c r="J1164" t="s">
        <v>128</v>
      </c>
      <c r="K1164" t="s">
        <v>128</v>
      </c>
      <c r="L1164" t="s">
        <v>4093</v>
      </c>
      <c r="M1164"/>
      <c r="N1164" t="s">
        <v>4094</v>
      </c>
      <c r="O1164" t="s">
        <v>4095</v>
      </c>
      <c r="P1164">
        <v>2018</v>
      </c>
    </row>
    <row r="1165" spans="1:16" ht="14.4" x14ac:dyDescent="0.3">
      <c r="A1165" t="s">
        <v>4032</v>
      </c>
      <c r="B1165" t="s">
        <v>4096</v>
      </c>
      <c r="C1165" t="s">
        <v>621</v>
      </c>
      <c r="D1165" t="s">
        <v>622</v>
      </c>
      <c r="E1165" t="s">
        <v>98</v>
      </c>
      <c r="F1165" t="s">
        <v>621</v>
      </c>
      <c r="G1165"/>
      <c r="H1165">
        <v>0.89600000000000002</v>
      </c>
      <c r="I1165" t="s">
        <v>99</v>
      </c>
      <c r="J1165" t="s">
        <v>128</v>
      </c>
      <c r="K1165" t="s">
        <v>128</v>
      </c>
      <c r="L1165" t="s">
        <v>4097</v>
      </c>
      <c r="M1165"/>
      <c r="N1165" t="s">
        <v>782</v>
      </c>
      <c r="O1165" t="s">
        <v>782</v>
      </c>
      <c r="P1165">
        <v>2015</v>
      </c>
    </row>
    <row r="1166" spans="1:16" ht="14.4" x14ac:dyDescent="0.3">
      <c r="A1166" t="s">
        <v>4032</v>
      </c>
      <c r="B1166" t="s">
        <v>4098</v>
      </c>
      <c r="C1166" t="s">
        <v>628</v>
      </c>
      <c r="D1166" t="s">
        <v>629</v>
      </c>
      <c r="E1166" t="s">
        <v>98</v>
      </c>
      <c r="F1166" t="s">
        <v>628</v>
      </c>
      <c r="G1166"/>
      <c r="H1166">
        <v>4</v>
      </c>
      <c r="I1166" t="s">
        <v>99</v>
      </c>
      <c r="J1166" t="s">
        <v>100</v>
      </c>
      <c r="K1166" t="s">
        <v>195</v>
      </c>
      <c r="L1166" t="s">
        <v>4085</v>
      </c>
      <c r="M1166"/>
      <c r="N1166" t="s">
        <v>4099</v>
      </c>
      <c r="O1166" t="s">
        <v>4100</v>
      </c>
      <c r="P1166">
        <v>2014</v>
      </c>
    </row>
    <row r="1167" spans="1:16" ht="14.4" x14ac:dyDescent="0.3">
      <c r="A1167" t="s">
        <v>4032</v>
      </c>
      <c r="B1167" t="s">
        <v>4101</v>
      </c>
      <c r="C1167" t="s">
        <v>628</v>
      </c>
      <c r="D1167" t="s">
        <v>629</v>
      </c>
      <c r="E1167" t="s">
        <v>98</v>
      </c>
      <c r="F1167" t="s">
        <v>628</v>
      </c>
      <c r="G1167"/>
      <c r="H1167">
        <v>14.35</v>
      </c>
      <c r="I1167" t="s">
        <v>99</v>
      </c>
      <c r="J1167" t="s">
        <v>100</v>
      </c>
      <c r="K1167" t="s">
        <v>195</v>
      </c>
      <c r="L1167" t="s">
        <v>4102</v>
      </c>
      <c r="M1167"/>
      <c r="N1167" t="s">
        <v>4103</v>
      </c>
      <c r="O1167" t="s">
        <v>4104</v>
      </c>
      <c r="P1167">
        <v>2012</v>
      </c>
    </row>
    <row r="1168" spans="1:16" ht="14.4" x14ac:dyDescent="0.3">
      <c r="A1168" t="s">
        <v>4105</v>
      </c>
      <c r="B1168" t="s">
        <v>4106</v>
      </c>
      <c r="C1168" t="s">
        <v>628</v>
      </c>
      <c r="D1168" t="s">
        <v>629</v>
      </c>
      <c r="E1168" t="s">
        <v>98</v>
      </c>
      <c r="F1168" t="s">
        <v>628</v>
      </c>
      <c r="G1168"/>
      <c r="H1168">
        <v>12.3</v>
      </c>
      <c r="I1168" t="s">
        <v>99</v>
      </c>
      <c r="J1168" t="s">
        <v>100</v>
      </c>
      <c r="K1168" t="s">
        <v>249</v>
      </c>
      <c r="L1168" t="s">
        <v>4107</v>
      </c>
      <c r="M1168"/>
      <c r="N1168"/>
      <c r="O1168"/>
      <c r="P1168">
        <v>2013</v>
      </c>
    </row>
    <row r="1169" spans="1:16" ht="14.4" x14ac:dyDescent="0.3">
      <c r="A1169" t="s">
        <v>4105</v>
      </c>
      <c r="B1169" t="s">
        <v>4108</v>
      </c>
      <c r="C1169" t="s">
        <v>628</v>
      </c>
      <c r="D1169" t="s">
        <v>629</v>
      </c>
      <c r="E1169" t="s">
        <v>98</v>
      </c>
      <c r="F1169" t="s">
        <v>628</v>
      </c>
      <c r="G1169"/>
      <c r="H1169">
        <v>6.15</v>
      </c>
      <c r="I1169" t="s">
        <v>99</v>
      </c>
      <c r="J1169" t="s">
        <v>100</v>
      </c>
      <c r="K1169" t="s">
        <v>123</v>
      </c>
      <c r="L1169" t="s">
        <v>4109</v>
      </c>
      <c r="M1169"/>
      <c r="N1169"/>
      <c r="O1169"/>
      <c r="P1169">
        <v>2011</v>
      </c>
    </row>
    <row r="1170" spans="1:16" ht="14.4" x14ac:dyDescent="0.3">
      <c r="A1170" t="s">
        <v>4105</v>
      </c>
      <c r="B1170" t="s">
        <v>4110</v>
      </c>
      <c r="C1170" t="s">
        <v>628</v>
      </c>
      <c r="D1170" t="s">
        <v>629</v>
      </c>
      <c r="E1170" t="s">
        <v>98</v>
      </c>
      <c r="F1170" t="s">
        <v>628</v>
      </c>
      <c r="G1170"/>
      <c r="H1170">
        <v>7.5</v>
      </c>
      <c r="I1170" t="s">
        <v>99</v>
      </c>
      <c r="J1170" t="s">
        <v>100</v>
      </c>
      <c r="K1170" t="s">
        <v>249</v>
      </c>
      <c r="L1170" t="s">
        <v>4111</v>
      </c>
      <c r="M1170"/>
      <c r="N1170"/>
      <c r="O1170"/>
      <c r="P1170">
        <v>2015</v>
      </c>
    </row>
    <row r="1171" spans="1:16" ht="14.4" x14ac:dyDescent="0.3">
      <c r="A1171" t="s">
        <v>4105</v>
      </c>
      <c r="B1171" t="s">
        <v>4112</v>
      </c>
      <c r="C1171" t="s">
        <v>628</v>
      </c>
      <c r="D1171" t="s">
        <v>629</v>
      </c>
      <c r="E1171" t="s">
        <v>98</v>
      </c>
      <c r="F1171" t="s">
        <v>628</v>
      </c>
      <c r="G1171"/>
      <c r="H1171">
        <v>10</v>
      </c>
      <c r="I1171" t="s">
        <v>99</v>
      </c>
      <c r="J1171" t="s">
        <v>100</v>
      </c>
      <c r="K1171" t="s">
        <v>123</v>
      </c>
      <c r="L1171" t="s">
        <v>4113</v>
      </c>
      <c r="M1171"/>
      <c r="N1171"/>
      <c r="O1171"/>
      <c r="P1171">
        <v>2016</v>
      </c>
    </row>
    <row r="1172" spans="1:16" ht="14.4" x14ac:dyDescent="0.3">
      <c r="A1172" t="s">
        <v>4105</v>
      </c>
      <c r="B1172" t="s">
        <v>4114</v>
      </c>
      <c r="C1172" t="s">
        <v>628</v>
      </c>
      <c r="D1172" t="s">
        <v>629</v>
      </c>
      <c r="E1172" t="s">
        <v>98</v>
      </c>
      <c r="F1172" t="s">
        <v>628</v>
      </c>
      <c r="G1172"/>
      <c r="H1172">
        <v>88.4</v>
      </c>
      <c r="I1172" t="s">
        <v>232</v>
      </c>
      <c r="J1172" t="s">
        <v>128</v>
      </c>
      <c r="K1172" t="s">
        <v>128</v>
      </c>
      <c r="L1172" t="s">
        <v>4115</v>
      </c>
      <c r="M1172"/>
      <c r="N1172" t="s">
        <v>4116</v>
      </c>
      <c r="O1172" t="s">
        <v>4117</v>
      </c>
      <c r="P1172">
        <v>2019</v>
      </c>
    </row>
    <row r="1173" spans="1:16" ht="14.4" x14ac:dyDescent="0.3">
      <c r="A1173" t="s">
        <v>4105</v>
      </c>
      <c r="B1173" t="s">
        <v>4118</v>
      </c>
      <c r="C1173" t="s">
        <v>628</v>
      </c>
      <c r="D1173" t="s">
        <v>629</v>
      </c>
      <c r="E1173" t="s">
        <v>98</v>
      </c>
      <c r="F1173" t="s">
        <v>628</v>
      </c>
      <c r="G1173"/>
      <c r="H1173">
        <v>8</v>
      </c>
      <c r="I1173" t="s">
        <v>99</v>
      </c>
      <c r="J1173" t="s">
        <v>100</v>
      </c>
      <c r="K1173" t="s">
        <v>165</v>
      </c>
      <c r="L1173" t="s">
        <v>4119</v>
      </c>
      <c r="M1173"/>
      <c r="N1173"/>
      <c r="O1173"/>
      <c r="P1173">
        <v>2017</v>
      </c>
    </row>
    <row r="1174" spans="1:16" ht="14.4" x14ac:dyDescent="0.3">
      <c r="A1174" t="s">
        <v>4105</v>
      </c>
      <c r="B1174" t="s">
        <v>4120</v>
      </c>
      <c r="C1174" t="s">
        <v>628</v>
      </c>
      <c r="D1174" t="s">
        <v>629</v>
      </c>
      <c r="E1174" t="s">
        <v>98</v>
      </c>
      <c r="F1174" t="s">
        <v>628</v>
      </c>
      <c r="G1174"/>
      <c r="H1174">
        <v>8.1999999999999993</v>
      </c>
      <c r="I1174" t="s">
        <v>99</v>
      </c>
      <c r="J1174" t="s">
        <v>100</v>
      </c>
      <c r="K1174" t="s">
        <v>123</v>
      </c>
      <c r="L1174" t="s">
        <v>4121</v>
      </c>
      <c r="M1174"/>
      <c r="N1174"/>
      <c r="O1174"/>
      <c r="P1174">
        <v>2012</v>
      </c>
    </row>
    <row r="1175" spans="1:16" ht="14.4" x14ac:dyDescent="0.3">
      <c r="A1175" t="s">
        <v>4105</v>
      </c>
      <c r="B1175" t="s">
        <v>4122</v>
      </c>
      <c r="C1175" t="s">
        <v>628</v>
      </c>
      <c r="D1175" t="s">
        <v>629</v>
      </c>
      <c r="E1175" t="s">
        <v>98</v>
      </c>
      <c r="F1175" t="s">
        <v>628</v>
      </c>
      <c r="G1175"/>
      <c r="H1175">
        <v>51</v>
      </c>
      <c r="I1175" t="s">
        <v>232</v>
      </c>
      <c r="J1175" t="s">
        <v>128</v>
      </c>
      <c r="K1175" t="s">
        <v>128</v>
      </c>
      <c r="L1175" t="s">
        <v>4123</v>
      </c>
      <c r="M1175"/>
      <c r="N1175" t="s">
        <v>4124</v>
      </c>
      <c r="O1175" t="s">
        <v>4125</v>
      </c>
      <c r="P1175">
        <v>2018</v>
      </c>
    </row>
    <row r="1176" spans="1:16" ht="14.4" x14ac:dyDescent="0.3">
      <c r="A1176" t="s">
        <v>4105</v>
      </c>
      <c r="B1176" t="s">
        <v>4126</v>
      </c>
      <c r="C1176" t="s">
        <v>628</v>
      </c>
      <c r="D1176" t="s">
        <v>629</v>
      </c>
      <c r="E1176" t="s">
        <v>98</v>
      </c>
      <c r="F1176" t="s">
        <v>628</v>
      </c>
      <c r="G1176"/>
      <c r="H1176">
        <v>12</v>
      </c>
      <c r="I1176" t="s">
        <v>99</v>
      </c>
      <c r="J1176" t="s">
        <v>100</v>
      </c>
      <c r="K1176" t="s">
        <v>165</v>
      </c>
      <c r="L1176" t="s">
        <v>4127</v>
      </c>
      <c r="M1176"/>
      <c r="N1176"/>
      <c r="O1176"/>
      <c r="P1176">
        <v>2018</v>
      </c>
    </row>
    <row r="1177" spans="1:16" ht="14.4" x14ac:dyDescent="0.3">
      <c r="A1177" t="s">
        <v>4105</v>
      </c>
      <c r="B1177" t="s">
        <v>4128</v>
      </c>
      <c r="C1177" t="s">
        <v>628</v>
      </c>
      <c r="D1177" t="s">
        <v>629</v>
      </c>
      <c r="E1177" t="s">
        <v>98</v>
      </c>
      <c r="F1177" t="s">
        <v>628</v>
      </c>
      <c r="G1177"/>
      <c r="H1177">
        <v>20.399999999999999</v>
      </c>
      <c r="I1177" t="s">
        <v>99</v>
      </c>
      <c r="J1177" t="s">
        <v>100</v>
      </c>
      <c r="K1177" t="s">
        <v>123</v>
      </c>
      <c r="L1177" t="s">
        <v>4129</v>
      </c>
      <c r="M1177"/>
      <c r="N1177"/>
      <c r="O1177"/>
      <c r="P1177">
        <v>2013</v>
      </c>
    </row>
    <row r="1178" spans="1:16" ht="14.4" x14ac:dyDescent="0.3">
      <c r="A1178" t="s">
        <v>4130</v>
      </c>
      <c r="B1178" t="s">
        <v>4131</v>
      </c>
      <c r="C1178" t="s">
        <v>96</v>
      </c>
      <c r="D1178" t="s">
        <v>97</v>
      </c>
      <c r="E1178" t="s">
        <v>98</v>
      </c>
      <c r="F1178" t="s">
        <v>96</v>
      </c>
      <c r="G1178"/>
      <c r="H1178">
        <v>19.826619999999998</v>
      </c>
      <c r="I1178" t="s">
        <v>99</v>
      </c>
      <c r="J1178" t="s">
        <v>100</v>
      </c>
      <c r="K1178" t="s">
        <v>138</v>
      </c>
      <c r="L1178"/>
      <c r="M1178" t="s">
        <v>4132</v>
      </c>
      <c r="N1178" t="s">
        <v>4133</v>
      </c>
      <c r="O1178" t="s">
        <v>4134</v>
      </c>
      <c r="P1178">
        <v>2015</v>
      </c>
    </row>
    <row r="1179" spans="1:16" ht="14.4" x14ac:dyDescent="0.3">
      <c r="A1179" t="s">
        <v>4130</v>
      </c>
      <c r="B1179" t="s">
        <v>4135</v>
      </c>
      <c r="C1179" t="s">
        <v>96</v>
      </c>
      <c r="D1179" t="s">
        <v>97</v>
      </c>
      <c r="E1179" t="s">
        <v>98</v>
      </c>
      <c r="F1179" t="s">
        <v>96</v>
      </c>
      <c r="G1179"/>
      <c r="H1179">
        <v>4.9607999999999999</v>
      </c>
      <c r="I1179" t="s">
        <v>99</v>
      </c>
      <c r="J1179" t="s">
        <v>100</v>
      </c>
      <c r="K1179" t="s">
        <v>101</v>
      </c>
      <c r="L1179" t="s">
        <v>4136</v>
      </c>
      <c r="M1179"/>
      <c r="N1179" t="s">
        <v>4137</v>
      </c>
      <c r="O1179" t="s">
        <v>4138</v>
      </c>
      <c r="P1179">
        <v>2016</v>
      </c>
    </row>
    <row r="1180" spans="1:16" ht="14.4" x14ac:dyDescent="0.3">
      <c r="A1180" t="s">
        <v>4130</v>
      </c>
      <c r="B1180" t="s">
        <v>4139</v>
      </c>
      <c r="C1180" t="s">
        <v>96</v>
      </c>
      <c r="D1180" t="s">
        <v>97</v>
      </c>
      <c r="E1180" t="s">
        <v>98</v>
      </c>
      <c r="F1180" t="s">
        <v>96</v>
      </c>
      <c r="G1180"/>
      <c r="H1180">
        <v>11.051</v>
      </c>
      <c r="I1180" t="s">
        <v>99</v>
      </c>
      <c r="J1180" t="s">
        <v>100</v>
      </c>
      <c r="K1180" t="s">
        <v>118</v>
      </c>
      <c r="L1180" t="s">
        <v>4140</v>
      </c>
      <c r="M1180"/>
      <c r="N1180" t="s">
        <v>4141</v>
      </c>
      <c r="O1180" t="s">
        <v>4142</v>
      </c>
      <c r="P1180">
        <v>2015</v>
      </c>
    </row>
    <row r="1181" spans="1:16" ht="14.4" x14ac:dyDescent="0.3">
      <c r="A1181" t="s">
        <v>4130</v>
      </c>
      <c r="B1181" t="s">
        <v>4143</v>
      </c>
      <c r="C1181" t="s">
        <v>96</v>
      </c>
      <c r="D1181" t="s">
        <v>97</v>
      </c>
      <c r="E1181" t="s">
        <v>98</v>
      </c>
      <c r="F1181" t="s">
        <v>96</v>
      </c>
      <c r="G1181"/>
      <c r="H1181">
        <v>10.69717</v>
      </c>
      <c r="I1181" t="s">
        <v>99</v>
      </c>
      <c r="J1181" t="s">
        <v>100</v>
      </c>
      <c r="K1181" t="s">
        <v>195</v>
      </c>
      <c r="L1181" t="s">
        <v>4144</v>
      </c>
      <c r="M1181"/>
      <c r="N1181" t="s">
        <v>4145</v>
      </c>
      <c r="O1181" t="s">
        <v>4146</v>
      </c>
      <c r="P1181">
        <v>2015</v>
      </c>
    </row>
    <row r="1182" spans="1:16" ht="14.4" x14ac:dyDescent="0.3">
      <c r="A1182" t="s">
        <v>4130</v>
      </c>
      <c r="B1182" t="s">
        <v>4147</v>
      </c>
      <c r="C1182" t="s">
        <v>96</v>
      </c>
      <c r="D1182" t="s">
        <v>97</v>
      </c>
      <c r="E1182" t="s">
        <v>98</v>
      </c>
      <c r="F1182" t="s">
        <v>96</v>
      </c>
      <c r="G1182"/>
      <c r="H1182">
        <v>4.9992000000000001</v>
      </c>
      <c r="I1182" t="s">
        <v>99</v>
      </c>
      <c r="J1182" t="s">
        <v>100</v>
      </c>
      <c r="K1182" t="s">
        <v>195</v>
      </c>
      <c r="L1182" t="s">
        <v>4148</v>
      </c>
      <c r="M1182"/>
      <c r="N1182" t="s">
        <v>4149</v>
      </c>
      <c r="O1182" t="s">
        <v>4150</v>
      </c>
      <c r="P1182">
        <v>2015</v>
      </c>
    </row>
    <row r="1183" spans="1:16" ht="14.4" x14ac:dyDescent="0.3">
      <c r="A1183" t="s">
        <v>4130</v>
      </c>
      <c r="B1183" t="s">
        <v>4151</v>
      </c>
      <c r="C1183" t="s">
        <v>96</v>
      </c>
      <c r="D1183" t="s">
        <v>97</v>
      </c>
      <c r="E1183" t="s">
        <v>98</v>
      </c>
      <c r="F1183" t="s">
        <v>96</v>
      </c>
      <c r="G1183"/>
      <c r="H1183">
        <v>4.9985999999999997</v>
      </c>
      <c r="I1183" t="s">
        <v>99</v>
      </c>
      <c r="J1183" t="s">
        <v>100</v>
      </c>
      <c r="K1183" t="s">
        <v>138</v>
      </c>
      <c r="L1183" t="s">
        <v>4152</v>
      </c>
      <c r="M1183"/>
      <c r="N1183" t="s">
        <v>4153</v>
      </c>
      <c r="O1183" t="s">
        <v>4154</v>
      </c>
      <c r="P1183">
        <v>2015</v>
      </c>
    </row>
    <row r="1184" spans="1:16" ht="14.4" x14ac:dyDescent="0.3">
      <c r="A1184" t="s">
        <v>4130</v>
      </c>
      <c r="B1184" t="s">
        <v>4155</v>
      </c>
      <c r="C1184" t="s">
        <v>96</v>
      </c>
      <c r="D1184" t="s">
        <v>97</v>
      </c>
      <c r="E1184" t="s">
        <v>98</v>
      </c>
      <c r="F1184" t="s">
        <v>96</v>
      </c>
      <c r="G1184"/>
      <c r="H1184">
        <v>5.9815800000000001</v>
      </c>
      <c r="I1184" t="s">
        <v>99</v>
      </c>
      <c r="J1184" t="s">
        <v>665</v>
      </c>
      <c r="K1184" t="s">
        <v>665</v>
      </c>
      <c r="L1184" t="s">
        <v>4156</v>
      </c>
      <c r="M1184"/>
      <c r="N1184" t="s">
        <v>4157</v>
      </c>
      <c r="O1184" t="s">
        <v>4158</v>
      </c>
      <c r="P1184">
        <v>2017</v>
      </c>
    </row>
    <row r="1185" spans="1:16" ht="14.4" x14ac:dyDescent="0.3">
      <c r="A1185" t="s">
        <v>4130</v>
      </c>
      <c r="B1185" t="s">
        <v>4159</v>
      </c>
      <c r="C1185" t="s">
        <v>96</v>
      </c>
      <c r="D1185" t="s">
        <v>97</v>
      </c>
      <c r="E1185" t="s">
        <v>98</v>
      </c>
      <c r="F1185" t="s">
        <v>96</v>
      </c>
      <c r="G1185"/>
      <c r="H1185">
        <v>10.070320000000001</v>
      </c>
      <c r="I1185" t="s">
        <v>99</v>
      </c>
      <c r="J1185" t="s">
        <v>104</v>
      </c>
      <c r="K1185" t="s">
        <v>104</v>
      </c>
      <c r="L1185" t="s">
        <v>4160</v>
      </c>
      <c r="M1185"/>
      <c r="N1185" t="s">
        <v>4161</v>
      </c>
      <c r="O1185" t="s">
        <v>4162</v>
      </c>
      <c r="P1185">
        <v>2015</v>
      </c>
    </row>
    <row r="1186" spans="1:16" ht="14.4" x14ac:dyDescent="0.3">
      <c r="A1186" t="s">
        <v>4130</v>
      </c>
      <c r="B1186" t="s">
        <v>4163</v>
      </c>
      <c r="C1186" t="s">
        <v>96</v>
      </c>
      <c r="D1186" t="s">
        <v>97</v>
      </c>
      <c r="E1186" t="s">
        <v>98</v>
      </c>
      <c r="F1186" t="s">
        <v>96</v>
      </c>
      <c r="G1186"/>
      <c r="H1186">
        <v>2.9987400000000002</v>
      </c>
      <c r="I1186" t="s">
        <v>99</v>
      </c>
      <c r="J1186" t="s">
        <v>100</v>
      </c>
      <c r="K1186" t="s">
        <v>515</v>
      </c>
      <c r="L1186" t="s">
        <v>4164</v>
      </c>
      <c r="M1186"/>
      <c r="N1186" t="s">
        <v>4165</v>
      </c>
      <c r="O1186" t="s">
        <v>4166</v>
      </c>
      <c r="P1186">
        <v>2016</v>
      </c>
    </row>
    <row r="1187" spans="1:16" ht="14.4" x14ac:dyDescent="0.3">
      <c r="A1187" t="s">
        <v>4130</v>
      </c>
      <c r="B1187" t="s">
        <v>4167</v>
      </c>
      <c r="C1187" t="s">
        <v>96</v>
      </c>
      <c r="D1187" t="s">
        <v>97</v>
      </c>
      <c r="E1187" t="s">
        <v>98</v>
      </c>
      <c r="F1187" t="s">
        <v>96</v>
      </c>
      <c r="G1187"/>
      <c r="H1187">
        <v>2.7951000000000001</v>
      </c>
      <c r="I1187" t="s">
        <v>99</v>
      </c>
      <c r="J1187" t="s">
        <v>100</v>
      </c>
      <c r="K1187" t="s">
        <v>118</v>
      </c>
      <c r="L1187"/>
      <c r="M1187" t="s">
        <v>4168</v>
      </c>
      <c r="N1187" t="s">
        <v>4169</v>
      </c>
      <c r="O1187" t="s">
        <v>4170</v>
      </c>
      <c r="P1187">
        <v>2015</v>
      </c>
    </row>
    <row r="1188" spans="1:16" ht="14.4" x14ac:dyDescent="0.3">
      <c r="A1188" t="s">
        <v>4130</v>
      </c>
      <c r="B1188" t="s">
        <v>4171</v>
      </c>
      <c r="C1188" t="s">
        <v>96</v>
      </c>
      <c r="D1188" t="s">
        <v>97</v>
      </c>
      <c r="E1188" t="s">
        <v>98</v>
      </c>
      <c r="F1188" t="s">
        <v>96</v>
      </c>
      <c r="G1188"/>
      <c r="H1188">
        <v>3.657</v>
      </c>
      <c r="I1188" t="s">
        <v>99</v>
      </c>
      <c r="J1188" t="s">
        <v>100</v>
      </c>
      <c r="K1188" t="s">
        <v>138</v>
      </c>
      <c r="L1188" t="s">
        <v>4172</v>
      </c>
      <c r="M1188"/>
      <c r="N1188" t="s">
        <v>4173</v>
      </c>
      <c r="O1188" t="s">
        <v>4174</v>
      </c>
      <c r="P1188">
        <v>2016</v>
      </c>
    </row>
    <row r="1189" spans="1:16" ht="14.4" x14ac:dyDescent="0.3">
      <c r="A1189" t="s">
        <v>4130</v>
      </c>
      <c r="B1189" t="s">
        <v>4175</v>
      </c>
      <c r="C1189" t="s">
        <v>96</v>
      </c>
      <c r="D1189" t="s">
        <v>97</v>
      </c>
      <c r="E1189" t="s">
        <v>98</v>
      </c>
      <c r="F1189" t="s">
        <v>96</v>
      </c>
      <c r="G1189"/>
      <c r="H1189">
        <v>4.9997400000000001</v>
      </c>
      <c r="I1189" t="s">
        <v>99</v>
      </c>
      <c r="J1189" t="s">
        <v>100</v>
      </c>
      <c r="K1189" t="s">
        <v>101</v>
      </c>
      <c r="L1189" t="s">
        <v>4176</v>
      </c>
      <c r="M1189"/>
      <c r="N1189" t="s">
        <v>4177</v>
      </c>
      <c r="O1189" t="s">
        <v>4178</v>
      </c>
      <c r="P1189">
        <v>2016</v>
      </c>
    </row>
    <row r="1190" spans="1:16" ht="14.4" x14ac:dyDescent="0.3">
      <c r="A1190" t="s">
        <v>4130</v>
      </c>
      <c r="B1190" t="s">
        <v>4179</v>
      </c>
      <c r="C1190" t="s">
        <v>96</v>
      </c>
      <c r="D1190" t="s">
        <v>97</v>
      </c>
      <c r="E1190" t="s">
        <v>98</v>
      </c>
      <c r="F1190" t="s">
        <v>96</v>
      </c>
      <c r="G1190"/>
      <c r="H1190">
        <v>11.56992</v>
      </c>
      <c r="I1190" t="s">
        <v>99</v>
      </c>
      <c r="J1190" t="s">
        <v>100</v>
      </c>
      <c r="K1190" t="s">
        <v>101</v>
      </c>
      <c r="L1190" t="s">
        <v>4180</v>
      </c>
      <c r="M1190"/>
      <c r="N1190" t="s">
        <v>4181</v>
      </c>
      <c r="O1190" t="s">
        <v>4182</v>
      </c>
      <c r="P1190">
        <v>2016</v>
      </c>
    </row>
    <row r="1191" spans="1:16" ht="14.4" x14ac:dyDescent="0.3">
      <c r="A1191" t="s">
        <v>4130</v>
      </c>
      <c r="B1191" t="s">
        <v>4183</v>
      </c>
      <c r="C1191" t="s">
        <v>96</v>
      </c>
      <c r="D1191" t="s">
        <v>97</v>
      </c>
      <c r="E1191" t="s">
        <v>98</v>
      </c>
      <c r="F1191" t="s">
        <v>96</v>
      </c>
      <c r="G1191"/>
      <c r="H1191">
        <v>9.6227999999999998</v>
      </c>
      <c r="I1191" t="s">
        <v>99</v>
      </c>
      <c r="J1191" t="s">
        <v>100</v>
      </c>
      <c r="K1191" t="s">
        <v>118</v>
      </c>
      <c r="L1191" t="s">
        <v>2220</v>
      </c>
      <c r="M1191"/>
      <c r="N1191" t="s">
        <v>2221</v>
      </c>
      <c r="O1191" t="s">
        <v>2222</v>
      </c>
      <c r="P1191">
        <v>2015</v>
      </c>
    </row>
    <row r="1192" spans="1:16" ht="14.4" x14ac:dyDescent="0.3">
      <c r="A1192" t="s">
        <v>4130</v>
      </c>
      <c r="B1192" t="s">
        <v>4184</v>
      </c>
      <c r="C1192" t="s">
        <v>96</v>
      </c>
      <c r="D1192" t="s">
        <v>97</v>
      </c>
      <c r="E1192" t="s">
        <v>98</v>
      </c>
      <c r="F1192" t="s">
        <v>96</v>
      </c>
      <c r="G1192"/>
      <c r="H1192">
        <v>21.09844</v>
      </c>
      <c r="I1192" t="s">
        <v>99</v>
      </c>
      <c r="J1192" t="s">
        <v>100</v>
      </c>
      <c r="K1192" t="s">
        <v>118</v>
      </c>
      <c r="L1192" t="s">
        <v>4185</v>
      </c>
      <c r="M1192"/>
      <c r="N1192" t="s">
        <v>4186</v>
      </c>
      <c r="O1192" t="s">
        <v>4187</v>
      </c>
      <c r="P1192">
        <v>2014</v>
      </c>
    </row>
    <row r="1193" spans="1:16" ht="14.4" x14ac:dyDescent="0.3">
      <c r="A1193" t="s">
        <v>4130</v>
      </c>
      <c r="B1193" t="s">
        <v>4188</v>
      </c>
      <c r="C1193" t="s">
        <v>96</v>
      </c>
      <c r="D1193" t="s">
        <v>97</v>
      </c>
      <c r="E1193" t="s">
        <v>98</v>
      </c>
      <c r="F1193" t="s">
        <v>96</v>
      </c>
      <c r="G1193"/>
      <c r="H1193">
        <v>4.9649999999999999</v>
      </c>
      <c r="I1193" t="s">
        <v>99</v>
      </c>
      <c r="J1193" t="s">
        <v>100</v>
      </c>
      <c r="K1193" t="s">
        <v>101</v>
      </c>
      <c r="L1193" t="s">
        <v>1479</v>
      </c>
      <c r="M1193"/>
      <c r="N1193" t="s">
        <v>4189</v>
      </c>
      <c r="O1193" t="s">
        <v>4190</v>
      </c>
      <c r="P1193">
        <v>2015</v>
      </c>
    </row>
    <row r="1194" spans="1:16" ht="14.4" x14ac:dyDescent="0.3">
      <c r="A1194" t="s">
        <v>4130</v>
      </c>
      <c r="B1194" t="s">
        <v>4191</v>
      </c>
      <c r="C1194" t="s">
        <v>96</v>
      </c>
      <c r="D1194" t="s">
        <v>97</v>
      </c>
      <c r="E1194" t="s">
        <v>98</v>
      </c>
      <c r="F1194" t="s">
        <v>96</v>
      </c>
      <c r="G1194"/>
      <c r="H1194">
        <v>4.9992799999999997</v>
      </c>
      <c r="I1194" t="s">
        <v>99</v>
      </c>
      <c r="J1194" t="s">
        <v>100</v>
      </c>
      <c r="K1194" t="s">
        <v>101</v>
      </c>
      <c r="L1194" t="s">
        <v>4192</v>
      </c>
      <c r="M1194"/>
      <c r="N1194" t="s">
        <v>4193</v>
      </c>
      <c r="O1194" t="s">
        <v>4194</v>
      </c>
      <c r="P1194">
        <v>2015</v>
      </c>
    </row>
    <row r="1195" spans="1:16" ht="14.4" x14ac:dyDescent="0.3">
      <c r="A1195" t="s">
        <v>4130</v>
      </c>
      <c r="B1195" t="s">
        <v>4195</v>
      </c>
      <c r="C1195" t="s">
        <v>96</v>
      </c>
      <c r="D1195" t="s">
        <v>97</v>
      </c>
      <c r="E1195" t="s">
        <v>98</v>
      </c>
      <c r="F1195" t="s">
        <v>96</v>
      </c>
      <c r="G1195"/>
      <c r="H1195">
        <v>13.39536</v>
      </c>
      <c r="I1195" t="s">
        <v>99</v>
      </c>
      <c r="J1195" t="s">
        <v>104</v>
      </c>
      <c r="K1195" t="s">
        <v>104</v>
      </c>
      <c r="L1195"/>
      <c r="M1195" t="s">
        <v>4196</v>
      </c>
      <c r="N1195" t="s">
        <v>4197</v>
      </c>
      <c r="O1195" t="s">
        <v>4162</v>
      </c>
      <c r="P1195">
        <v>2015</v>
      </c>
    </row>
    <row r="1196" spans="1:16" ht="14.4" x14ac:dyDescent="0.3">
      <c r="A1196" t="s">
        <v>4130</v>
      </c>
      <c r="B1196" t="s">
        <v>4198</v>
      </c>
      <c r="C1196" t="s">
        <v>96</v>
      </c>
      <c r="D1196" t="s">
        <v>97</v>
      </c>
      <c r="E1196" t="s">
        <v>98</v>
      </c>
      <c r="F1196" t="s">
        <v>96</v>
      </c>
      <c r="G1196"/>
      <c r="H1196">
        <v>11.6259</v>
      </c>
      <c r="I1196" t="s">
        <v>99</v>
      </c>
      <c r="J1196" t="s">
        <v>104</v>
      </c>
      <c r="K1196" t="s">
        <v>104</v>
      </c>
      <c r="L1196" t="s">
        <v>4199</v>
      </c>
      <c r="M1196"/>
      <c r="N1196" t="s">
        <v>4200</v>
      </c>
      <c r="O1196" t="s">
        <v>4201</v>
      </c>
      <c r="P1196">
        <v>2015</v>
      </c>
    </row>
    <row r="1197" spans="1:16" ht="14.4" x14ac:dyDescent="0.3">
      <c r="A1197" t="s">
        <v>4130</v>
      </c>
      <c r="B1197" t="s">
        <v>4202</v>
      </c>
      <c r="C1197" t="s">
        <v>96</v>
      </c>
      <c r="D1197" t="s">
        <v>97</v>
      </c>
      <c r="E1197" t="s">
        <v>98</v>
      </c>
      <c r="F1197" t="s">
        <v>96</v>
      </c>
      <c r="G1197"/>
      <c r="H1197">
        <v>4.9873200000000004</v>
      </c>
      <c r="I1197" t="s">
        <v>99</v>
      </c>
      <c r="J1197" t="s">
        <v>100</v>
      </c>
      <c r="K1197" t="s">
        <v>118</v>
      </c>
      <c r="L1197" t="s">
        <v>4203</v>
      </c>
      <c r="M1197"/>
      <c r="N1197" t="s">
        <v>4204</v>
      </c>
      <c r="O1197" t="s">
        <v>4205</v>
      </c>
      <c r="P1197">
        <v>2017</v>
      </c>
    </row>
    <row r="1198" spans="1:16" ht="14.4" x14ac:dyDescent="0.3">
      <c r="A1198" t="s">
        <v>4130</v>
      </c>
      <c r="B1198" t="s">
        <v>4206</v>
      </c>
      <c r="C1198" t="s">
        <v>96</v>
      </c>
      <c r="D1198" t="s">
        <v>97</v>
      </c>
      <c r="E1198" t="s">
        <v>98</v>
      </c>
      <c r="F1198" t="s">
        <v>96</v>
      </c>
      <c r="G1198"/>
      <c r="H1198">
        <v>7.61904</v>
      </c>
      <c r="I1198" t="s">
        <v>99</v>
      </c>
      <c r="J1198" t="s">
        <v>100</v>
      </c>
      <c r="K1198" t="s">
        <v>138</v>
      </c>
      <c r="L1198" t="s">
        <v>4207</v>
      </c>
      <c r="M1198"/>
      <c r="N1198" t="s">
        <v>4208</v>
      </c>
      <c r="O1198" t="s">
        <v>4209</v>
      </c>
      <c r="P1198">
        <v>2015</v>
      </c>
    </row>
    <row r="1199" spans="1:16" ht="14.4" x14ac:dyDescent="0.3">
      <c r="A1199" t="s">
        <v>4130</v>
      </c>
      <c r="B1199" t="s">
        <v>4210</v>
      </c>
      <c r="C1199" t="s">
        <v>96</v>
      </c>
      <c r="D1199" t="s">
        <v>97</v>
      </c>
      <c r="E1199" t="s">
        <v>98</v>
      </c>
      <c r="F1199" t="s">
        <v>96</v>
      </c>
      <c r="G1199"/>
      <c r="H1199">
        <v>6.2264400000000002</v>
      </c>
      <c r="I1199" t="s">
        <v>99</v>
      </c>
      <c r="J1199" t="s">
        <v>100</v>
      </c>
      <c r="K1199" t="s">
        <v>101</v>
      </c>
      <c r="L1199" t="s">
        <v>4211</v>
      </c>
      <c r="M1199"/>
      <c r="N1199" t="s">
        <v>4212</v>
      </c>
      <c r="O1199" t="s">
        <v>4213</v>
      </c>
      <c r="P1199">
        <v>2015</v>
      </c>
    </row>
    <row r="1200" spans="1:16" ht="14.4" x14ac:dyDescent="0.3">
      <c r="A1200" t="s">
        <v>4130</v>
      </c>
      <c r="B1200" t="s">
        <v>4214</v>
      </c>
      <c r="C1200" t="s">
        <v>96</v>
      </c>
      <c r="D1200" t="s">
        <v>97</v>
      </c>
      <c r="E1200" t="s">
        <v>98</v>
      </c>
      <c r="F1200" t="s">
        <v>96</v>
      </c>
      <c r="G1200"/>
      <c r="H1200">
        <v>20.5</v>
      </c>
      <c r="I1200" t="s">
        <v>99</v>
      </c>
      <c r="J1200" t="s">
        <v>665</v>
      </c>
      <c r="K1200" t="s">
        <v>665</v>
      </c>
      <c r="L1200" t="s">
        <v>4215</v>
      </c>
      <c r="M1200"/>
      <c r="N1200" t="s">
        <v>4216</v>
      </c>
      <c r="O1200" t="s">
        <v>4217</v>
      </c>
      <c r="P1200">
        <v>2017</v>
      </c>
    </row>
    <row r="1201" spans="1:16" ht="14.4" x14ac:dyDescent="0.3">
      <c r="A1201" t="s">
        <v>4130</v>
      </c>
      <c r="B1201" t="s">
        <v>341</v>
      </c>
      <c r="C1201" t="s">
        <v>96</v>
      </c>
      <c r="D1201" t="s">
        <v>97</v>
      </c>
      <c r="E1201" t="s">
        <v>98</v>
      </c>
      <c r="F1201" t="s">
        <v>96</v>
      </c>
      <c r="G1201"/>
      <c r="H1201">
        <v>13.728</v>
      </c>
      <c r="I1201" t="s">
        <v>99</v>
      </c>
      <c r="J1201" t="s">
        <v>100</v>
      </c>
      <c r="K1201" t="s">
        <v>101</v>
      </c>
      <c r="L1201" t="s">
        <v>4218</v>
      </c>
      <c r="M1201"/>
      <c r="N1201" t="s">
        <v>4219</v>
      </c>
      <c r="O1201" t="s">
        <v>4220</v>
      </c>
      <c r="P1201">
        <v>2015</v>
      </c>
    </row>
    <row r="1202" spans="1:16" ht="14.4" x14ac:dyDescent="0.3">
      <c r="A1202" t="s">
        <v>4130</v>
      </c>
      <c r="B1202" t="s">
        <v>4221</v>
      </c>
      <c r="C1202" t="s">
        <v>96</v>
      </c>
      <c r="D1202" t="s">
        <v>97</v>
      </c>
      <c r="E1202" t="s">
        <v>98</v>
      </c>
      <c r="F1202" t="s">
        <v>96</v>
      </c>
      <c r="G1202"/>
      <c r="H1202">
        <v>14.82624</v>
      </c>
      <c r="I1202" t="s">
        <v>99</v>
      </c>
      <c r="J1202" t="s">
        <v>100</v>
      </c>
      <c r="K1202" t="s">
        <v>101</v>
      </c>
      <c r="L1202" t="s">
        <v>4222</v>
      </c>
      <c r="M1202"/>
      <c r="N1202" t="s">
        <v>4223</v>
      </c>
      <c r="O1202" t="s">
        <v>4224</v>
      </c>
      <c r="P1202">
        <v>2015</v>
      </c>
    </row>
    <row r="1203" spans="1:16" ht="14.4" x14ac:dyDescent="0.3">
      <c r="A1203" t="s">
        <v>4130</v>
      </c>
      <c r="B1203" t="s">
        <v>4225</v>
      </c>
      <c r="C1203" t="s">
        <v>96</v>
      </c>
      <c r="D1203" t="s">
        <v>97</v>
      </c>
      <c r="E1203" t="s">
        <v>98</v>
      </c>
      <c r="F1203" t="s">
        <v>96</v>
      </c>
      <c r="G1203"/>
      <c r="H1203">
        <v>4.9967499999999996</v>
      </c>
      <c r="I1203" t="s">
        <v>99</v>
      </c>
      <c r="J1203" t="s">
        <v>100</v>
      </c>
      <c r="K1203" t="s">
        <v>138</v>
      </c>
      <c r="L1203" t="s">
        <v>4226</v>
      </c>
      <c r="M1203"/>
      <c r="N1203" t="s">
        <v>4227</v>
      </c>
      <c r="O1203" t="s">
        <v>4228</v>
      </c>
      <c r="P1203">
        <v>2016</v>
      </c>
    </row>
    <row r="1204" spans="1:16" ht="14.4" x14ac:dyDescent="0.3">
      <c r="A1204" t="s">
        <v>4130</v>
      </c>
      <c r="B1204" t="s">
        <v>4229</v>
      </c>
      <c r="C1204" t="s">
        <v>96</v>
      </c>
      <c r="D1204" t="s">
        <v>97</v>
      </c>
      <c r="E1204" t="s">
        <v>98</v>
      </c>
      <c r="F1204" t="s">
        <v>96</v>
      </c>
      <c r="G1204"/>
      <c r="H1204">
        <v>4.9155600000000002</v>
      </c>
      <c r="I1204" t="s">
        <v>99</v>
      </c>
      <c r="J1204" t="s">
        <v>100</v>
      </c>
      <c r="K1204" t="s">
        <v>249</v>
      </c>
      <c r="L1204" t="s">
        <v>4230</v>
      </c>
      <c r="M1204"/>
      <c r="N1204" t="s">
        <v>4231</v>
      </c>
      <c r="O1204" t="s">
        <v>4232</v>
      </c>
      <c r="P1204">
        <v>2016</v>
      </c>
    </row>
    <row r="1205" spans="1:16" ht="14.4" x14ac:dyDescent="0.3">
      <c r="A1205" t="s">
        <v>4130</v>
      </c>
      <c r="B1205" t="s">
        <v>4233</v>
      </c>
      <c r="C1205" t="s">
        <v>96</v>
      </c>
      <c r="D1205" t="s">
        <v>97</v>
      </c>
      <c r="E1205" t="s">
        <v>98</v>
      </c>
      <c r="F1205" t="s">
        <v>96</v>
      </c>
      <c r="G1205"/>
      <c r="H1205">
        <v>28.095359999999999</v>
      </c>
      <c r="I1205" t="s">
        <v>99</v>
      </c>
      <c r="J1205" t="s">
        <v>100</v>
      </c>
      <c r="K1205" t="s">
        <v>138</v>
      </c>
      <c r="L1205" t="s">
        <v>4234</v>
      </c>
      <c r="M1205"/>
      <c r="N1205" t="s">
        <v>4235</v>
      </c>
      <c r="O1205" t="s">
        <v>4236</v>
      </c>
      <c r="P1205">
        <v>2015</v>
      </c>
    </row>
    <row r="1206" spans="1:16" ht="14.4" x14ac:dyDescent="0.3">
      <c r="A1206" t="s">
        <v>4130</v>
      </c>
      <c r="B1206" t="s">
        <v>4237</v>
      </c>
      <c r="C1206" t="s">
        <v>96</v>
      </c>
      <c r="D1206" t="s">
        <v>97</v>
      </c>
      <c r="E1206" t="s">
        <v>98</v>
      </c>
      <c r="F1206" t="s">
        <v>96</v>
      </c>
      <c r="G1206"/>
      <c r="H1206">
        <v>11.476800000000001</v>
      </c>
      <c r="I1206" t="s">
        <v>99</v>
      </c>
      <c r="J1206" t="s">
        <v>100</v>
      </c>
      <c r="K1206" t="s">
        <v>101</v>
      </c>
      <c r="L1206" t="s">
        <v>4238</v>
      </c>
      <c r="M1206"/>
      <c r="N1206" t="s">
        <v>4239</v>
      </c>
      <c r="O1206" t="s">
        <v>4240</v>
      </c>
      <c r="P1206">
        <v>2015</v>
      </c>
    </row>
    <row r="1207" spans="1:16" ht="14.4" x14ac:dyDescent="0.3">
      <c r="A1207" t="s">
        <v>4130</v>
      </c>
      <c r="B1207" t="s">
        <v>4241</v>
      </c>
      <c r="C1207" t="s">
        <v>96</v>
      </c>
      <c r="D1207" t="s">
        <v>97</v>
      </c>
      <c r="E1207" t="s">
        <v>98</v>
      </c>
      <c r="F1207" t="s">
        <v>96</v>
      </c>
      <c r="G1207"/>
      <c r="H1207">
        <v>4.9873200000000004</v>
      </c>
      <c r="I1207" t="s">
        <v>99</v>
      </c>
      <c r="J1207" t="s">
        <v>100</v>
      </c>
      <c r="K1207" t="s">
        <v>195</v>
      </c>
      <c r="L1207" t="s">
        <v>4242</v>
      </c>
      <c r="M1207"/>
      <c r="N1207" t="s">
        <v>4243</v>
      </c>
      <c r="O1207" t="s">
        <v>4244</v>
      </c>
      <c r="P1207">
        <v>2016</v>
      </c>
    </row>
    <row r="1208" spans="1:16" ht="14.4" x14ac:dyDescent="0.3">
      <c r="A1208" t="s">
        <v>4130</v>
      </c>
      <c r="B1208" t="s">
        <v>4245</v>
      </c>
      <c r="C1208" t="s">
        <v>96</v>
      </c>
      <c r="D1208" t="s">
        <v>97</v>
      </c>
      <c r="E1208" t="s">
        <v>98</v>
      </c>
      <c r="F1208" t="s">
        <v>96</v>
      </c>
      <c r="G1208"/>
      <c r="H1208">
        <v>2.5185599999999999</v>
      </c>
      <c r="I1208" t="s">
        <v>99</v>
      </c>
      <c r="J1208" t="s">
        <v>100</v>
      </c>
      <c r="K1208" t="s">
        <v>109</v>
      </c>
      <c r="L1208" t="s">
        <v>4246</v>
      </c>
      <c r="M1208"/>
      <c r="N1208" t="s">
        <v>4247</v>
      </c>
      <c r="O1208" t="s">
        <v>4248</v>
      </c>
      <c r="P1208">
        <v>2017</v>
      </c>
    </row>
    <row r="1209" spans="1:16" ht="14.4" x14ac:dyDescent="0.3">
      <c r="A1209" t="s">
        <v>4130</v>
      </c>
      <c r="B1209" t="s">
        <v>4249</v>
      </c>
      <c r="C1209" t="s">
        <v>96</v>
      </c>
      <c r="D1209" t="s">
        <v>97</v>
      </c>
      <c r="E1209" t="s">
        <v>98</v>
      </c>
      <c r="F1209" t="s">
        <v>96</v>
      </c>
      <c r="G1209"/>
      <c r="H1209">
        <v>4.9700699999999998</v>
      </c>
      <c r="I1209" t="s">
        <v>99</v>
      </c>
      <c r="J1209" t="s">
        <v>100</v>
      </c>
      <c r="K1209" t="s">
        <v>195</v>
      </c>
      <c r="L1209" t="s">
        <v>4250</v>
      </c>
      <c r="M1209"/>
      <c r="N1209" t="s">
        <v>4251</v>
      </c>
      <c r="O1209" t="s">
        <v>4252</v>
      </c>
      <c r="P1209">
        <v>2016</v>
      </c>
    </row>
    <row r="1210" spans="1:16" ht="14.4" x14ac:dyDescent="0.3">
      <c r="A1210" t="s">
        <v>4130</v>
      </c>
      <c r="B1210" t="s">
        <v>4253</v>
      </c>
      <c r="C1210" t="s">
        <v>96</v>
      </c>
      <c r="D1210" t="s">
        <v>97</v>
      </c>
      <c r="E1210" t="s">
        <v>98</v>
      </c>
      <c r="F1210" t="s">
        <v>96</v>
      </c>
      <c r="G1210"/>
      <c r="H1210">
        <v>6.7916699999999999</v>
      </c>
      <c r="I1210" t="s">
        <v>99</v>
      </c>
      <c r="J1210" t="s">
        <v>100</v>
      </c>
      <c r="K1210" t="s">
        <v>101</v>
      </c>
      <c r="L1210" t="s">
        <v>4254</v>
      </c>
      <c r="M1210"/>
      <c r="N1210" t="s">
        <v>4255</v>
      </c>
      <c r="O1210" t="s">
        <v>4256</v>
      </c>
      <c r="P1210">
        <v>2015</v>
      </c>
    </row>
    <row r="1211" spans="1:16" ht="14.4" x14ac:dyDescent="0.3">
      <c r="A1211" t="s">
        <v>4130</v>
      </c>
      <c r="B1211" t="s">
        <v>4257</v>
      </c>
      <c r="C1211" t="s">
        <v>96</v>
      </c>
      <c r="D1211" t="s">
        <v>97</v>
      </c>
      <c r="E1211" t="s">
        <v>98</v>
      </c>
      <c r="F1211" t="s">
        <v>96</v>
      </c>
      <c r="G1211"/>
      <c r="H1211">
        <v>6.3801100000000002</v>
      </c>
      <c r="I1211" t="s">
        <v>99</v>
      </c>
      <c r="J1211" t="s">
        <v>104</v>
      </c>
      <c r="K1211" t="s">
        <v>104</v>
      </c>
      <c r="L1211" t="s">
        <v>4258</v>
      </c>
      <c r="M1211"/>
      <c r="N1211" t="s">
        <v>4259</v>
      </c>
      <c r="O1211" t="s">
        <v>4260</v>
      </c>
      <c r="P1211">
        <v>2015</v>
      </c>
    </row>
    <row r="1212" spans="1:16" ht="14.4" x14ac:dyDescent="0.3">
      <c r="A1212" t="s">
        <v>4130</v>
      </c>
      <c r="B1212" t="s">
        <v>4261</v>
      </c>
      <c r="C1212" t="s">
        <v>96</v>
      </c>
      <c r="D1212" t="s">
        <v>97</v>
      </c>
      <c r="E1212" t="s">
        <v>98</v>
      </c>
      <c r="F1212" t="s">
        <v>96</v>
      </c>
      <c r="G1212"/>
      <c r="H1212">
        <v>3.2</v>
      </c>
      <c r="I1212" t="s">
        <v>99</v>
      </c>
      <c r="J1212" t="s">
        <v>100</v>
      </c>
      <c r="K1212" t="s">
        <v>118</v>
      </c>
      <c r="L1212" t="s">
        <v>4262</v>
      </c>
      <c r="M1212"/>
      <c r="N1212" t="s">
        <v>4263</v>
      </c>
      <c r="O1212" t="s">
        <v>4264</v>
      </c>
      <c r="P1212">
        <v>2016</v>
      </c>
    </row>
    <row r="1213" spans="1:16" ht="14.4" x14ac:dyDescent="0.3">
      <c r="A1213" t="s">
        <v>4130</v>
      </c>
      <c r="B1213" t="s">
        <v>4265</v>
      </c>
      <c r="C1213" t="s">
        <v>96</v>
      </c>
      <c r="D1213" t="s">
        <v>97</v>
      </c>
      <c r="E1213" t="s">
        <v>98</v>
      </c>
      <c r="F1213" t="s">
        <v>96</v>
      </c>
      <c r="G1213"/>
      <c r="H1213">
        <v>4.9990800000000002</v>
      </c>
      <c r="I1213" t="s">
        <v>99</v>
      </c>
      <c r="J1213" t="s">
        <v>100</v>
      </c>
      <c r="K1213" t="s">
        <v>249</v>
      </c>
      <c r="L1213" t="s">
        <v>4266</v>
      </c>
      <c r="M1213"/>
      <c r="N1213" t="s">
        <v>4267</v>
      </c>
      <c r="O1213" t="s">
        <v>4268</v>
      </c>
      <c r="P1213">
        <v>2016</v>
      </c>
    </row>
    <row r="1214" spans="1:16" ht="14.4" x14ac:dyDescent="0.3">
      <c r="A1214" t="s">
        <v>4130</v>
      </c>
      <c r="B1214" t="s">
        <v>4269</v>
      </c>
      <c r="C1214" t="s">
        <v>96</v>
      </c>
      <c r="D1214" t="s">
        <v>97</v>
      </c>
      <c r="E1214" t="s">
        <v>98</v>
      </c>
      <c r="F1214" t="s">
        <v>96</v>
      </c>
      <c r="G1214"/>
      <c r="H1214">
        <v>24.323</v>
      </c>
      <c r="I1214" t="s">
        <v>99</v>
      </c>
      <c r="J1214" t="s">
        <v>100</v>
      </c>
      <c r="K1214" t="s">
        <v>195</v>
      </c>
      <c r="L1214" t="s">
        <v>4270</v>
      </c>
      <c r="M1214"/>
      <c r="N1214" t="s">
        <v>4271</v>
      </c>
      <c r="O1214" t="s">
        <v>4272</v>
      </c>
      <c r="P1214">
        <v>2014</v>
      </c>
    </row>
    <row r="1215" spans="1:16" ht="14.4" x14ac:dyDescent="0.3">
      <c r="A1215" t="s">
        <v>4130</v>
      </c>
      <c r="B1215" t="s">
        <v>4273</v>
      </c>
      <c r="C1215" t="s">
        <v>96</v>
      </c>
      <c r="D1215" t="s">
        <v>97</v>
      </c>
      <c r="E1215" t="s">
        <v>98</v>
      </c>
      <c r="F1215" t="s">
        <v>96</v>
      </c>
      <c r="G1215"/>
      <c r="H1215">
        <v>60.892589999999998</v>
      </c>
      <c r="I1215" t="s">
        <v>99</v>
      </c>
      <c r="J1215" t="s">
        <v>100</v>
      </c>
      <c r="K1215" t="s">
        <v>118</v>
      </c>
      <c r="L1215" t="s">
        <v>4274</v>
      </c>
      <c r="M1215"/>
      <c r="N1215" t="s">
        <v>4275</v>
      </c>
      <c r="O1215" t="s">
        <v>4276</v>
      </c>
      <c r="P1215">
        <v>2016</v>
      </c>
    </row>
    <row r="1216" spans="1:16" ht="14.4" x14ac:dyDescent="0.3">
      <c r="A1216" t="s">
        <v>4130</v>
      </c>
      <c r="B1216" t="s">
        <v>4277</v>
      </c>
      <c r="C1216" t="s">
        <v>96</v>
      </c>
      <c r="D1216" t="s">
        <v>97</v>
      </c>
      <c r="E1216" t="s">
        <v>98</v>
      </c>
      <c r="F1216" t="s">
        <v>96</v>
      </c>
      <c r="G1216"/>
      <c r="H1216">
        <v>4.9990800000000002</v>
      </c>
      <c r="I1216" t="s">
        <v>99</v>
      </c>
      <c r="J1216" t="s">
        <v>100</v>
      </c>
      <c r="K1216" t="s">
        <v>138</v>
      </c>
      <c r="L1216" t="s">
        <v>4278</v>
      </c>
      <c r="M1216"/>
      <c r="N1216" t="s">
        <v>4279</v>
      </c>
      <c r="O1216" t="s">
        <v>4280</v>
      </c>
      <c r="P1216">
        <v>2016</v>
      </c>
    </row>
    <row r="1217" spans="1:16" ht="14.4" x14ac:dyDescent="0.3">
      <c r="A1217" t="s">
        <v>4130</v>
      </c>
      <c r="B1217" t="s">
        <v>4281</v>
      </c>
      <c r="C1217" t="s">
        <v>96</v>
      </c>
      <c r="D1217" t="s">
        <v>97</v>
      </c>
      <c r="E1217" t="s">
        <v>98</v>
      </c>
      <c r="F1217" t="s">
        <v>96</v>
      </c>
      <c r="G1217"/>
      <c r="H1217">
        <v>4.9985999999999997</v>
      </c>
      <c r="I1217" t="s">
        <v>99</v>
      </c>
      <c r="J1217" t="s">
        <v>100</v>
      </c>
      <c r="K1217" t="s">
        <v>118</v>
      </c>
      <c r="L1217" t="s">
        <v>4282</v>
      </c>
      <c r="M1217"/>
      <c r="N1217" t="s">
        <v>4283</v>
      </c>
      <c r="O1217" t="s">
        <v>4284</v>
      </c>
      <c r="P1217">
        <v>2016</v>
      </c>
    </row>
    <row r="1218" spans="1:16" ht="14.4" x14ac:dyDescent="0.3">
      <c r="A1218" t="s">
        <v>4130</v>
      </c>
      <c r="B1218" t="s">
        <v>4285</v>
      </c>
      <c r="C1218" t="s">
        <v>96</v>
      </c>
      <c r="D1218" t="s">
        <v>97</v>
      </c>
      <c r="E1218" t="s">
        <v>98</v>
      </c>
      <c r="F1218" t="s">
        <v>96</v>
      </c>
      <c r="G1218"/>
      <c r="H1218">
        <v>10.01052</v>
      </c>
      <c r="I1218" t="s">
        <v>99</v>
      </c>
      <c r="J1218" t="s">
        <v>100</v>
      </c>
      <c r="K1218" t="s">
        <v>101</v>
      </c>
      <c r="L1218" t="s">
        <v>4286</v>
      </c>
      <c r="M1218"/>
      <c r="N1218" t="s">
        <v>4287</v>
      </c>
      <c r="O1218" t="s">
        <v>4288</v>
      </c>
      <c r="P1218">
        <v>2015</v>
      </c>
    </row>
    <row r="1219" spans="1:16" ht="14.4" x14ac:dyDescent="0.3">
      <c r="A1219" t="s">
        <v>4130</v>
      </c>
      <c r="B1219" t="s">
        <v>4289</v>
      </c>
      <c r="C1219" t="s">
        <v>96</v>
      </c>
      <c r="D1219" t="s">
        <v>97</v>
      </c>
      <c r="E1219" t="s">
        <v>98</v>
      </c>
      <c r="F1219" t="s">
        <v>96</v>
      </c>
      <c r="G1219"/>
      <c r="H1219">
        <v>4.9985999999999997</v>
      </c>
      <c r="I1219" t="s">
        <v>99</v>
      </c>
      <c r="J1219" t="s">
        <v>100</v>
      </c>
      <c r="K1219" t="s">
        <v>118</v>
      </c>
      <c r="L1219" t="s">
        <v>4290</v>
      </c>
      <c r="M1219"/>
      <c r="N1219" t="s">
        <v>4291</v>
      </c>
      <c r="O1219" t="s">
        <v>4292</v>
      </c>
      <c r="P1219">
        <v>2015</v>
      </c>
    </row>
    <row r="1220" spans="1:16" ht="14.4" x14ac:dyDescent="0.3">
      <c r="A1220" t="s">
        <v>4130</v>
      </c>
      <c r="B1220" t="s">
        <v>4293</v>
      </c>
      <c r="C1220" t="s">
        <v>96</v>
      </c>
      <c r="D1220" t="s">
        <v>97</v>
      </c>
      <c r="E1220" t="s">
        <v>98</v>
      </c>
      <c r="F1220" t="s">
        <v>96</v>
      </c>
      <c r="G1220"/>
      <c r="H1220">
        <v>16.038440000000001</v>
      </c>
      <c r="I1220" t="s">
        <v>99</v>
      </c>
      <c r="J1220" t="s">
        <v>100</v>
      </c>
      <c r="K1220" t="s">
        <v>138</v>
      </c>
      <c r="L1220" t="s">
        <v>4294</v>
      </c>
      <c r="M1220"/>
      <c r="N1220" t="s">
        <v>4295</v>
      </c>
      <c r="O1220" t="s">
        <v>4296</v>
      </c>
      <c r="P1220">
        <v>2015</v>
      </c>
    </row>
    <row r="1221" spans="1:16" ht="14.4" x14ac:dyDescent="0.3">
      <c r="A1221" t="s">
        <v>4130</v>
      </c>
      <c r="B1221" t="s">
        <v>4297</v>
      </c>
      <c r="C1221" t="s">
        <v>96</v>
      </c>
      <c r="D1221" t="s">
        <v>97</v>
      </c>
      <c r="E1221" t="s">
        <v>98</v>
      </c>
      <c r="F1221" t="s">
        <v>96</v>
      </c>
      <c r="G1221"/>
      <c r="H1221">
        <v>7.5685500000000001</v>
      </c>
      <c r="I1221" t="s">
        <v>99</v>
      </c>
      <c r="J1221" t="s">
        <v>100</v>
      </c>
      <c r="K1221" t="s">
        <v>195</v>
      </c>
      <c r="L1221"/>
      <c r="M1221" t="s">
        <v>4298</v>
      </c>
      <c r="N1221" t="s">
        <v>4299</v>
      </c>
      <c r="O1221" t="s">
        <v>4300</v>
      </c>
      <c r="P1221">
        <v>2015</v>
      </c>
    </row>
    <row r="1222" spans="1:16" ht="14.4" x14ac:dyDescent="0.3">
      <c r="A1222" t="s">
        <v>4130</v>
      </c>
      <c r="B1222" t="s">
        <v>4301</v>
      </c>
      <c r="C1222" t="s">
        <v>96</v>
      </c>
      <c r="D1222" t="s">
        <v>97</v>
      </c>
      <c r="E1222" t="s">
        <v>98</v>
      </c>
      <c r="F1222" t="s">
        <v>96</v>
      </c>
      <c r="G1222"/>
      <c r="H1222">
        <v>4.9862399999999996</v>
      </c>
      <c r="I1222" t="s">
        <v>99</v>
      </c>
      <c r="J1222" t="s">
        <v>100</v>
      </c>
      <c r="K1222" t="s">
        <v>101</v>
      </c>
      <c r="L1222" t="s">
        <v>4302</v>
      </c>
      <c r="M1222"/>
      <c r="N1222" t="s">
        <v>4303</v>
      </c>
      <c r="O1222" t="s">
        <v>4304</v>
      </c>
      <c r="P1222">
        <v>2017</v>
      </c>
    </row>
    <row r="1223" spans="1:16" ht="14.4" x14ac:dyDescent="0.3">
      <c r="A1223" t="s">
        <v>4130</v>
      </c>
      <c r="B1223" t="s">
        <v>4305</v>
      </c>
      <c r="C1223" t="s">
        <v>96</v>
      </c>
      <c r="D1223" t="s">
        <v>97</v>
      </c>
      <c r="E1223" t="s">
        <v>98</v>
      </c>
      <c r="F1223" t="s">
        <v>96</v>
      </c>
      <c r="G1223"/>
      <c r="H1223">
        <v>4.9986600000000001</v>
      </c>
      <c r="I1223" t="s">
        <v>99</v>
      </c>
      <c r="J1223" t="s">
        <v>100</v>
      </c>
      <c r="K1223" t="s">
        <v>101</v>
      </c>
      <c r="L1223" t="s">
        <v>4306</v>
      </c>
      <c r="M1223"/>
      <c r="N1223" t="s">
        <v>4307</v>
      </c>
      <c r="O1223" t="s">
        <v>4308</v>
      </c>
      <c r="P1223">
        <v>2016</v>
      </c>
    </row>
    <row r="1224" spans="1:16" ht="14.4" x14ac:dyDescent="0.3">
      <c r="A1224" t="s">
        <v>4130</v>
      </c>
      <c r="B1224" t="s">
        <v>4309</v>
      </c>
      <c r="C1224" t="s">
        <v>96</v>
      </c>
      <c r="D1224" t="s">
        <v>97</v>
      </c>
      <c r="E1224" t="s">
        <v>98</v>
      </c>
      <c r="F1224" t="s">
        <v>96</v>
      </c>
      <c r="G1224"/>
      <c r="H1224">
        <v>4.4527999999999999</v>
      </c>
      <c r="I1224" t="s">
        <v>99</v>
      </c>
      <c r="J1224" t="s">
        <v>100</v>
      </c>
      <c r="K1224" t="s">
        <v>118</v>
      </c>
      <c r="L1224" t="s">
        <v>4310</v>
      </c>
      <c r="M1224"/>
      <c r="N1224" t="s">
        <v>4311</v>
      </c>
      <c r="O1224" t="s">
        <v>4312</v>
      </c>
      <c r="P1224">
        <v>2015</v>
      </c>
    </row>
    <row r="1225" spans="1:16" ht="14.4" x14ac:dyDescent="0.3">
      <c r="A1225" t="s">
        <v>4130</v>
      </c>
      <c r="B1225" t="s">
        <v>4313</v>
      </c>
      <c r="C1225" t="s">
        <v>96</v>
      </c>
      <c r="D1225" t="s">
        <v>97</v>
      </c>
      <c r="E1225" t="s">
        <v>98</v>
      </c>
      <c r="F1225" t="s">
        <v>96</v>
      </c>
      <c r="G1225"/>
      <c r="H1225">
        <v>4.9795199999999999</v>
      </c>
      <c r="I1225" t="s">
        <v>99</v>
      </c>
      <c r="J1225" t="s">
        <v>100</v>
      </c>
      <c r="K1225" t="s">
        <v>109</v>
      </c>
      <c r="L1225" t="s">
        <v>4314</v>
      </c>
      <c r="M1225"/>
      <c r="N1225" t="s">
        <v>4315</v>
      </c>
      <c r="O1225" t="s">
        <v>4316</v>
      </c>
      <c r="P1225">
        <v>2017</v>
      </c>
    </row>
    <row r="1226" spans="1:16" ht="14.4" x14ac:dyDescent="0.3">
      <c r="A1226" t="s">
        <v>4130</v>
      </c>
      <c r="B1226" t="s">
        <v>4317</v>
      </c>
      <c r="C1226" t="s">
        <v>96</v>
      </c>
      <c r="D1226" t="s">
        <v>97</v>
      </c>
      <c r="E1226" t="s">
        <v>98</v>
      </c>
      <c r="F1226" t="s">
        <v>96</v>
      </c>
      <c r="G1226"/>
      <c r="H1226">
        <v>4.8796799999999996</v>
      </c>
      <c r="I1226" t="s">
        <v>99</v>
      </c>
      <c r="J1226" t="s">
        <v>100</v>
      </c>
      <c r="K1226" t="s">
        <v>249</v>
      </c>
      <c r="L1226" t="s">
        <v>4318</v>
      </c>
      <c r="M1226"/>
      <c r="N1226" t="s">
        <v>4319</v>
      </c>
      <c r="O1226" t="s">
        <v>4320</v>
      </c>
      <c r="P1226">
        <v>2017</v>
      </c>
    </row>
    <row r="1227" spans="1:16" ht="14.4" x14ac:dyDescent="0.3">
      <c r="A1227" t="s">
        <v>4321</v>
      </c>
      <c r="B1227" t="s">
        <v>4322</v>
      </c>
      <c r="C1227" t="s">
        <v>648</v>
      </c>
      <c r="D1227" t="s">
        <v>649</v>
      </c>
      <c r="E1227" t="s">
        <v>98</v>
      </c>
      <c r="F1227" t="s">
        <v>650</v>
      </c>
      <c r="G1227"/>
      <c r="H1227">
        <v>1332</v>
      </c>
      <c r="I1227" t="s">
        <v>232</v>
      </c>
      <c r="J1227" t="s">
        <v>100</v>
      </c>
      <c r="K1227" t="s">
        <v>138</v>
      </c>
      <c r="L1227" t="s">
        <v>4323</v>
      </c>
      <c r="M1227"/>
      <c r="N1227" t="s">
        <v>4324</v>
      </c>
      <c r="O1227" t="s">
        <v>4325</v>
      </c>
      <c r="P1227">
        <v>2013</v>
      </c>
    </row>
    <row r="1228" spans="1:16" ht="14.4" x14ac:dyDescent="0.3">
      <c r="A1228" t="s">
        <v>4326</v>
      </c>
      <c r="B1228" t="s">
        <v>4327</v>
      </c>
      <c r="C1228" t="s">
        <v>648</v>
      </c>
      <c r="D1228" t="s">
        <v>649</v>
      </c>
      <c r="E1228" t="s">
        <v>98</v>
      </c>
      <c r="F1228" t="s">
        <v>4328</v>
      </c>
      <c r="G1228"/>
      <c r="H1228">
        <v>1380</v>
      </c>
      <c r="I1228" t="s">
        <v>232</v>
      </c>
      <c r="J1228" t="s">
        <v>104</v>
      </c>
      <c r="K1228" t="s">
        <v>104</v>
      </c>
      <c r="L1228" t="s">
        <v>4329</v>
      </c>
      <c r="M1228"/>
      <c r="N1228" t="s">
        <v>4330</v>
      </c>
      <c r="O1228" t="s">
        <v>4331</v>
      </c>
      <c r="P1228">
        <v>1996</v>
      </c>
    </row>
    <row r="1229" spans="1:16" ht="14.4" x14ac:dyDescent="0.3">
      <c r="A1229" t="s">
        <v>4326</v>
      </c>
      <c r="B1229" t="s">
        <v>4332</v>
      </c>
      <c r="C1229" t="s">
        <v>648</v>
      </c>
      <c r="D1229" t="s">
        <v>649</v>
      </c>
      <c r="E1229" t="s">
        <v>98</v>
      </c>
      <c r="F1229" t="s">
        <v>650</v>
      </c>
      <c r="G1229"/>
      <c r="H1229">
        <v>445</v>
      </c>
      <c r="I1229" t="s">
        <v>232</v>
      </c>
      <c r="J1229" t="s">
        <v>100</v>
      </c>
      <c r="K1229" t="s">
        <v>138</v>
      </c>
      <c r="L1229" t="s">
        <v>4333</v>
      </c>
      <c r="M1229"/>
      <c r="N1229" t="s">
        <v>4334</v>
      </c>
      <c r="O1229" t="s">
        <v>4335</v>
      </c>
      <c r="P1229">
        <v>1998</v>
      </c>
    </row>
    <row r="1230" spans="1:16" ht="14.4" x14ac:dyDescent="0.3">
      <c r="A1230" t="s">
        <v>4326</v>
      </c>
      <c r="B1230" t="s">
        <v>4336</v>
      </c>
      <c r="C1230" t="s">
        <v>648</v>
      </c>
      <c r="D1230" t="s">
        <v>649</v>
      </c>
      <c r="E1230" t="s">
        <v>98</v>
      </c>
      <c r="F1230" t="s">
        <v>650</v>
      </c>
      <c r="G1230"/>
      <c r="H1230">
        <v>408</v>
      </c>
      <c r="I1230" t="s">
        <v>232</v>
      </c>
      <c r="J1230" t="s">
        <v>100</v>
      </c>
      <c r="K1230" t="s">
        <v>515</v>
      </c>
      <c r="L1230" t="s">
        <v>4337</v>
      </c>
      <c r="M1230"/>
      <c r="N1230" t="s">
        <v>4338</v>
      </c>
      <c r="O1230" t="s">
        <v>4339</v>
      </c>
      <c r="P1230">
        <v>1999</v>
      </c>
    </row>
    <row r="1231" spans="1:16" ht="14.4" x14ac:dyDescent="0.3">
      <c r="A1231" t="s">
        <v>4326</v>
      </c>
      <c r="B1231" t="s">
        <v>4340</v>
      </c>
      <c r="C1231" t="s">
        <v>648</v>
      </c>
      <c r="D1231" t="s">
        <v>649</v>
      </c>
      <c r="E1231" t="s">
        <v>736</v>
      </c>
      <c r="F1231" t="s">
        <v>650</v>
      </c>
      <c r="G1231"/>
      <c r="H1231">
        <v>1365</v>
      </c>
      <c r="I1231" t="s">
        <v>232</v>
      </c>
      <c r="J1231" t="s">
        <v>100</v>
      </c>
      <c r="K1231" t="s">
        <v>101</v>
      </c>
      <c r="L1231" t="s">
        <v>4341</v>
      </c>
      <c r="M1231"/>
      <c r="N1231" t="s">
        <v>4342</v>
      </c>
      <c r="O1231" t="s">
        <v>4343</v>
      </c>
      <c r="P1231">
        <v>2011</v>
      </c>
    </row>
    <row r="1232" spans="1:16" ht="14.4" x14ac:dyDescent="0.3">
      <c r="A1232" t="s">
        <v>4326</v>
      </c>
      <c r="B1232" t="s">
        <v>4344</v>
      </c>
      <c r="C1232" t="s">
        <v>648</v>
      </c>
      <c r="D1232" t="s">
        <v>1016</v>
      </c>
      <c r="E1232" t="s">
        <v>98</v>
      </c>
      <c r="F1232" t="s">
        <v>1017</v>
      </c>
      <c r="G1232"/>
      <c r="H1232">
        <v>50</v>
      </c>
      <c r="I1232" t="s">
        <v>232</v>
      </c>
      <c r="J1232" t="s">
        <v>100</v>
      </c>
      <c r="K1232" t="s">
        <v>101</v>
      </c>
      <c r="L1232" t="s">
        <v>4341</v>
      </c>
      <c r="M1232"/>
      <c r="N1232" t="s">
        <v>782</v>
      </c>
      <c r="O1232" t="s">
        <v>782</v>
      </c>
      <c r="P1232">
        <v>2011</v>
      </c>
    </row>
    <row r="1233" spans="1:16" ht="14.4" x14ac:dyDescent="0.3">
      <c r="A1233" t="s">
        <v>4326</v>
      </c>
      <c r="B1233" t="s">
        <v>4345</v>
      </c>
      <c r="C1233" t="s">
        <v>648</v>
      </c>
      <c r="D1233" t="s">
        <v>1016</v>
      </c>
      <c r="E1233" t="s">
        <v>98</v>
      </c>
      <c r="F1233" t="s">
        <v>650</v>
      </c>
      <c r="G1233"/>
      <c r="H1233">
        <v>600</v>
      </c>
      <c r="I1233" t="s">
        <v>232</v>
      </c>
      <c r="J1233" t="s">
        <v>100</v>
      </c>
      <c r="K1233" t="s">
        <v>123</v>
      </c>
      <c r="L1233" t="s">
        <v>4346</v>
      </c>
      <c r="M1233"/>
      <c r="N1233" t="s">
        <v>4347</v>
      </c>
      <c r="O1233" t="s">
        <v>4348</v>
      </c>
      <c r="P1233">
        <v>1992</v>
      </c>
    </row>
    <row r="1234" spans="1:16" ht="14.4" x14ac:dyDescent="0.3">
      <c r="A1234" t="s">
        <v>4326</v>
      </c>
      <c r="B1234" t="s">
        <v>4349</v>
      </c>
      <c r="C1234" t="s">
        <v>648</v>
      </c>
      <c r="D1234" t="s">
        <v>1016</v>
      </c>
      <c r="E1234" t="s">
        <v>98</v>
      </c>
      <c r="F1234" t="s">
        <v>1017</v>
      </c>
      <c r="G1234"/>
      <c r="H1234">
        <v>34</v>
      </c>
      <c r="I1234" t="s">
        <v>232</v>
      </c>
      <c r="J1234" t="s">
        <v>100</v>
      </c>
      <c r="K1234" t="s">
        <v>138</v>
      </c>
      <c r="L1234" t="s">
        <v>4350</v>
      </c>
      <c r="M1234"/>
      <c r="N1234" t="s">
        <v>4351</v>
      </c>
      <c r="O1234" t="s">
        <v>4352</v>
      </c>
      <c r="P1234">
        <v>1967</v>
      </c>
    </row>
    <row r="1235" spans="1:16" ht="14.4" x14ac:dyDescent="0.3">
      <c r="A1235" t="s">
        <v>4326</v>
      </c>
      <c r="B1235" t="s">
        <v>4353</v>
      </c>
      <c r="C1235" t="s">
        <v>648</v>
      </c>
      <c r="D1235" t="s">
        <v>1101</v>
      </c>
      <c r="E1235" t="s">
        <v>98</v>
      </c>
      <c r="F1235" t="s">
        <v>64</v>
      </c>
      <c r="G1235"/>
      <c r="H1235">
        <v>2021</v>
      </c>
      <c r="I1235" t="s">
        <v>232</v>
      </c>
      <c r="J1235" t="s">
        <v>100</v>
      </c>
      <c r="K1235" t="s">
        <v>138</v>
      </c>
      <c r="L1235" t="s">
        <v>4350</v>
      </c>
      <c r="M1235"/>
      <c r="N1235" t="s">
        <v>4351</v>
      </c>
      <c r="O1235" t="s">
        <v>4352</v>
      </c>
      <c r="P1235">
        <v>1967</v>
      </c>
    </row>
    <row r="1236" spans="1:16" ht="14.4" x14ac:dyDescent="0.3">
      <c r="A1236" t="s">
        <v>4326</v>
      </c>
      <c r="B1236" t="s">
        <v>4354</v>
      </c>
      <c r="C1236" t="s">
        <v>648</v>
      </c>
      <c r="D1236" t="s">
        <v>1016</v>
      </c>
      <c r="E1236" t="s">
        <v>98</v>
      </c>
      <c r="F1236" t="s">
        <v>1017</v>
      </c>
      <c r="G1236"/>
      <c r="H1236">
        <v>132</v>
      </c>
      <c r="I1236" t="s">
        <v>232</v>
      </c>
      <c r="J1236" t="s">
        <v>100</v>
      </c>
      <c r="K1236" t="s">
        <v>515</v>
      </c>
      <c r="L1236" t="s">
        <v>4355</v>
      </c>
      <c r="M1236"/>
      <c r="N1236" t="s">
        <v>4356</v>
      </c>
      <c r="O1236" t="s">
        <v>4357</v>
      </c>
      <c r="P1236">
        <v>1979</v>
      </c>
    </row>
    <row r="1237" spans="1:16" ht="14.4" x14ac:dyDescent="0.3">
      <c r="A1237" t="s">
        <v>4358</v>
      </c>
      <c r="B1237" t="s">
        <v>4359</v>
      </c>
      <c r="C1237" t="s">
        <v>628</v>
      </c>
      <c r="D1237" t="s">
        <v>851</v>
      </c>
      <c r="E1237" t="s">
        <v>98</v>
      </c>
      <c r="F1237" t="s">
        <v>628</v>
      </c>
      <c r="G1237"/>
      <c r="H1237">
        <v>96.8</v>
      </c>
      <c r="I1237" t="s">
        <v>232</v>
      </c>
      <c r="J1237" t="s">
        <v>128</v>
      </c>
      <c r="K1237" t="s">
        <v>128</v>
      </c>
      <c r="L1237"/>
      <c r="M1237"/>
      <c r="N1237" t="s">
        <v>4360</v>
      </c>
      <c r="O1237" t="s">
        <v>4361</v>
      </c>
      <c r="P1237">
        <v>2018</v>
      </c>
    </row>
    <row r="1238" spans="1:16" ht="14.4" x14ac:dyDescent="0.3">
      <c r="A1238" t="s">
        <v>4358</v>
      </c>
      <c r="B1238" t="s">
        <v>4362</v>
      </c>
      <c r="C1238" t="s">
        <v>628</v>
      </c>
      <c r="D1238" t="s">
        <v>629</v>
      </c>
      <c r="E1238" t="s">
        <v>98</v>
      </c>
      <c r="F1238" t="s">
        <v>628</v>
      </c>
      <c r="G1238"/>
      <c r="H1238">
        <v>36.9</v>
      </c>
      <c r="I1238" t="s">
        <v>232</v>
      </c>
      <c r="J1238" t="s">
        <v>128</v>
      </c>
      <c r="K1238" t="s">
        <v>128</v>
      </c>
      <c r="L1238"/>
      <c r="M1238"/>
      <c r="N1238" t="s">
        <v>4363</v>
      </c>
      <c r="O1238" t="s">
        <v>4364</v>
      </c>
      <c r="P1238">
        <v>2015</v>
      </c>
    </row>
    <row r="1239" spans="1:16" ht="14.4" x14ac:dyDescent="0.3">
      <c r="A1239" t="s">
        <v>4358</v>
      </c>
      <c r="B1239" t="s">
        <v>4365</v>
      </c>
      <c r="C1239" t="s">
        <v>628</v>
      </c>
      <c r="D1239" t="s">
        <v>629</v>
      </c>
      <c r="E1239" t="s">
        <v>98</v>
      </c>
      <c r="F1239" t="s">
        <v>628</v>
      </c>
      <c r="G1239"/>
      <c r="H1239">
        <v>41.4</v>
      </c>
      <c r="I1239" t="s">
        <v>232</v>
      </c>
      <c r="J1239" t="s">
        <v>128</v>
      </c>
      <c r="K1239" t="s">
        <v>128</v>
      </c>
      <c r="L1239"/>
      <c r="M1239"/>
      <c r="N1239" t="s">
        <v>4366</v>
      </c>
      <c r="O1239" t="s">
        <v>4367</v>
      </c>
      <c r="P1239">
        <v>2009</v>
      </c>
    </row>
    <row r="1240" spans="1:16" ht="14.4" x14ac:dyDescent="0.3">
      <c r="A1240" t="s">
        <v>4358</v>
      </c>
      <c r="B1240" t="s">
        <v>4368</v>
      </c>
      <c r="C1240" t="s">
        <v>628</v>
      </c>
      <c r="D1240" t="s">
        <v>851</v>
      </c>
      <c r="E1240" t="s">
        <v>98</v>
      </c>
      <c r="F1240" t="s">
        <v>628</v>
      </c>
      <c r="G1240"/>
      <c r="H1240">
        <v>90</v>
      </c>
      <c r="I1240" t="s">
        <v>99</v>
      </c>
      <c r="J1240" t="s">
        <v>100</v>
      </c>
      <c r="K1240" t="s">
        <v>101</v>
      </c>
      <c r="L1240"/>
      <c r="M1240"/>
      <c r="N1240" t="s">
        <v>4369</v>
      </c>
      <c r="O1240" t="s">
        <v>4370</v>
      </c>
      <c r="P1240">
        <v>2005</v>
      </c>
    </row>
    <row r="1241" spans="1:16" ht="14.4" x14ac:dyDescent="0.3">
      <c r="A1241" t="s">
        <v>4358</v>
      </c>
      <c r="B1241" t="s">
        <v>4371</v>
      </c>
      <c r="C1241" t="s">
        <v>628</v>
      </c>
      <c r="D1241" t="s">
        <v>851</v>
      </c>
      <c r="E1241" t="s">
        <v>98</v>
      </c>
      <c r="F1241" t="s">
        <v>628</v>
      </c>
      <c r="G1241"/>
      <c r="H1241">
        <v>49.5</v>
      </c>
      <c r="I1241" t="s">
        <v>99</v>
      </c>
      <c r="J1241" t="s">
        <v>100</v>
      </c>
      <c r="K1241" t="s">
        <v>101</v>
      </c>
      <c r="L1241"/>
      <c r="M1241"/>
      <c r="N1241" t="s">
        <v>4372</v>
      </c>
      <c r="O1241" t="s">
        <v>4373</v>
      </c>
      <c r="P1241">
        <v>2015</v>
      </c>
    </row>
    <row r="1242" spans="1:16" ht="14.4" x14ac:dyDescent="0.3">
      <c r="A1242" t="s">
        <v>4358</v>
      </c>
      <c r="B1242" t="s">
        <v>4374</v>
      </c>
      <c r="C1242" t="s">
        <v>628</v>
      </c>
      <c r="D1242" t="s">
        <v>851</v>
      </c>
      <c r="E1242" t="s">
        <v>98</v>
      </c>
      <c r="F1242" t="s">
        <v>628</v>
      </c>
      <c r="G1242"/>
      <c r="H1242">
        <v>150</v>
      </c>
      <c r="I1242" t="s">
        <v>232</v>
      </c>
      <c r="J1242" t="s">
        <v>100</v>
      </c>
      <c r="K1242" t="s">
        <v>249</v>
      </c>
      <c r="L1242"/>
      <c r="M1242"/>
      <c r="N1242" t="s">
        <v>875</v>
      </c>
      <c r="O1242" t="s">
        <v>4375</v>
      </c>
      <c r="P1242">
        <v>2011</v>
      </c>
    </row>
    <row r="1243" spans="1:16" ht="14.4" x14ac:dyDescent="0.3">
      <c r="A1243" t="s">
        <v>4358</v>
      </c>
      <c r="B1243" t="s">
        <v>4376</v>
      </c>
      <c r="C1243" t="s">
        <v>628</v>
      </c>
      <c r="D1243" t="s">
        <v>629</v>
      </c>
      <c r="E1243" t="s">
        <v>98</v>
      </c>
      <c r="F1243" t="s">
        <v>628</v>
      </c>
      <c r="G1243"/>
      <c r="H1243">
        <v>228</v>
      </c>
      <c r="I1243" t="s">
        <v>232</v>
      </c>
      <c r="J1243" t="s">
        <v>104</v>
      </c>
      <c r="K1243" t="s">
        <v>104</v>
      </c>
      <c r="L1243"/>
      <c r="M1243"/>
      <c r="N1243" t="s">
        <v>4377</v>
      </c>
      <c r="O1243" t="s">
        <v>4378</v>
      </c>
      <c r="P1243">
        <v>2016</v>
      </c>
    </row>
    <row r="1244" spans="1:16" ht="14.4" x14ac:dyDescent="0.3">
      <c r="A1244" t="s">
        <v>4358</v>
      </c>
      <c r="B1244" t="s">
        <v>4379</v>
      </c>
      <c r="C1244" t="s">
        <v>628</v>
      </c>
      <c r="D1244" t="s">
        <v>629</v>
      </c>
      <c r="E1244" t="s">
        <v>98</v>
      </c>
      <c r="F1244" t="s">
        <v>628</v>
      </c>
      <c r="G1244"/>
      <c r="H1244">
        <v>54.4</v>
      </c>
      <c r="I1244" t="s">
        <v>99</v>
      </c>
      <c r="J1244" t="s">
        <v>100</v>
      </c>
      <c r="K1244" t="s">
        <v>165</v>
      </c>
      <c r="L1244"/>
      <c r="M1244"/>
      <c r="N1244" t="s">
        <v>4380</v>
      </c>
      <c r="O1244" t="s">
        <v>4381</v>
      </c>
      <c r="P1244">
        <v>2017</v>
      </c>
    </row>
    <row r="1245" spans="1:16" ht="14.4" x14ac:dyDescent="0.3">
      <c r="A1245" t="s">
        <v>4358</v>
      </c>
      <c r="B1245" t="s">
        <v>4382</v>
      </c>
      <c r="C1245" t="s">
        <v>628</v>
      </c>
      <c r="D1245" t="s">
        <v>629</v>
      </c>
      <c r="E1245" t="s">
        <v>98</v>
      </c>
      <c r="F1245" t="s">
        <v>628</v>
      </c>
      <c r="G1245"/>
      <c r="H1245">
        <v>22</v>
      </c>
      <c r="I1245" t="s">
        <v>99</v>
      </c>
      <c r="J1245" t="s">
        <v>100</v>
      </c>
      <c r="K1245" t="s">
        <v>138</v>
      </c>
      <c r="L1245"/>
      <c r="M1245"/>
      <c r="N1245" t="s">
        <v>4383</v>
      </c>
      <c r="O1245" t="s">
        <v>4384</v>
      </c>
      <c r="P1245">
        <v>2012</v>
      </c>
    </row>
    <row r="1246" spans="1:16" ht="14.4" x14ac:dyDescent="0.3">
      <c r="A1246" t="s">
        <v>4358</v>
      </c>
      <c r="B1246" t="s">
        <v>4385</v>
      </c>
      <c r="C1246" t="s">
        <v>628</v>
      </c>
      <c r="D1246" t="s">
        <v>851</v>
      </c>
      <c r="E1246" t="s">
        <v>98</v>
      </c>
      <c r="F1246" t="s">
        <v>628</v>
      </c>
      <c r="G1246"/>
      <c r="H1246">
        <v>300</v>
      </c>
      <c r="I1246" t="s">
        <v>232</v>
      </c>
      <c r="J1246" t="s">
        <v>100</v>
      </c>
      <c r="K1246" t="s">
        <v>101</v>
      </c>
      <c r="L1246"/>
      <c r="M1246"/>
      <c r="N1246" t="s">
        <v>4386</v>
      </c>
      <c r="O1246" t="s">
        <v>4387</v>
      </c>
      <c r="P1246">
        <v>2010</v>
      </c>
    </row>
    <row r="1247" spans="1:16" ht="14.4" x14ac:dyDescent="0.3">
      <c r="A1247" t="s">
        <v>4388</v>
      </c>
      <c r="B1247" t="s">
        <v>4389</v>
      </c>
      <c r="C1247" t="s">
        <v>628</v>
      </c>
      <c r="D1247" t="s">
        <v>629</v>
      </c>
      <c r="E1247" t="s">
        <v>98</v>
      </c>
      <c r="F1247" t="s">
        <v>628</v>
      </c>
      <c r="G1247"/>
      <c r="H1247">
        <v>42.6</v>
      </c>
      <c r="I1247" t="s">
        <v>232</v>
      </c>
      <c r="J1247" t="s">
        <v>128</v>
      </c>
      <c r="K1247" t="s">
        <v>128</v>
      </c>
      <c r="L1247" t="s">
        <v>4390</v>
      </c>
      <c r="M1247"/>
      <c r="N1247" t="s">
        <v>4391</v>
      </c>
      <c r="O1247" t="s">
        <v>4392</v>
      </c>
      <c r="P1247">
        <v>2016</v>
      </c>
    </row>
    <row r="1248" spans="1:16" ht="14.4" x14ac:dyDescent="0.3">
      <c r="A1248" t="s">
        <v>4388</v>
      </c>
      <c r="B1248" t="s">
        <v>4393</v>
      </c>
      <c r="C1248" t="s">
        <v>628</v>
      </c>
      <c r="D1248" t="s">
        <v>629</v>
      </c>
      <c r="E1248" t="s">
        <v>98</v>
      </c>
      <c r="F1248" t="s">
        <v>628</v>
      </c>
      <c r="G1248"/>
      <c r="H1248">
        <v>30</v>
      </c>
      <c r="I1248" t="s">
        <v>99</v>
      </c>
      <c r="J1248" t="s">
        <v>128</v>
      </c>
      <c r="K1248" t="s">
        <v>128</v>
      </c>
      <c r="L1248" t="s">
        <v>4394</v>
      </c>
      <c r="M1248"/>
      <c r="N1248" t="s">
        <v>4395</v>
      </c>
      <c r="O1248" t="s">
        <v>4396</v>
      </c>
      <c r="P1248">
        <v>2004</v>
      </c>
    </row>
    <row r="1249" spans="1:16" ht="14.4" x14ac:dyDescent="0.3">
      <c r="A1249" t="s">
        <v>4388</v>
      </c>
      <c r="B1249" t="s">
        <v>4397</v>
      </c>
      <c r="C1249" t="s">
        <v>628</v>
      </c>
      <c r="D1249" t="s">
        <v>629</v>
      </c>
      <c r="E1249" t="s">
        <v>98</v>
      </c>
      <c r="F1249" t="s">
        <v>628</v>
      </c>
      <c r="G1249"/>
      <c r="H1249">
        <v>9.6</v>
      </c>
      <c r="I1249" t="s">
        <v>99</v>
      </c>
      <c r="J1249" t="s">
        <v>100</v>
      </c>
      <c r="K1249" t="s">
        <v>118</v>
      </c>
      <c r="L1249" t="s">
        <v>4398</v>
      </c>
      <c r="M1249"/>
      <c r="N1249" t="s">
        <v>4399</v>
      </c>
      <c r="O1249" t="s">
        <v>4400</v>
      </c>
      <c r="P1249">
        <v>2001</v>
      </c>
    </row>
    <row r="1250" spans="1:16" ht="14.4" x14ac:dyDescent="0.3">
      <c r="A1250" t="s">
        <v>4388</v>
      </c>
      <c r="B1250" t="s">
        <v>4401</v>
      </c>
      <c r="C1250" t="s">
        <v>628</v>
      </c>
      <c r="D1250" t="s">
        <v>629</v>
      </c>
      <c r="E1250" t="s">
        <v>98</v>
      </c>
      <c r="F1250" t="s">
        <v>628</v>
      </c>
      <c r="G1250"/>
      <c r="H1250">
        <v>8.4</v>
      </c>
      <c r="I1250" t="s">
        <v>99</v>
      </c>
      <c r="J1250" t="s">
        <v>128</v>
      </c>
      <c r="K1250" t="s">
        <v>128</v>
      </c>
      <c r="L1250" t="s">
        <v>4402</v>
      </c>
      <c r="M1250"/>
      <c r="N1250" t="s">
        <v>4403</v>
      </c>
      <c r="O1250" t="s">
        <v>4404</v>
      </c>
      <c r="P1250">
        <v>1999</v>
      </c>
    </row>
    <row r="1251" spans="1:16" ht="14.4" x14ac:dyDescent="0.3">
      <c r="A1251" t="s">
        <v>4388</v>
      </c>
      <c r="B1251" t="s">
        <v>4405</v>
      </c>
      <c r="C1251" t="s">
        <v>628</v>
      </c>
      <c r="D1251" t="s">
        <v>629</v>
      </c>
      <c r="E1251" t="s">
        <v>98</v>
      </c>
      <c r="F1251" t="s">
        <v>628</v>
      </c>
      <c r="G1251"/>
      <c r="H1251">
        <v>7.5</v>
      </c>
      <c r="I1251" t="s">
        <v>99</v>
      </c>
      <c r="J1251" t="s">
        <v>100</v>
      </c>
      <c r="K1251" t="s">
        <v>123</v>
      </c>
      <c r="L1251" t="s">
        <v>4406</v>
      </c>
      <c r="M1251"/>
      <c r="N1251" t="s">
        <v>4407</v>
      </c>
      <c r="O1251" t="s">
        <v>4408</v>
      </c>
      <c r="P1251">
        <v>2013</v>
      </c>
    </row>
    <row r="1252" spans="1:16" ht="14.4" x14ac:dyDescent="0.3">
      <c r="A1252" t="s">
        <v>4388</v>
      </c>
      <c r="B1252" t="s">
        <v>4409</v>
      </c>
      <c r="C1252" t="s">
        <v>628</v>
      </c>
      <c r="D1252" t="s">
        <v>629</v>
      </c>
      <c r="E1252" t="s">
        <v>98</v>
      </c>
      <c r="F1252" t="s">
        <v>628</v>
      </c>
      <c r="G1252"/>
      <c r="H1252">
        <v>9.9</v>
      </c>
      <c r="I1252" t="s">
        <v>99</v>
      </c>
      <c r="J1252" t="s">
        <v>104</v>
      </c>
      <c r="K1252" t="s">
        <v>104</v>
      </c>
      <c r="L1252" t="s">
        <v>4410</v>
      </c>
      <c r="M1252"/>
      <c r="N1252" t="s">
        <v>4411</v>
      </c>
      <c r="O1252" t="s">
        <v>4073</v>
      </c>
      <c r="P1252">
        <v>1994</v>
      </c>
    </row>
    <row r="1253" spans="1:16" ht="14.4" x14ac:dyDescent="0.3">
      <c r="A1253" t="s">
        <v>4388</v>
      </c>
      <c r="B1253" t="s">
        <v>4412</v>
      </c>
      <c r="C1253" t="s">
        <v>628</v>
      </c>
      <c r="D1253" t="s">
        <v>629</v>
      </c>
      <c r="E1253" t="s">
        <v>98</v>
      </c>
      <c r="F1253" t="s">
        <v>628</v>
      </c>
      <c r="G1253"/>
      <c r="H1253">
        <v>33.6</v>
      </c>
      <c r="I1253" t="s">
        <v>99</v>
      </c>
      <c r="J1253" t="s">
        <v>104</v>
      </c>
      <c r="K1253" t="s">
        <v>104</v>
      </c>
      <c r="L1253" t="s">
        <v>4413</v>
      </c>
      <c r="M1253"/>
      <c r="N1253" t="s">
        <v>4414</v>
      </c>
      <c r="O1253" t="s">
        <v>4415</v>
      </c>
      <c r="P1253">
        <v>1996</v>
      </c>
    </row>
    <row r="1254" spans="1:16" ht="14.4" x14ac:dyDescent="0.3">
      <c r="A1254" t="s">
        <v>4388</v>
      </c>
      <c r="B1254" t="s">
        <v>4416</v>
      </c>
      <c r="C1254" t="s">
        <v>628</v>
      </c>
      <c r="D1254" t="s">
        <v>629</v>
      </c>
      <c r="E1254" t="s">
        <v>98</v>
      </c>
      <c r="F1254" t="s">
        <v>628</v>
      </c>
      <c r="G1254"/>
      <c r="H1254">
        <v>48.3</v>
      </c>
      <c r="I1254" t="s">
        <v>232</v>
      </c>
      <c r="J1254" t="s">
        <v>128</v>
      </c>
      <c r="K1254" t="s">
        <v>128</v>
      </c>
      <c r="L1254" t="s">
        <v>4417</v>
      </c>
      <c r="M1254"/>
      <c r="N1254" t="s">
        <v>4418</v>
      </c>
      <c r="O1254" t="s">
        <v>4419</v>
      </c>
      <c r="P1254">
        <v>2005</v>
      </c>
    </row>
    <row r="1255" spans="1:16" ht="14.4" x14ac:dyDescent="0.3">
      <c r="A1255" t="s">
        <v>4388</v>
      </c>
      <c r="B1255" t="s">
        <v>4420</v>
      </c>
      <c r="C1255" t="s">
        <v>628</v>
      </c>
      <c r="D1255" t="s">
        <v>629</v>
      </c>
      <c r="E1255" t="s">
        <v>98</v>
      </c>
      <c r="F1255" t="s">
        <v>628</v>
      </c>
      <c r="G1255"/>
      <c r="H1255">
        <v>30</v>
      </c>
      <c r="I1255" t="s">
        <v>232</v>
      </c>
      <c r="J1255" t="s">
        <v>128</v>
      </c>
      <c r="K1255" t="s">
        <v>128</v>
      </c>
      <c r="L1255" t="s">
        <v>4421</v>
      </c>
      <c r="M1255"/>
      <c r="N1255" t="s">
        <v>4422</v>
      </c>
      <c r="O1255" t="s">
        <v>4423</v>
      </c>
      <c r="P1255">
        <v>2008</v>
      </c>
    </row>
    <row r="1256" spans="1:16" ht="14.4" x14ac:dyDescent="0.3">
      <c r="A1256" t="s">
        <v>4388</v>
      </c>
      <c r="B1256" t="s">
        <v>4424</v>
      </c>
      <c r="C1256" t="s">
        <v>628</v>
      </c>
      <c r="D1256" t="s">
        <v>629</v>
      </c>
      <c r="E1256" t="s">
        <v>98</v>
      </c>
      <c r="F1256" t="s">
        <v>628</v>
      </c>
      <c r="G1256"/>
      <c r="H1256">
        <v>92</v>
      </c>
      <c r="I1256" t="s">
        <v>232</v>
      </c>
      <c r="J1256" t="s">
        <v>128</v>
      </c>
      <c r="K1256" t="s">
        <v>128</v>
      </c>
      <c r="L1256" t="s">
        <v>4425</v>
      </c>
      <c r="M1256"/>
      <c r="N1256" t="s">
        <v>4426</v>
      </c>
      <c r="O1256" t="s">
        <v>4427</v>
      </c>
      <c r="P1256">
        <v>2006</v>
      </c>
    </row>
    <row r="1257" spans="1:16" ht="14.4" x14ac:dyDescent="0.3">
      <c r="A1257" t="s">
        <v>4388</v>
      </c>
      <c r="B1257" t="s">
        <v>4428</v>
      </c>
      <c r="C1257" t="s">
        <v>628</v>
      </c>
      <c r="D1257" t="s">
        <v>629</v>
      </c>
      <c r="E1257" t="s">
        <v>98</v>
      </c>
      <c r="F1257" t="s">
        <v>628</v>
      </c>
      <c r="G1257"/>
      <c r="H1257">
        <v>32</v>
      </c>
      <c r="I1257" t="s">
        <v>99</v>
      </c>
      <c r="J1257" t="s">
        <v>104</v>
      </c>
      <c r="K1257" t="s">
        <v>104</v>
      </c>
      <c r="L1257" t="s">
        <v>4429</v>
      </c>
      <c r="M1257"/>
      <c r="N1257" t="s">
        <v>1333</v>
      </c>
      <c r="O1257" t="s">
        <v>2757</v>
      </c>
      <c r="P1257">
        <v>2006</v>
      </c>
    </row>
    <row r="1258" spans="1:16" ht="14.4" x14ac:dyDescent="0.3">
      <c r="A1258" t="s">
        <v>4388</v>
      </c>
      <c r="B1258" t="s">
        <v>4430</v>
      </c>
      <c r="C1258" t="s">
        <v>628</v>
      </c>
      <c r="D1258" t="s">
        <v>629</v>
      </c>
      <c r="E1258" t="s">
        <v>98</v>
      </c>
      <c r="F1258" t="s">
        <v>628</v>
      </c>
      <c r="G1258"/>
      <c r="H1258">
        <v>66</v>
      </c>
      <c r="I1258" t="s">
        <v>232</v>
      </c>
      <c r="J1258" t="s">
        <v>128</v>
      </c>
      <c r="K1258" t="s">
        <v>128</v>
      </c>
      <c r="L1258" t="s">
        <v>4431</v>
      </c>
      <c r="M1258"/>
      <c r="N1258" t="s">
        <v>4432</v>
      </c>
      <c r="O1258" t="s">
        <v>4433</v>
      </c>
      <c r="P1258">
        <v>2017</v>
      </c>
    </row>
    <row r="1259" spans="1:16" ht="14.4" x14ac:dyDescent="0.3">
      <c r="A1259" t="s">
        <v>4388</v>
      </c>
      <c r="B1259" t="s">
        <v>4434</v>
      </c>
      <c r="C1259" t="s">
        <v>628</v>
      </c>
      <c r="D1259" t="s">
        <v>629</v>
      </c>
      <c r="E1259" t="s">
        <v>98</v>
      </c>
      <c r="F1259" t="s">
        <v>628</v>
      </c>
      <c r="G1259"/>
      <c r="H1259">
        <v>22</v>
      </c>
      <c r="I1259" t="s">
        <v>99</v>
      </c>
      <c r="J1259" t="s">
        <v>128</v>
      </c>
      <c r="K1259" t="s">
        <v>128</v>
      </c>
      <c r="L1259" t="s">
        <v>4435</v>
      </c>
      <c r="M1259"/>
      <c r="N1259" t="s">
        <v>4436</v>
      </c>
      <c r="O1259" t="s">
        <v>4437</v>
      </c>
      <c r="P1259">
        <v>2012</v>
      </c>
    </row>
    <row r="1260" spans="1:16" ht="14.4" x14ac:dyDescent="0.3">
      <c r="A1260" t="s">
        <v>4388</v>
      </c>
      <c r="B1260" t="s">
        <v>4438</v>
      </c>
      <c r="C1260" t="s">
        <v>628</v>
      </c>
      <c r="D1260" t="s">
        <v>629</v>
      </c>
      <c r="E1260" t="s">
        <v>98</v>
      </c>
      <c r="F1260" t="s">
        <v>628</v>
      </c>
      <c r="G1260"/>
      <c r="H1260">
        <v>12.5</v>
      </c>
      <c r="I1260" t="s">
        <v>99</v>
      </c>
      <c r="J1260" t="s">
        <v>128</v>
      </c>
      <c r="K1260" t="s">
        <v>128</v>
      </c>
      <c r="L1260" t="s">
        <v>4439</v>
      </c>
      <c r="M1260"/>
      <c r="N1260" t="s">
        <v>4440</v>
      </c>
      <c r="O1260" t="s">
        <v>4441</v>
      </c>
      <c r="P1260">
        <v>2013</v>
      </c>
    </row>
    <row r="1261" spans="1:16" ht="14.4" x14ac:dyDescent="0.3">
      <c r="A1261" t="s">
        <v>4388</v>
      </c>
      <c r="B1261" t="s">
        <v>4442</v>
      </c>
      <c r="C1261" t="s">
        <v>628</v>
      </c>
      <c r="D1261" t="s">
        <v>629</v>
      </c>
      <c r="E1261" t="s">
        <v>98</v>
      </c>
      <c r="F1261" t="s">
        <v>628</v>
      </c>
      <c r="G1261"/>
      <c r="H1261">
        <v>6.9</v>
      </c>
      <c r="I1261" t="s">
        <v>99</v>
      </c>
      <c r="J1261" t="s">
        <v>128</v>
      </c>
      <c r="K1261" t="s">
        <v>128</v>
      </c>
      <c r="L1261" t="s">
        <v>4443</v>
      </c>
      <c r="M1261"/>
      <c r="N1261" t="s">
        <v>4444</v>
      </c>
      <c r="O1261" t="s">
        <v>4445</v>
      </c>
      <c r="P1261">
        <v>2010</v>
      </c>
    </row>
    <row r="1262" spans="1:16" ht="14.4" x14ac:dyDescent="0.3">
      <c r="A1262" t="s">
        <v>4388</v>
      </c>
      <c r="B1262" t="s">
        <v>4446</v>
      </c>
      <c r="C1262" t="s">
        <v>628</v>
      </c>
      <c r="D1262" t="s">
        <v>629</v>
      </c>
      <c r="E1262" t="s">
        <v>98</v>
      </c>
      <c r="F1262" t="s">
        <v>628</v>
      </c>
      <c r="G1262"/>
      <c r="H1262">
        <v>4.8</v>
      </c>
      <c r="I1262" t="s">
        <v>99</v>
      </c>
      <c r="J1262" t="s">
        <v>100</v>
      </c>
      <c r="K1262" t="s">
        <v>249</v>
      </c>
      <c r="L1262" t="s">
        <v>4447</v>
      </c>
      <c r="M1262"/>
      <c r="N1262" t="s">
        <v>4448</v>
      </c>
      <c r="O1262" t="s">
        <v>4449</v>
      </c>
      <c r="P1262">
        <v>1993</v>
      </c>
    </row>
    <row r="1263" spans="1:16" ht="14.4" x14ac:dyDescent="0.3">
      <c r="A1263" t="s">
        <v>4388</v>
      </c>
      <c r="B1263" t="s">
        <v>4450</v>
      </c>
      <c r="C1263" t="s">
        <v>628</v>
      </c>
      <c r="D1263" t="s">
        <v>629</v>
      </c>
      <c r="E1263" t="s">
        <v>98</v>
      </c>
      <c r="F1263" t="s">
        <v>628</v>
      </c>
      <c r="G1263"/>
      <c r="H1263">
        <v>6.5</v>
      </c>
      <c r="I1263" t="s">
        <v>99</v>
      </c>
      <c r="J1263" t="s">
        <v>100</v>
      </c>
      <c r="K1263" t="s">
        <v>249</v>
      </c>
      <c r="L1263" t="s">
        <v>4451</v>
      </c>
      <c r="M1263"/>
      <c r="N1263" t="s">
        <v>640</v>
      </c>
      <c r="O1263" t="s">
        <v>4452</v>
      </c>
      <c r="P1263">
        <v>2000</v>
      </c>
    </row>
    <row r="1264" spans="1:16" ht="14.4" x14ac:dyDescent="0.3">
      <c r="A1264" t="s">
        <v>4388</v>
      </c>
      <c r="B1264" t="s">
        <v>4453</v>
      </c>
      <c r="C1264" t="s">
        <v>628</v>
      </c>
      <c r="D1264" t="s">
        <v>629</v>
      </c>
      <c r="E1264" t="s">
        <v>98</v>
      </c>
      <c r="F1264" t="s">
        <v>628</v>
      </c>
      <c r="G1264"/>
      <c r="H1264">
        <v>30</v>
      </c>
      <c r="I1264" t="s">
        <v>99</v>
      </c>
      <c r="J1264" t="s">
        <v>100</v>
      </c>
      <c r="K1264" t="s">
        <v>123</v>
      </c>
      <c r="L1264" t="s">
        <v>4454</v>
      </c>
      <c r="M1264"/>
      <c r="N1264" t="s">
        <v>4455</v>
      </c>
      <c r="O1264" t="s">
        <v>4456</v>
      </c>
      <c r="P1264">
        <v>2009</v>
      </c>
    </row>
    <row r="1265" spans="1:16" ht="14.4" x14ac:dyDescent="0.3">
      <c r="A1265" t="s">
        <v>4388</v>
      </c>
      <c r="B1265" t="s">
        <v>4457</v>
      </c>
      <c r="C1265" t="s">
        <v>628</v>
      </c>
      <c r="D1265" t="s">
        <v>629</v>
      </c>
      <c r="E1265" t="s">
        <v>98</v>
      </c>
      <c r="F1265" t="s">
        <v>628</v>
      </c>
      <c r="G1265"/>
      <c r="H1265">
        <v>20.399999999999999</v>
      </c>
      <c r="I1265" t="s">
        <v>99</v>
      </c>
      <c r="J1265" t="s">
        <v>104</v>
      </c>
      <c r="K1265" t="s">
        <v>104</v>
      </c>
      <c r="L1265" t="s">
        <v>4458</v>
      </c>
      <c r="M1265"/>
      <c r="N1265" t="s">
        <v>4459</v>
      </c>
      <c r="O1265" t="s">
        <v>4460</v>
      </c>
      <c r="P1265">
        <v>1997</v>
      </c>
    </row>
    <row r="1266" spans="1:16" ht="14.4" x14ac:dyDescent="0.3">
      <c r="A1266" t="s">
        <v>4388</v>
      </c>
      <c r="B1266" t="s">
        <v>4461</v>
      </c>
      <c r="C1266" t="s">
        <v>628</v>
      </c>
      <c r="D1266" t="s">
        <v>629</v>
      </c>
      <c r="E1266" t="s">
        <v>98</v>
      </c>
      <c r="F1266" t="s">
        <v>628</v>
      </c>
      <c r="G1266"/>
      <c r="H1266">
        <v>8.1999999999999993</v>
      </c>
      <c r="I1266" t="s">
        <v>99</v>
      </c>
      <c r="J1266" t="s">
        <v>100</v>
      </c>
      <c r="K1266" t="s">
        <v>138</v>
      </c>
      <c r="L1266" t="s">
        <v>4462</v>
      </c>
      <c r="M1266"/>
      <c r="N1266" t="s">
        <v>4463</v>
      </c>
      <c r="O1266" t="s">
        <v>4464</v>
      </c>
      <c r="P1266">
        <v>2011</v>
      </c>
    </row>
    <row r="1267" spans="1:16" ht="14.4" x14ac:dyDescent="0.3">
      <c r="A1267" t="s">
        <v>4388</v>
      </c>
      <c r="B1267" t="s">
        <v>4465</v>
      </c>
      <c r="C1267" t="s">
        <v>628</v>
      </c>
      <c r="D1267" t="s">
        <v>629</v>
      </c>
      <c r="E1267" t="s">
        <v>98</v>
      </c>
      <c r="F1267" t="s">
        <v>628</v>
      </c>
      <c r="G1267"/>
      <c r="H1267">
        <v>36.799999999999997</v>
      </c>
      <c r="I1267" t="s">
        <v>232</v>
      </c>
      <c r="J1267" t="s">
        <v>128</v>
      </c>
      <c r="K1267" t="s">
        <v>128</v>
      </c>
      <c r="L1267" t="s">
        <v>4466</v>
      </c>
      <c r="M1267"/>
      <c r="N1267" t="s">
        <v>4467</v>
      </c>
      <c r="O1267" t="s">
        <v>4468</v>
      </c>
      <c r="P1267">
        <v>2008</v>
      </c>
    </row>
    <row r="1268" spans="1:16" ht="14.4" x14ac:dyDescent="0.3">
      <c r="A1268" t="s">
        <v>4388</v>
      </c>
      <c r="B1268" t="s">
        <v>4469</v>
      </c>
      <c r="C1268" t="s">
        <v>628</v>
      </c>
      <c r="D1268" t="s">
        <v>629</v>
      </c>
      <c r="E1268" t="s">
        <v>98</v>
      </c>
      <c r="F1268" t="s">
        <v>628</v>
      </c>
      <c r="G1268"/>
      <c r="H1268">
        <v>14.45</v>
      </c>
      <c r="I1268" t="s">
        <v>99</v>
      </c>
      <c r="J1268" t="s">
        <v>104</v>
      </c>
      <c r="K1268" t="s">
        <v>104</v>
      </c>
      <c r="L1268" t="s">
        <v>4470</v>
      </c>
      <c r="M1268"/>
      <c r="N1268" t="s">
        <v>4471</v>
      </c>
      <c r="O1268" t="s">
        <v>4472</v>
      </c>
      <c r="P1268">
        <v>2006</v>
      </c>
    </row>
    <row r="1269" spans="1:16" ht="14.4" x14ac:dyDescent="0.3">
      <c r="A1269" t="s">
        <v>4388</v>
      </c>
      <c r="B1269" t="s">
        <v>4473</v>
      </c>
      <c r="C1269" t="s">
        <v>628</v>
      </c>
      <c r="D1269" t="s">
        <v>629</v>
      </c>
      <c r="E1269" t="s">
        <v>98</v>
      </c>
      <c r="F1269" t="s">
        <v>628</v>
      </c>
      <c r="G1269"/>
      <c r="H1269">
        <v>10.199999999999999</v>
      </c>
      <c r="I1269" t="s">
        <v>99</v>
      </c>
      <c r="J1269" t="s">
        <v>104</v>
      </c>
      <c r="K1269" t="s">
        <v>104</v>
      </c>
      <c r="L1269" t="s">
        <v>4474</v>
      </c>
      <c r="M1269"/>
      <c r="N1269" t="s">
        <v>4475</v>
      </c>
      <c r="O1269" t="s">
        <v>4476</v>
      </c>
      <c r="P1269">
        <v>1998</v>
      </c>
    </row>
    <row r="1270" spans="1:16" ht="14.4" x14ac:dyDescent="0.3">
      <c r="A1270" t="s">
        <v>4388</v>
      </c>
      <c r="B1270" t="s">
        <v>4477</v>
      </c>
      <c r="C1270" t="s">
        <v>628</v>
      </c>
      <c r="D1270" t="s">
        <v>629</v>
      </c>
      <c r="E1270" t="s">
        <v>98</v>
      </c>
      <c r="F1270" t="s">
        <v>628</v>
      </c>
      <c r="G1270"/>
      <c r="H1270">
        <v>18.45</v>
      </c>
      <c r="I1270" t="s">
        <v>99</v>
      </c>
      <c r="J1270" t="s">
        <v>100</v>
      </c>
      <c r="K1270" t="s">
        <v>165</v>
      </c>
      <c r="L1270" t="s">
        <v>4478</v>
      </c>
      <c r="M1270"/>
      <c r="N1270" t="s">
        <v>4479</v>
      </c>
      <c r="O1270" t="s">
        <v>4480</v>
      </c>
      <c r="P1270">
        <v>2016</v>
      </c>
    </row>
    <row r="1271" spans="1:16" ht="14.4" x14ac:dyDescent="0.3">
      <c r="A1271" t="s">
        <v>4388</v>
      </c>
      <c r="B1271" t="s">
        <v>4481</v>
      </c>
      <c r="C1271" t="s">
        <v>628</v>
      </c>
      <c r="D1271" t="s">
        <v>629</v>
      </c>
      <c r="E1271" t="s">
        <v>98</v>
      </c>
      <c r="F1271" t="s">
        <v>628</v>
      </c>
      <c r="G1271"/>
      <c r="H1271">
        <v>17</v>
      </c>
      <c r="I1271" t="s">
        <v>99</v>
      </c>
      <c r="J1271" t="s">
        <v>128</v>
      </c>
      <c r="K1271" t="s">
        <v>128</v>
      </c>
      <c r="L1271" t="s">
        <v>4482</v>
      </c>
      <c r="M1271"/>
      <c r="N1271" t="s">
        <v>3311</v>
      </c>
      <c r="O1271" t="s">
        <v>4483</v>
      </c>
      <c r="P1271">
        <v>1997</v>
      </c>
    </row>
    <row r="1272" spans="1:16" ht="14.4" x14ac:dyDescent="0.3">
      <c r="A1272" t="s">
        <v>4388</v>
      </c>
      <c r="B1272" t="s">
        <v>4484</v>
      </c>
      <c r="C1272" t="s">
        <v>628</v>
      </c>
      <c r="D1272" t="s">
        <v>629</v>
      </c>
      <c r="E1272" t="s">
        <v>98</v>
      </c>
      <c r="F1272" t="s">
        <v>628</v>
      </c>
      <c r="G1272"/>
      <c r="H1272">
        <v>2.4</v>
      </c>
      <c r="I1272" t="s">
        <v>99</v>
      </c>
      <c r="J1272" t="s">
        <v>104</v>
      </c>
      <c r="K1272" t="s">
        <v>104</v>
      </c>
      <c r="L1272" t="s">
        <v>4485</v>
      </c>
      <c r="M1272"/>
      <c r="N1272" t="s">
        <v>4486</v>
      </c>
      <c r="O1272" t="s">
        <v>4487</v>
      </c>
      <c r="P1272">
        <v>1997</v>
      </c>
    </row>
    <row r="1273" spans="1:16" ht="14.4" x14ac:dyDescent="0.3">
      <c r="A1273" t="s">
        <v>4388</v>
      </c>
      <c r="B1273" t="s">
        <v>4488</v>
      </c>
      <c r="C1273" t="s">
        <v>628</v>
      </c>
      <c r="D1273" t="s">
        <v>629</v>
      </c>
      <c r="E1273" t="s">
        <v>98</v>
      </c>
      <c r="F1273" t="s">
        <v>628</v>
      </c>
      <c r="G1273"/>
      <c r="H1273">
        <v>10.25</v>
      </c>
      <c r="I1273" t="s">
        <v>99</v>
      </c>
      <c r="J1273" t="s">
        <v>100</v>
      </c>
      <c r="K1273" t="s">
        <v>165</v>
      </c>
      <c r="L1273" t="s">
        <v>4489</v>
      </c>
      <c r="M1273"/>
      <c r="N1273" t="s">
        <v>4490</v>
      </c>
      <c r="O1273" t="s">
        <v>4491</v>
      </c>
      <c r="P1273">
        <v>2012</v>
      </c>
    </row>
    <row r="1274" spans="1:16" ht="14.4" x14ac:dyDescent="0.3">
      <c r="A1274" t="s">
        <v>4388</v>
      </c>
      <c r="B1274" t="s">
        <v>4492</v>
      </c>
      <c r="C1274" t="s">
        <v>628</v>
      </c>
      <c r="D1274" t="s">
        <v>629</v>
      </c>
      <c r="E1274" t="s">
        <v>98</v>
      </c>
      <c r="F1274" t="s">
        <v>628</v>
      </c>
      <c r="G1274"/>
      <c r="H1274">
        <v>8.1999999999999993</v>
      </c>
      <c r="I1274" t="s">
        <v>99</v>
      </c>
      <c r="J1274" t="s">
        <v>100</v>
      </c>
      <c r="K1274" t="s">
        <v>165</v>
      </c>
      <c r="L1274" t="s">
        <v>4493</v>
      </c>
      <c r="M1274"/>
      <c r="N1274" t="s">
        <v>4494</v>
      </c>
      <c r="O1274" t="s">
        <v>4495</v>
      </c>
      <c r="P1274">
        <v>2016</v>
      </c>
    </row>
    <row r="1275" spans="1:16" ht="14.4" x14ac:dyDescent="0.3">
      <c r="A1275" t="s">
        <v>4388</v>
      </c>
      <c r="B1275" t="s">
        <v>4496</v>
      </c>
      <c r="C1275" t="s">
        <v>628</v>
      </c>
      <c r="D1275" t="s">
        <v>629</v>
      </c>
      <c r="E1275" t="s">
        <v>98</v>
      </c>
      <c r="F1275" t="s">
        <v>628</v>
      </c>
      <c r="G1275"/>
      <c r="H1275">
        <v>9</v>
      </c>
      <c r="I1275" t="s">
        <v>99</v>
      </c>
      <c r="J1275" t="s">
        <v>104</v>
      </c>
      <c r="K1275" t="s">
        <v>104</v>
      </c>
      <c r="L1275" t="s">
        <v>4497</v>
      </c>
      <c r="M1275"/>
      <c r="N1275" t="s">
        <v>4498</v>
      </c>
      <c r="O1275" t="s">
        <v>4499</v>
      </c>
      <c r="P1275">
        <v>1993</v>
      </c>
    </row>
    <row r="1276" spans="1:16" ht="14.4" x14ac:dyDescent="0.3">
      <c r="A1276" t="s">
        <v>4388</v>
      </c>
      <c r="B1276" t="s">
        <v>4500</v>
      </c>
      <c r="C1276" t="s">
        <v>628</v>
      </c>
      <c r="D1276" t="s">
        <v>629</v>
      </c>
      <c r="E1276" t="s">
        <v>98</v>
      </c>
      <c r="F1276" t="s">
        <v>628</v>
      </c>
      <c r="G1276"/>
      <c r="H1276">
        <v>7.5</v>
      </c>
      <c r="I1276" t="s">
        <v>99</v>
      </c>
      <c r="J1276" t="s">
        <v>100</v>
      </c>
      <c r="K1276" t="s">
        <v>123</v>
      </c>
      <c r="L1276" t="s">
        <v>4501</v>
      </c>
      <c r="M1276"/>
      <c r="N1276" t="s">
        <v>4502</v>
      </c>
      <c r="O1276" t="s">
        <v>4503</v>
      </c>
      <c r="P1276">
        <v>2013</v>
      </c>
    </row>
    <row r="1277" spans="1:16" ht="14.4" x14ac:dyDescent="0.3">
      <c r="A1277" t="s">
        <v>4388</v>
      </c>
      <c r="B1277" t="s">
        <v>4504</v>
      </c>
      <c r="C1277" t="s">
        <v>628</v>
      </c>
      <c r="D1277" t="s">
        <v>629</v>
      </c>
      <c r="E1277" t="s">
        <v>98</v>
      </c>
      <c r="F1277" t="s">
        <v>628</v>
      </c>
      <c r="G1277"/>
      <c r="H1277">
        <v>2.31</v>
      </c>
      <c r="I1277" t="s">
        <v>99</v>
      </c>
      <c r="J1277" t="s">
        <v>100</v>
      </c>
      <c r="K1277" t="s">
        <v>165</v>
      </c>
      <c r="L1277" t="s">
        <v>4505</v>
      </c>
      <c r="M1277"/>
      <c r="N1277" t="s">
        <v>4506</v>
      </c>
      <c r="O1277" t="s">
        <v>925</v>
      </c>
      <c r="P1277">
        <v>2001</v>
      </c>
    </row>
    <row r="1278" spans="1:16" ht="14.4" x14ac:dyDescent="0.3">
      <c r="A1278" t="s">
        <v>4388</v>
      </c>
      <c r="B1278" t="s">
        <v>4507</v>
      </c>
      <c r="C1278" t="s">
        <v>628</v>
      </c>
      <c r="D1278" t="s">
        <v>629</v>
      </c>
      <c r="E1278" t="s">
        <v>98</v>
      </c>
      <c r="F1278" t="s">
        <v>628</v>
      </c>
      <c r="G1278"/>
      <c r="H1278">
        <v>5.6</v>
      </c>
      <c r="I1278" t="s">
        <v>99</v>
      </c>
      <c r="J1278" t="s">
        <v>104</v>
      </c>
      <c r="K1278" t="s">
        <v>104</v>
      </c>
      <c r="L1278" t="s">
        <v>4508</v>
      </c>
      <c r="M1278"/>
      <c r="N1278" t="s">
        <v>4509</v>
      </c>
      <c r="O1278" t="s">
        <v>4510</v>
      </c>
      <c r="P1278">
        <v>1996</v>
      </c>
    </row>
    <row r="1279" spans="1:16" ht="14.4" x14ac:dyDescent="0.3">
      <c r="A1279" t="s">
        <v>4388</v>
      </c>
      <c r="B1279" t="s">
        <v>4511</v>
      </c>
      <c r="C1279" t="s">
        <v>628</v>
      </c>
      <c r="D1279" t="s">
        <v>629</v>
      </c>
      <c r="E1279" t="s">
        <v>98</v>
      </c>
      <c r="F1279" t="s">
        <v>628</v>
      </c>
      <c r="G1279"/>
      <c r="H1279">
        <v>10</v>
      </c>
      <c r="I1279" t="s">
        <v>99</v>
      </c>
      <c r="J1279" t="s">
        <v>128</v>
      </c>
      <c r="K1279" t="s">
        <v>128</v>
      </c>
      <c r="L1279" t="s">
        <v>4512</v>
      </c>
      <c r="M1279"/>
      <c r="N1279" t="s">
        <v>4513</v>
      </c>
      <c r="O1279" t="s">
        <v>4514</v>
      </c>
      <c r="P1279">
        <v>2013</v>
      </c>
    </row>
    <row r="1280" spans="1:16" ht="14.4" x14ac:dyDescent="0.3">
      <c r="A1280" t="s">
        <v>4388</v>
      </c>
      <c r="B1280" t="s">
        <v>4515</v>
      </c>
      <c r="C1280" t="s">
        <v>628</v>
      </c>
      <c r="D1280" t="s">
        <v>629</v>
      </c>
      <c r="E1280" t="s">
        <v>98</v>
      </c>
      <c r="F1280" t="s">
        <v>628</v>
      </c>
      <c r="G1280"/>
      <c r="H1280">
        <v>15</v>
      </c>
      <c r="I1280" t="s">
        <v>99</v>
      </c>
      <c r="J1280" t="s">
        <v>100</v>
      </c>
      <c r="K1280" t="s">
        <v>165</v>
      </c>
      <c r="L1280" t="s">
        <v>4516</v>
      </c>
      <c r="M1280"/>
      <c r="N1280" t="s">
        <v>4517</v>
      </c>
      <c r="O1280" t="s">
        <v>4518</v>
      </c>
      <c r="P1280">
        <v>2013</v>
      </c>
    </row>
    <row r="1281" spans="1:16" ht="14.4" x14ac:dyDescent="0.3">
      <c r="A1281" t="s">
        <v>4519</v>
      </c>
      <c r="B1281" t="s">
        <v>4520</v>
      </c>
      <c r="C1281" t="s">
        <v>703</v>
      </c>
      <c r="D1281" t="s">
        <v>703</v>
      </c>
      <c r="E1281" t="s">
        <v>736</v>
      </c>
      <c r="F1281" t="s">
        <v>704</v>
      </c>
      <c r="G1281"/>
      <c r="H1281">
        <v>35</v>
      </c>
      <c r="I1281" t="s">
        <v>99</v>
      </c>
      <c r="J1281" t="s">
        <v>100</v>
      </c>
      <c r="K1281" t="s">
        <v>515</v>
      </c>
      <c r="L1281"/>
      <c r="M1281"/>
      <c r="N1281" t="s">
        <v>4521</v>
      </c>
      <c r="O1281" t="s">
        <v>4522</v>
      </c>
      <c r="P1281">
        <v>1994</v>
      </c>
    </row>
    <row r="1282" spans="1:16" ht="14.4" x14ac:dyDescent="0.3">
      <c r="A1282" t="s">
        <v>4523</v>
      </c>
      <c r="B1282" t="s">
        <v>4524</v>
      </c>
      <c r="C1282" t="s">
        <v>703</v>
      </c>
      <c r="D1282" t="s">
        <v>703</v>
      </c>
      <c r="E1282" t="s">
        <v>98</v>
      </c>
      <c r="F1282" t="s">
        <v>704</v>
      </c>
      <c r="G1282"/>
      <c r="H1282">
        <v>91</v>
      </c>
      <c r="I1282" t="s">
        <v>99</v>
      </c>
      <c r="J1282" t="s">
        <v>100</v>
      </c>
      <c r="K1282" t="s">
        <v>249</v>
      </c>
      <c r="L1282"/>
      <c r="M1282"/>
      <c r="N1282" t="s">
        <v>4525</v>
      </c>
      <c r="O1282" t="s">
        <v>4526</v>
      </c>
      <c r="P1282">
        <v>2014</v>
      </c>
    </row>
    <row r="1283" spans="1:16" ht="14.4" x14ac:dyDescent="0.3">
      <c r="A1283" t="s">
        <v>4527</v>
      </c>
      <c r="B1283" t="s">
        <v>4528</v>
      </c>
      <c r="C1283" t="s">
        <v>648</v>
      </c>
      <c r="D1283" t="s">
        <v>649</v>
      </c>
      <c r="E1283" t="s">
        <v>98</v>
      </c>
      <c r="F1283" t="s">
        <v>650</v>
      </c>
      <c r="G1283"/>
      <c r="H1283">
        <v>60</v>
      </c>
      <c r="I1283" t="s">
        <v>99</v>
      </c>
      <c r="J1283" t="s">
        <v>100</v>
      </c>
      <c r="K1283" t="s">
        <v>515</v>
      </c>
      <c r="L1283" t="s">
        <v>4529</v>
      </c>
      <c r="M1283"/>
      <c r="N1283" t="s">
        <v>4530</v>
      </c>
      <c r="O1283" t="s">
        <v>4531</v>
      </c>
      <c r="P1283">
        <v>2002</v>
      </c>
    </row>
    <row r="1284" spans="1:16" ht="14.4" x14ac:dyDescent="0.3">
      <c r="A1284" t="s">
        <v>4527</v>
      </c>
      <c r="B1284" t="s">
        <v>4532</v>
      </c>
      <c r="C1284" t="s">
        <v>648</v>
      </c>
      <c r="D1284" t="s">
        <v>649</v>
      </c>
      <c r="E1284" t="s">
        <v>98</v>
      </c>
      <c r="F1284" t="s">
        <v>650</v>
      </c>
      <c r="G1284"/>
      <c r="H1284">
        <v>805</v>
      </c>
      <c r="I1284" t="s">
        <v>232</v>
      </c>
      <c r="J1284" t="s">
        <v>100</v>
      </c>
      <c r="K1284" t="s">
        <v>101</v>
      </c>
      <c r="L1284" t="s">
        <v>4533</v>
      </c>
      <c r="M1284"/>
      <c r="N1284" t="s">
        <v>4534</v>
      </c>
      <c r="O1284" t="s">
        <v>4535</v>
      </c>
      <c r="P1284">
        <v>2000</v>
      </c>
    </row>
    <row r="1285" spans="1:16" ht="14.4" x14ac:dyDescent="0.3">
      <c r="A1285" t="s">
        <v>4527</v>
      </c>
      <c r="B1285" t="s">
        <v>4536</v>
      </c>
      <c r="C1285" t="s">
        <v>648</v>
      </c>
      <c r="D1285" t="s">
        <v>649</v>
      </c>
      <c r="E1285" t="s">
        <v>98</v>
      </c>
      <c r="F1285" t="s">
        <v>650</v>
      </c>
      <c r="G1285"/>
      <c r="H1285">
        <v>715</v>
      </c>
      <c r="I1285" t="s">
        <v>232</v>
      </c>
      <c r="J1285" t="s">
        <v>100</v>
      </c>
      <c r="K1285" t="s">
        <v>195</v>
      </c>
      <c r="L1285" t="s">
        <v>4537</v>
      </c>
      <c r="M1285"/>
      <c r="N1285" t="s">
        <v>4538</v>
      </c>
      <c r="O1285" t="s">
        <v>4539</v>
      </c>
      <c r="P1285">
        <v>1993</v>
      </c>
    </row>
    <row r="1286" spans="1:16" ht="14.4" x14ac:dyDescent="0.3">
      <c r="A1286" t="s">
        <v>4527</v>
      </c>
      <c r="B1286" t="s">
        <v>4540</v>
      </c>
      <c r="C1286" t="s">
        <v>648</v>
      </c>
      <c r="D1286" t="s">
        <v>649</v>
      </c>
      <c r="E1286" t="s">
        <v>98</v>
      </c>
      <c r="F1286" t="s">
        <v>650</v>
      </c>
      <c r="G1286"/>
      <c r="H1286">
        <v>420</v>
      </c>
      <c r="I1286" t="s">
        <v>99</v>
      </c>
      <c r="J1286" t="s">
        <v>100</v>
      </c>
      <c r="K1286" t="s">
        <v>101</v>
      </c>
      <c r="L1286" t="s">
        <v>4541</v>
      </c>
      <c r="M1286"/>
      <c r="N1286" t="s">
        <v>4542</v>
      </c>
      <c r="O1286" t="s">
        <v>4543</v>
      </c>
      <c r="P1286">
        <v>2000</v>
      </c>
    </row>
    <row r="1287" spans="1:16" ht="14.4" x14ac:dyDescent="0.3">
      <c r="A1287" t="s">
        <v>4527</v>
      </c>
      <c r="B1287" t="s">
        <v>4544</v>
      </c>
      <c r="C1287" t="s">
        <v>648</v>
      </c>
      <c r="D1287" t="s">
        <v>649</v>
      </c>
      <c r="E1287" t="s">
        <v>736</v>
      </c>
      <c r="F1287" t="s">
        <v>650</v>
      </c>
      <c r="G1287"/>
      <c r="H1287">
        <v>1268</v>
      </c>
      <c r="I1287" t="s">
        <v>232</v>
      </c>
      <c r="J1287" t="s">
        <v>100</v>
      </c>
      <c r="K1287" t="s">
        <v>123</v>
      </c>
      <c r="L1287" t="s">
        <v>4545</v>
      </c>
      <c r="M1287"/>
      <c r="N1287" t="s">
        <v>4546</v>
      </c>
      <c r="O1287" t="s">
        <v>4547</v>
      </c>
      <c r="P1287">
        <v>2004</v>
      </c>
    </row>
    <row r="1288" spans="1:16" ht="14.4" x14ac:dyDescent="0.3">
      <c r="A1288" t="s">
        <v>4548</v>
      </c>
      <c r="B1288" t="s">
        <v>4549</v>
      </c>
      <c r="C1288" t="s">
        <v>96</v>
      </c>
      <c r="D1288" t="s">
        <v>97</v>
      </c>
      <c r="E1288" t="s">
        <v>98</v>
      </c>
      <c r="F1288" t="s">
        <v>96</v>
      </c>
      <c r="G1288"/>
      <c r="H1288">
        <v>6.0788000000000002</v>
      </c>
      <c r="I1288" t="s">
        <v>99</v>
      </c>
      <c r="J1288" t="s">
        <v>100</v>
      </c>
      <c r="K1288" t="s">
        <v>118</v>
      </c>
      <c r="L1288"/>
      <c r="M1288"/>
      <c r="N1288" t="s">
        <v>4550</v>
      </c>
      <c r="O1288" t="s">
        <v>4551</v>
      </c>
      <c r="P1288">
        <v>2014</v>
      </c>
    </row>
    <row r="1289" spans="1:16" ht="14.4" x14ac:dyDescent="0.3">
      <c r="A1289" t="s">
        <v>4548</v>
      </c>
      <c r="B1289" t="s">
        <v>4552</v>
      </c>
      <c r="C1289" t="s">
        <v>96</v>
      </c>
      <c r="D1289" t="s">
        <v>97</v>
      </c>
      <c r="E1289" t="s">
        <v>98</v>
      </c>
      <c r="F1289" t="s">
        <v>96</v>
      </c>
      <c r="G1289"/>
      <c r="H1289">
        <v>12.669</v>
      </c>
      <c r="I1289" t="s">
        <v>99</v>
      </c>
      <c r="J1289" t="s">
        <v>100</v>
      </c>
      <c r="K1289" t="s">
        <v>118</v>
      </c>
      <c r="L1289"/>
      <c r="M1289"/>
      <c r="N1289" t="s">
        <v>4553</v>
      </c>
      <c r="O1289" t="s">
        <v>4554</v>
      </c>
      <c r="P1289">
        <v>2014</v>
      </c>
    </row>
    <row r="1290" spans="1:16" ht="14.4" x14ac:dyDescent="0.3">
      <c r="A1290" t="s">
        <v>4548</v>
      </c>
      <c r="B1290" t="s">
        <v>4555</v>
      </c>
      <c r="C1290" t="s">
        <v>96</v>
      </c>
      <c r="D1290" t="s">
        <v>97</v>
      </c>
      <c r="E1290" t="s">
        <v>98</v>
      </c>
      <c r="F1290" t="s">
        <v>96</v>
      </c>
      <c r="G1290"/>
      <c r="H1290">
        <v>4.9969999999999999</v>
      </c>
      <c r="I1290" t="s">
        <v>99</v>
      </c>
      <c r="J1290" t="s">
        <v>100</v>
      </c>
      <c r="K1290" t="s">
        <v>118</v>
      </c>
      <c r="L1290"/>
      <c r="M1290"/>
      <c r="N1290" t="s">
        <v>4556</v>
      </c>
      <c r="O1290" t="s">
        <v>4557</v>
      </c>
      <c r="P1290">
        <v>2012</v>
      </c>
    </row>
    <row r="1291" spans="1:16" ht="14.4" x14ac:dyDescent="0.3">
      <c r="A1291" t="s">
        <v>4548</v>
      </c>
      <c r="B1291" t="s">
        <v>4558</v>
      </c>
      <c r="C1291" t="s">
        <v>96</v>
      </c>
      <c r="D1291" t="s">
        <v>97</v>
      </c>
      <c r="E1291" t="s">
        <v>98</v>
      </c>
      <c r="F1291" t="s">
        <v>96</v>
      </c>
      <c r="G1291"/>
      <c r="H1291">
        <v>4.9969999999999999</v>
      </c>
      <c r="I1291" t="s">
        <v>99</v>
      </c>
      <c r="J1291" t="s">
        <v>100</v>
      </c>
      <c r="K1291" t="s">
        <v>118</v>
      </c>
      <c r="L1291"/>
      <c r="M1291"/>
      <c r="N1291" t="s">
        <v>4559</v>
      </c>
      <c r="O1291" t="s">
        <v>4560</v>
      </c>
      <c r="P1291">
        <v>2012</v>
      </c>
    </row>
    <row r="1292" spans="1:16" ht="14.4" x14ac:dyDescent="0.3">
      <c r="A1292" t="s">
        <v>4548</v>
      </c>
      <c r="B1292" t="s">
        <v>4561</v>
      </c>
      <c r="C1292" t="s">
        <v>96</v>
      </c>
      <c r="D1292" t="s">
        <v>97</v>
      </c>
      <c r="E1292" t="s">
        <v>98</v>
      </c>
      <c r="F1292" t="s">
        <v>96</v>
      </c>
      <c r="G1292"/>
      <c r="H1292">
        <v>15.3</v>
      </c>
      <c r="I1292" t="s">
        <v>99</v>
      </c>
      <c r="J1292" t="s">
        <v>100</v>
      </c>
      <c r="K1292" t="s">
        <v>195</v>
      </c>
      <c r="L1292"/>
      <c r="M1292"/>
      <c r="N1292" t="s">
        <v>4562</v>
      </c>
      <c r="O1292" t="s">
        <v>4563</v>
      </c>
      <c r="P1292">
        <v>2014</v>
      </c>
    </row>
    <row r="1293" spans="1:16" ht="14.4" x14ac:dyDescent="0.3">
      <c r="A1293" t="s">
        <v>4548</v>
      </c>
      <c r="B1293" t="s">
        <v>4564</v>
      </c>
      <c r="C1293" t="s">
        <v>96</v>
      </c>
      <c r="D1293" t="s">
        <v>97</v>
      </c>
      <c r="E1293" t="s">
        <v>98</v>
      </c>
      <c r="F1293" t="s">
        <v>96</v>
      </c>
      <c r="G1293"/>
      <c r="H1293">
        <v>4.6452</v>
      </c>
      <c r="I1293" t="s">
        <v>99</v>
      </c>
      <c r="J1293" t="s">
        <v>100</v>
      </c>
      <c r="K1293" t="s">
        <v>118</v>
      </c>
      <c r="L1293"/>
      <c r="M1293"/>
      <c r="N1293" t="s">
        <v>4565</v>
      </c>
      <c r="O1293" t="s">
        <v>4566</v>
      </c>
      <c r="P1293">
        <v>2013</v>
      </c>
    </row>
    <row r="1294" spans="1:16" ht="14.4" x14ac:dyDescent="0.3">
      <c r="A1294" t="s">
        <v>4548</v>
      </c>
      <c r="B1294" t="s">
        <v>4567</v>
      </c>
      <c r="C1294" t="s">
        <v>96</v>
      </c>
      <c r="D1294" t="s">
        <v>97</v>
      </c>
      <c r="E1294" t="s">
        <v>98</v>
      </c>
      <c r="F1294" t="s">
        <v>96</v>
      </c>
      <c r="G1294"/>
      <c r="H1294">
        <v>5.7329999999999997</v>
      </c>
      <c r="I1294" t="s">
        <v>99</v>
      </c>
      <c r="J1294" t="s">
        <v>100</v>
      </c>
      <c r="K1294" t="s">
        <v>101</v>
      </c>
      <c r="L1294"/>
      <c r="M1294"/>
      <c r="N1294" t="s">
        <v>4568</v>
      </c>
      <c r="O1294" t="s">
        <v>4569</v>
      </c>
      <c r="P1294">
        <v>2013</v>
      </c>
    </row>
    <row r="1295" spans="1:16" ht="14.4" x14ac:dyDescent="0.3">
      <c r="A1295" t="s">
        <v>4548</v>
      </c>
      <c r="B1295" t="s">
        <v>4570</v>
      </c>
      <c r="C1295" t="s">
        <v>96</v>
      </c>
      <c r="D1295" t="s">
        <v>97</v>
      </c>
      <c r="E1295" t="s">
        <v>98</v>
      </c>
      <c r="F1295" t="s">
        <v>96</v>
      </c>
      <c r="G1295"/>
      <c r="H1295">
        <v>7.5701999999999998</v>
      </c>
      <c r="I1295" t="s">
        <v>99</v>
      </c>
      <c r="J1295" t="s">
        <v>100</v>
      </c>
      <c r="K1295" t="s">
        <v>118</v>
      </c>
      <c r="L1295"/>
      <c r="M1295"/>
      <c r="N1295" t="s">
        <v>4571</v>
      </c>
      <c r="O1295" t="s">
        <v>4572</v>
      </c>
      <c r="P1295">
        <v>2014</v>
      </c>
    </row>
    <row r="1296" spans="1:16" ht="14.4" x14ac:dyDescent="0.3">
      <c r="A1296" t="s">
        <v>4548</v>
      </c>
      <c r="B1296" t="s">
        <v>4573</v>
      </c>
      <c r="C1296" t="s">
        <v>96</v>
      </c>
      <c r="D1296" t="s">
        <v>97</v>
      </c>
      <c r="E1296" t="s">
        <v>98</v>
      </c>
      <c r="F1296" t="s">
        <v>96</v>
      </c>
      <c r="G1296"/>
      <c r="H1296">
        <v>4.8384</v>
      </c>
      <c r="I1296" t="s">
        <v>99</v>
      </c>
      <c r="J1296" t="s">
        <v>100</v>
      </c>
      <c r="K1296" t="s">
        <v>118</v>
      </c>
      <c r="L1296"/>
      <c r="M1296"/>
      <c r="N1296" t="s">
        <v>4574</v>
      </c>
      <c r="O1296" t="s">
        <v>4575</v>
      </c>
      <c r="P1296">
        <v>2012</v>
      </c>
    </row>
    <row r="1297" spans="1:16" ht="14.4" x14ac:dyDescent="0.3">
      <c r="A1297" t="s">
        <v>4576</v>
      </c>
      <c r="B1297" t="s">
        <v>4577</v>
      </c>
      <c r="C1297" t="s">
        <v>628</v>
      </c>
      <c r="D1297" t="s">
        <v>629</v>
      </c>
      <c r="E1297" t="s">
        <v>98</v>
      </c>
      <c r="F1297" t="s">
        <v>628</v>
      </c>
      <c r="G1297"/>
      <c r="H1297">
        <v>39.9</v>
      </c>
      <c r="I1297" t="s">
        <v>232</v>
      </c>
      <c r="J1297" t="s">
        <v>128</v>
      </c>
      <c r="K1297" t="s">
        <v>128</v>
      </c>
      <c r="L1297"/>
      <c r="M1297" t="s">
        <v>4578</v>
      </c>
      <c r="N1297" t="s">
        <v>4579</v>
      </c>
      <c r="O1297" t="s">
        <v>4580</v>
      </c>
      <c r="P1297">
        <v>2017</v>
      </c>
    </row>
    <row r="1298" spans="1:16" ht="14.4" x14ac:dyDescent="0.3">
      <c r="A1298" t="s">
        <v>4576</v>
      </c>
      <c r="B1298" t="s">
        <v>4581</v>
      </c>
      <c r="C1298" t="s">
        <v>628</v>
      </c>
      <c r="D1298" t="s">
        <v>629</v>
      </c>
      <c r="E1298" t="s">
        <v>98</v>
      </c>
      <c r="F1298" t="s">
        <v>628</v>
      </c>
      <c r="G1298"/>
      <c r="H1298">
        <v>18</v>
      </c>
      <c r="I1298" t="s">
        <v>232</v>
      </c>
      <c r="J1298" t="s">
        <v>665</v>
      </c>
      <c r="K1298" t="s">
        <v>665</v>
      </c>
      <c r="L1298"/>
      <c r="M1298" t="s">
        <v>4582</v>
      </c>
      <c r="N1298" t="s">
        <v>4583</v>
      </c>
      <c r="O1298" t="s">
        <v>4584</v>
      </c>
      <c r="P1298">
        <v>2016</v>
      </c>
    </row>
    <row r="1299" spans="1:16" ht="14.4" x14ac:dyDescent="0.3">
      <c r="A1299" t="s">
        <v>4576</v>
      </c>
      <c r="B1299" t="s">
        <v>4585</v>
      </c>
      <c r="C1299" t="s">
        <v>628</v>
      </c>
      <c r="D1299" t="s">
        <v>629</v>
      </c>
      <c r="E1299" t="s">
        <v>98</v>
      </c>
      <c r="F1299" t="s">
        <v>628</v>
      </c>
      <c r="G1299"/>
      <c r="H1299">
        <v>11.5</v>
      </c>
      <c r="I1299" t="s">
        <v>232</v>
      </c>
      <c r="J1299" t="s">
        <v>128</v>
      </c>
      <c r="K1299" t="s">
        <v>128</v>
      </c>
      <c r="L1299"/>
      <c r="M1299" t="s">
        <v>4586</v>
      </c>
      <c r="N1299" t="s">
        <v>4587</v>
      </c>
      <c r="O1299" t="s">
        <v>4588</v>
      </c>
      <c r="P1299">
        <v>2014</v>
      </c>
    </row>
    <row r="1300" spans="1:16" ht="14.4" x14ac:dyDescent="0.3">
      <c r="A1300" t="s">
        <v>4576</v>
      </c>
      <c r="B1300" t="s">
        <v>4589</v>
      </c>
      <c r="C1300" t="s">
        <v>96</v>
      </c>
      <c r="D1300" t="s">
        <v>97</v>
      </c>
      <c r="E1300" t="s">
        <v>98</v>
      </c>
      <c r="F1300" t="s">
        <v>96</v>
      </c>
      <c r="G1300"/>
      <c r="H1300">
        <v>4.91</v>
      </c>
      <c r="I1300" t="s">
        <v>99</v>
      </c>
      <c r="J1300" t="s">
        <v>100</v>
      </c>
      <c r="K1300" t="s">
        <v>138</v>
      </c>
      <c r="L1300"/>
      <c r="M1300" t="s">
        <v>4590</v>
      </c>
      <c r="N1300"/>
      <c r="O1300"/>
      <c r="P1300">
        <v>2016</v>
      </c>
    </row>
    <row r="1301" spans="1:16" ht="14.4" x14ac:dyDescent="0.3">
      <c r="A1301" t="s">
        <v>4576</v>
      </c>
      <c r="B1301" t="s">
        <v>4591</v>
      </c>
      <c r="C1301" t="s">
        <v>96</v>
      </c>
      <c r="D1301" t="s">
        <v>97</v>
      </c>
      <c r="E1301" t="s">
        <v>98</v>
      </c>
      <c r="F1301" t="s">
        <v>96</v>
      </c>
      <c r="G1301"/>
      <c r="H1301">
        <v>4.9800000000000004</v>
      </c>
      <c r="I1301" t="s">
        <v>99</v>
      </c>
      <c r="J1301" t="s">
        <v>100</v>
      </c>
      <c r="K1301" t="s">
        <v>138</v>
      </c>
      <c r="L1301"/>
      <c r="M1301" t="s">
        <v>4590</v>
      </c>
      <c r="N1301"/>
      <c r="O1301"/>
      <c r="P1301">
        <v>2016</v>
      </c>
    </row>
    <row r="1302" spans="1:16" ht="14.4" x14ac:dyDescent="0.3">
      <c r="A1302" t="s">
        <v>4576</v>
      </c>
      <c r="B1302" t="s">
        <v>1259</v>
      </c>
      <c r="C1302" t="s">
        <v>96</v>
      </c>
      <c r="D1302" t="s">
        <v>97</v>
      </c>
      <c r="E1302" t="s">
        <v>98</v>
      </c>
      <c r="F1302" t="s">
        <v>96</v>
      </c>
      <c r="G1302"/>
      <c r="H1302">
        <v>4.7991000000000001</v>
      </c>
      <c r="I1302" t="s">
        <v>99</v>
      </c>
      <c r="J1302" t="s">
        <v>100</v>
      </c>
      <c r="K1302" t="s">
        <v>138</v>
      </c>
      <c r="L1302"/>
      <c r="M1302" t="s">
        <v>4592</v>
      </c>
      <c r="N1302" t="s">
        <v>1261</v>
      </c>
      <c r="O1302" t="s">
        <v>1262</v>
      </c>
      <c r="P1302">
        <v>2016</v>
      </c>
    </row>
    <row r="1303" spans="1:16" ht="14.4" x14ac:dyDescent="0.3">
      <c r="A1303" t="s">
        <v>4576</v>
      </c>
      <c r="B1303" t="s">
        <v>127</v>
      </c>
      <c r="C1303" t="s">
        <v>96</v>
      </c>
      <c r="D1303" t="s">
        <v>97</v>
      </c>
      <c r="E1303" t="s">
        <v>98</v>
      </c>
      <c r="F1303" t="s">
        <v>96</v>
      </c>
      <c r="G1303"/>
      <c r="H1303">
        <v>4.9992799999999997</v>
      </c>
      <c r="I1303" t="s">
        <v>99</v>
      </c>
      <c r="J1303" t="s">
        <v>100</v>
      </c>
      <c r="K1303" t="s">
        <v>118</v>
      </c>
      <c r="L1303"/>
      <c r="M1303" t="s">
        <v>4593</v>
      </c>
      <c r="N1303">
        <v>233036</v>
      </c>
      <c r="O1303">
        <v>58842</v>
      </c>
      <c r="P1303">
        <v>2015</v>
      </c>
    </row>
    <row r="1304" spans="1:16" ht="14.4" x14ac:dyDescent="0.3">
      <c r="A1304" t="s">
        <v>4576</v>
      </c>
      <c r="B1304" t="s">
        <v>4594</v>
      </c>
      <c r="C1304" t="s">
        <v>628</v>
      </c>
      <c r="D1304" t="s">
        <v>629</v>
      </c>
      <c r="E1304" t="s">
        <v>98</v>
      </c>
      <c r="F1304" t="s">
        <v>628</v>
      </c>
      <c r="G1304"/>
      <c r="H1304">
        <v>6</v>
      </c>
      <c r="I1304" t="s">
        <v>232</v>
      </c>
      <c r="J1304" t="s">
        <v>128</v>
      </c>
      <c r="K1304" t="s">
        <v>128</v>
      </c>
      <c r="L1304"/>
      <c r="M1304" t="s">
        <v>4595</v>
      </c>
      <c r="N1304">
        <v>272326</v>
      </c>
      <c r="O1304">
        <v>962920</v>
      </c>
      <c r="P1304">
        <v>2013</v>
      </c>
    </row>
    <row r="1305" spans="1:16" ht="14.4" x14ac:dyDescent="0.3">
      <c r="A1305" t="s">
        <v>4576</v>
      </c>
      <c r="B1305" t="s">
        <v>4596</v>
      </c>
      <c r="C1305" t="s">
        <v>96</v>
      </c>
      <c r="D1305" t="s">
        <v>97</v>
      </c>
      <c r="E1305" t="s">
        <v>98</v>
      </c>
      <c r="F1305" t="s">
        <v>96</v>
      </c>
      <c r="G1305"/>
      <c r="H1305">
        <v>1.903</v>
      </c>
      <c r="I1305" t="s">
        <v>99</v>
      </c>
      <c r="J1305" t="s">
        <v>100</v>
      </c>
      <c r="K1305" t="s">
        <v>118</v>
      </c>
      <c r="L1305"/>
      <c r="M1305" t="s">
        <v>4597</v>
      </c>
      <c r="N1305"/>
      <c r="O1305"/>
      <c r="P1305">
        <v>2016</v>
      </c>
    </row>
    <row r="1306" spans="1:16" ht="14.4" x14ac:dyDescent="0.3">
      <c r="A1306" t="s">
        <v>4576</v>
      </c>
      <c r="B1306" t="s">
        <v>2829</v>
      </c>
      <c r="C1306" t="s">
        <v>628</v>
      </c>
      <c r="D1306" t="s">
        <v>629</v>
      </c>
      <c r="E1306" t="s">
        <v>98</v>
      </c>
      <c r="F1306" t="s">
        <v>628</v>
      </c>
      <c r="G1306"/>
      <c r="H1306">
        <v>20</v>
      </c>
      <c r="I1306"/>
      <c r="J1306" t="s">
        <v>100</v>
      </c>
      <c r="K1306" t="s">
        <v>138</v>
      </c>
      <c r="L1306"/>
      <c r="M1306" t="s">
        <v>4598</v>
      </c>
      <c r="N1306"/>
      <c r="O1306"/>
      <c r="P1306">
        <v>2006</v>
      </c>
    </row>
    <row r="1307" spans="1:16" ht="14.4" x14ac:dyDescent="0.3">
      <c r="A1307" t="s">
        <v>4576</v>
      </c>
      <c r="B1307" t="s">
        <v>4599</v>
      </c>
      <c r="C1307" t="s">
        <v>96</v>
      </c>
      <c r="D1307" t="s">
        <v>97</v>
      </c>
      <c r="E1307" t="s">
        <v>98</v>
      </c>
      <c r="F1307" t="s">
        <v>96</v>
      </c>
      <c r="G1307"/>
      <c r="H1307">
        <v>4.9340000000000002</v>
      </c>
      <c r="I1307" t="s">
        <v>99</v>
      </c>
      <c r="J1307" t="s">
        <v>104</v>
      </c>
      <c r="K1307" t="s">
        <v>104</v>
      </c>
      <c r="L1307"/>
      <c r="M1307" t="s">
        <v>4600</v>
      </c>
      <c r="N1307"/>
      <c r="O1307"/>
      <c r="P1307">
        <v>2017</v>
      </c>
    </row>
    <row r="1308" spans="1:16" ht="14.4" x14ac:dyDescent="0.3">
      <c r="A1308" t="s">
        <v>4576</v>
      </c>
      <c r="B1308" t="s">
        <v>4601</v>
      </c>
      <c r="C1308" t="s">
        <v>96</v>
      </c>
      <c r="D1308" t="s">
        <v>97</v>
      </c>
      <c r="E1308" t="s">
        <v>98</v>
      </c>
      <c r="F1308" t="s">
        <v>96</v>
      </c>
      <c r="G1308"/>
      <c r="H1308">
        <v>4.9770000000000003</v>
      </c>
      <c r="I1308" t="s">
        <v>99</v>
      </c>
      <c r="J1308" t="s">
        <v>100</v>
      </c>
      <c r="K1308" t="s">
        <v>195</v>
      </c>
      <c r="L1308"/>
      <c r="M1308" t="s">
        <v>4602</v>
      </c>
      <c r="N1308"/>
      <c r="O1308"/>
      <c r="P1308">
        <v>2016</v>
      </c>
    </row>
    <row r="1309" spans="1:16" ht="14.4" x14ac:dyDescent="0.3">
      <c r="A1309" t="s">
        <v>4576</v>
      </c>
      <c r="B1309" t="s">
        <v>4603</v>
      </c>
      <c r="C1309" t="s">
        <v>96</v>
      </c>
      <c r="D1309" t="s">
        <v>97</v>
      </c>
      <c r="E1309" t="s">
        <v>98</v>
      </c>
      <c r="F1309" t="s">
        <v>96</v>
      </c>
      <c r="G1309"/>
      <c r="H1309">
        <v>4.9800000000000004</v>
      </c>
      <c r="I1309" t="s">
        <v>99</v>
      </c>
      <c r="J1309" t="s">
        <v>100</v>
      </c>
      <c r="K1309" t="s">
        <v>195</v>
      </c>
      <c r="L1309"/>
      <c r="M1309" t="s">
        <v>4604</v>
      </c>
      <c r="N1309"/>
      <c r="O1309"/>
      <c r="P1309">
        <v>2015</v>
      </c>
    </row>
    <row r="1310" spans="1:16" ht="14.4" x14ac:dyDescent="0.3">
      <c r="A1310" t="s">
        <v>4576</v>
      </c>
      <c r="B1310" t="s">
        <v>4605</v>
      </c>
      <c r="C1310" t="s">
        <v>96</v>
      </c>
      <c r="D1310" t="s">
        <v>97</v>
      </c>
      <c r="E1310" t="s">
        <v>98</v>
      </c>
      <c r="F1310" t="s">
        <v>96</v>
      </c>
      <c r="G1310"/>
      <c r="H1310">
        <v>13.97</v>
      </c>
      <c r="I1310" t="s">
        <v>99</v>
      </c>
      <c r="J1310" t="s">
        <v>100</v>
      </c>
      <c r="K1310" t="s">
        <v>249</v>
      </c>
      <c r="L1310"/>
      <c r="M1310" t="s">
        <v>4606</v>
      </c>
      <c r="N1310"/>
      <c r="O1310"/>
      <c r="P1310">
        <v>2015</v>
      </c>
    </row>
    <row r="1311" spans="1:16" ht="14.4" x14ac:dyDescent="0.3">
      <c r="A1311" t="s">
        <v>4576</v>
      </c>
      <c r="B1311" t="s">
        <v>4607</v>
      </c>
      <c r="C1311" t="s">
        <v>96</v>
      </c>
      <c r="D1311" t="s">
        <v>97</v>
      </c>
      <c r="E1311" t="s">
        <v>98</v>
      </c>
      <c r="F1311" t="s">
        <v>96</v>
      </c>
      <c r="G1311"/>
      <c r="H1311">
        <v>4.55</v>
      </c>
      <c r="I1311" t="s">
        <v>99</v>
      </c>
      <c r="J1311" t="s">
        <v>104</v>
      </c>
      <c r="K1311" t="s">
        <v>104</v>
      </c>
      <c r="L1311"/>
      <c r="M1311" t="s">
        <v>4608</v>
      </c>
      <c r="N1311"/>
      <c r="O1311"/>
      <c r="P1311">
        <v>2016</v>
      </c>
    </row>
    <row r="1312" spans="1:16" ht="14.4" x14ac:dyDescent="0.3">
      <c r="A1312" t="s">
        <v>4576</v>
      </c>
      <c r="B1312" t="s">
        <v>4609</v>
      </c>
      <c r="C1312" t="s">
        <v>628</v>
      </c>
      <c r="D1312" t="s">
        <v>629</v>
      </c>
      <c r="E1312" t="s">
        <v>98</v>
      </c>
      <c r="F1312" t="s">
        <v>628</v>
      </c>
      <c r="G1312"/>
      <c r="H1312">
        <v>12.25</v>
      </c>
      <c r="I1312" t="s">
        <v>99</v>
      </c>
      <c r="J1312" t="s">
        <v>128</v>
      </c>
      <c r="K1312" t="s">
        <v>128</v>
      </c>
      <c r="L1312"/>
      <c r="M1312" t="s">
        <v>4610</v>
      </c>
      <c r="N1312"/>
      <c r="O1312"/>
      <c r="P1312">
        <v>2007</v>
      </c>
    </row>
    <row r="1313" spans="1:16" ht="14.4" x14ac:dyDescent="0.3">
      <c r="A1313" t="s">
        <v>4576</v>
      </c>
      <c r="B1313" t="s">
        <v>4060</v>
      </c>
      <c r="C1313" t="s">
        <v>628</v>
      </c>
      <c r="D1313" t="s">
        <v>629</v>
      </c>
      <c r="E1313" t="s">
        <v>98</v>
      </c>
      <c r="F1313" t="s">
        <v>628</v>
      </c>
      <c r="G1313"/>
      <c r="H1313">
        <v>5</v>
      </c>
      <c r="I1313" t="s">
        <v>232</v>
      </c>
      <c r="J1313" t="s">
        <v>100</v>
      </c>
      <c r="K1313" t="s">
        <v>195</v>
      </c>
      <c r="L1313"/>
      <c r="M1313" t="s">
        <v>4611</v>
      </c>
      <c r="N1313">
        <v>613107</v>
      </c>
      <c r="O1313">
        <v>275558</v>
      </c>
      <c r="P1313">
        <v>2013</v>
      </c>
    </row>
    <row r="1314" spans="1:16" ht="14.4" x14ac:dyDescent="0.3">
      <c r="A1314" t="s">
        <v>4576</v>
      </c>
      <c r="B1314" t="s">
        <v>4612</v>
      </c>
      <c r="C1314" t="s">
        <v>96</v>
      </c>
      <c r="D1314" t="s">
        <v>97</v>
      </c>
      <c r="E1314" t="s">
        <v>98</v>
      </c>
      <c r="F1314" t="s">
        <v>96</v>
      </c>
      <c r="G1314"/>
      <c r="H1314">
        <v>11.7</v>
      </c>
      <c r="I1314" t="s">
        <v>99</v>
      </c>
      <c r="J1314" t="s">
        <v>100</v>
      </c>
      <c r="K1314" t="s">
        <v>138</v>
      </c>
      <c r="L1314"/>
      <c r="M1314" t="s">
        <v>4613</v>
      </c>
      <c r="N1314"/>
      <c r="O1314"/>
      <c r="P1314">
        <v>2016</v>
      </c>
    </row>
    <row r="1315" spans="1:16" ht="14.4" x14ac:dyDescent="0.3">
      <c r="A1315" t="s">
        <v>4576</v>
      </c>
      <c r="B1315" t="s">
        <v>4614</v>
      </c>
      <c r="C1315" t="s">
        <v>628</v>
      </c>
      <c r="D1315" t="s">
        <v>629</v>
      </c>
      <c r="E1315" t="s">
        <v>98</v>
      </c>
      <c r="F1315" t="s">
        <v>628</v>
      </c>
      <c r="G1315"/>
      <c r="H1315">
        <v>1.5</v>
      </c>
      <c r="I1315" t="s">
        <v>232</v>
      </c>
      <c r="J1315" t="s">
        <v>128</v>
      </c>
      <c r="K1315" t="s">
        <v>128</v>
      </c>
      <c r="L1315"/>
      <c r="M1315" t="s">
        <v>4615</v>
      </c>
      <c r="N1315">
        <v>310010</v>
      </c>
      <c r="O1315">
        <v>685787</v>
      </c>
      <c r="P1315">
        <v>2012</v>
      </c>
    </row>
    <row r="1316" spans="1:16" ht="14.4" x14ac:dyDescent="0.3">
      <c r="A1316" t="s">
        <v>4576</v>
      </c>
      <c r="B1316" t="s">
        <v>4616</v>
      </c>
      <c r="C1316" t="s">
        <v>628</v>
      </c>
      <c r="D1316" t="s">
        <v>629</v>
      </c>
      <c r="E1316" t="s">
        <v>98</v>
      </c>
      <c r="F1316" t="s">
        <v>628</v>
      </c>
      <c r="G1316"/>
      <c r="H1316">
        <v>15</v>
      </c>
      <c r="I1316"/>
      <c r="J1316" t="s">
        <v>665</v>
      </c>
      <c r="K1316" t="s">
        <v>665</v>
      </c>
      <c r="L1316"/>
      <c r="M1316" t="s">
        <v>4617</v>
      </c>
      <c r="N1316"/>
      <c r="O1316"/>
      <c r="P1316">
        <v>2009</v>
      </c>
    </row>
    <row r="1317" spans="1:16" ht="14.4" x14ac:dyDescent="0.3">
      <c r="A1317" t="s">
        <v>4576</v>
      </c>
      <c r="B1317" t="s">
        <v>4618</v>
      </c>
      <c r="C1317" t="s">
        <v>96</v>
      </c>
      <c r="D1317" t="s">
        <v>97</v>
      </c>
      <c r="E1317" t="s">
        <v>98</v>
      </c>
      <c r="F1317" t="s">
        <v>96</v>
      </c>
      <c r="G1317"/>
      <c r="H1317">
        <v>14</v>
      </c>
      <c r="I1317" t="s">
        <v>99</v>
      </c>
      <c r="J1317" t="s">
        <v>100</v>
      </c>
      <c r="K1317" t="s">
        <v>138</v>
      </c>
      <c r="L1317"/>
      <c r="M1317" t="s">
        <v>4619</v>
      </c>
      <c r="N1317">
        <v>545055</v>
      </c>
      <c r="O1317">
        <v>318754</v>
      </c>
      <c r="P1317">
        <v>2013</v>
      </c>
    </row>
    <row r="1318" spans="1:16" ht="14.4" x14ac:dyDescent="0.3">
      <c r="A1318" t="s">
        <v>4576</v>
      </c>
      <c r="B1318" t="s">
        <v>4620</v>
      </c>
      <c r="C1318" t="s">
        <v>628</v>
      </c>
      <c r="D1318" t="s">
        <v>629</v>
      </c>
      <c r="E1318" t="s">
        <v>98</v>
      </c>
      <c r="F1318" t="s">
        <v>628</v>
      </c>
      <c r="G1318"/>
      <c r="H1318">
        <v>1.5</v>
      </c>
      <c r="I1318" t="s">
        <v>232</v>
      </c>
      <c r="J1318" t="s">
        <v>100</v>
      </c>
      <c r="K1318" t="s">
        <v>195</v>
      </c>
      <c r="L1318"/>
      <c r="M1318" t="s">
        <v>4621</v>
      </c>
      <c r="N1318">
        <v>535656</v>
      </c>
      <c r="O1318">
        <v>293166</v>
      </c>
      <c r="P1318">
        <v>2014</v>
      </c>
    </row>
    <row r="1319" spans="1:16" ht="14.4" x14ac:dyDescent="0.3">
      <c r="A1319" t="s">
        <v>4576</v>
      </c>
      <c r="B1319" t="s">
        <v>4622</v>
      </c>
      <c r="C1319" t="s">
        <v>628</v>
      </c>
      <c r="D1319" t="s">
        <v>629</v>
      </c>
      <c r="E1319" t="s">
        <v>98</v>
      </c>
      <c r="F1319" t="s">
        <v>628</v>
      </c>
      <c r="G1319"/>
      <c r="H1319">
        <v>3.4</v>
      </c>
      <c r="I1319" t="s">
        <v>232</v>
      </c>
      <c r="J1319" t="s">
        <v>100</v>
      </c>
      <c r="K1319" t="s">
        <v>249</v>
      </c>
      <c r="L1319"/>
      <c r="M1319" t="s">
        <v>4623</v>
      </c>
      <c r="N1319">
        <v>313300</v>
      </c>
      <c r="O1319">
        <v>479100</v>
      </c>
      <c r="P1319">
        <v>2005</v>
      </c>
    </row>
    <row r="1320" spans="1:16" ht="14.4" x14ac:dyDescent="0.3">
      <c r="A1320" t="s">
        <v>4576</v>
      </c>
      <c r="B1320" t="s">
        <v>4624</v>
      </c>
      <c r="C1320" t="s">
        <v>96</v>
      </c>
      <c r="D1320" t="s">
        <v>97</v>
      </c>
      <c r="E1320" t="s">
        <v>98</v>
      </c>
      <c r="F1320" t="s">
        <v>96</v>
      </c>
      <c r="G1320"/>
      <c r="H1320">
        <v>4.9800000000000004</v>
      </c>
      <c r="I1320" t="s">
        <v>99</v>
      </c>
      <c r="J1320" t="s">
        <v>100</v>
      </c>
      <c r="K1320" t="s">
        <v>118</v>
      </c>
      <c r="L1320"/>
      <c r="M1320" t="s">
        <v>4625</v>
      </c>
      <c r="N1320"/>
      <c r="O1320"/>
      <c r="P1320">
        <v>2016</v>
      </c>
    </row>
    <row r="1321" spans="1:16" ht="14.4" x14ac:dyDescent="0.3">
      <c r="A1321" t="s">
        <v>4576</v>
      </c>
      <c r="B1321" t="s">
        <v>4626</v>
      </c>
      <c r="C1321" t="s">
        <v>96</v>
      </c>
      <c r="D1321" t="s">
        <v>97</v>
      </c>
      <c r="E1321" t="s">
        <v>98</v>
      </c>
      <c r="F1321" t="s">
        <v>96</v>
      </c>
      <c r="G1321"/>
      <c r="H1321">
        <v>3.51</v>
      </c>
      <c r="I1321" t="s">
        <v>99</v>
      </c>
      <c r="J1321" t="s">
        <v>100</v>
      </c>
      <c r="K1321" t="s">
        <v>138</v>
      </c>
      <c r="L1321"/>
      <c r="M1321" t="s">
        <v>4627</v>
      </c>
      <c r="N1321"/>
      <c r="O1321"/>
      <c r="P1321">
        <v>2016</v>
      </c>
    </row>
    <row r="1322" spans="1:16" ht="14.4" x14ac:dyDescent="0.3">
      <c r="A1322" t="s">
        <v>4576</v>
      </c>
      <c r="B1322" t="s">
        <v>4628</v>
      </c>
      <c r="C1322" t="s">
        <v>96</v>
      </c>
      <c r="D1322" t="s">
        <v>97</v>
      </c>
      <c r="E1322" t="s">
        <v>98</v>
      </c>
      <c r="F1322" t="s">
        <v>96</v>
      </c>
      <c r="G1322"/>
      <c r="H1322">
        <v>4.54</v>
      </c>
      <c r="I1322" t="s">
        <v>99</v>
      </c>
      <c r="J1322" t="s">
        <v>100</v>
      </c>
      <c r="K1322" t="s">
        <v>101</v>
      </c>
      <c r="L1322"/>
      <c r="M1322" t="s">
        <v>4629</v>
      </c>
      <c r="N1322"/>
      <c r="O1322"/>
      <c r="P1322">
        <v>2016</v>
      </c>
    </row>
    <row r="1323" spans="1:16" ht="14.4" x14ac:dyDescent="0.3">
      <c r="A1323" t="s">
        <v>4576</v>
      </c>
      <c r="B1323" t="s">
        <v>4630</v>
      </c>
      <c r="C1323" t="s">
        <v>628</v>
      </c>
      <c r="D1323" t="s">
        <v>629</v>
      </c>
      <c r="E1323" t="s">
        <v>98</v>
      </c>
      <c r="F1323" t="s">
        <v>628</v>
      </c>
      <c r="G1323"/>
      <c r="H1323">
        <v>7.5</v>
      </c>
      <c r="I1323" t="s">
        <v>99</v>
      </c>
      <c r="J1323" t="s">
        <v>128</v>
      </c>
      <c r="K1323" t="s">
        <v>128</v>
      </c>
      <c r="L1323"/>
      <c r="M1323" t="s">
        <v>4631</v>
      </c>
      <c r="N1323">
        <v>261293</v>
      </c>
      <c r="O1323">
        <v>903916</v>
      </c>
      <c r="P1323">
        <v>2012</v>
      </c>
    </row>
    <row r="1324" spans="1:16" ht="14.4" x14ac:dyDescent="0.3">
      <c r="A1324" t="s">
        <v>4576</v>
      </c>
      <c r="B1324" t="s">
        <v>4632</v>
      </c>
      <c r="C1324" t="s">
        <v>96</v>
      </c>
      <c r="D1324" t="s">
        <v>97</v>
      </c>
      <c r="E1324" t="s">
        <v>98</v>
      </c>
      <c r="F1324" t="s">
        <v>96</v>
      </c>
      <c r="G1324"/>
      <c r="H1324">
        <v>3.4489999999999998</v>
      </c>
      <c r="I1324" t="s">
        <v>99</v>
      </c>
      <c r="J1324" t="s">
        <v>100</v>
      </c>
      <c r="K1324" t="s">
        <v>109</v>
      </c>
      <c r="L1324"/>
      <c r="M1324" t="s">
        <v>4633</v>
      </c>
      <c r="N1324"/>
      <c r="O1324"/>
      <c r="P1324">
        <v>2017</v>
      </c>
    </row>
    <row r="1325" spans="1:16" ht="14.4" x14ac:dyDescent="0.3">
      <c r="A1325" t="s">
        <v>4576</v>
      </c>
      <c r="B1325" t="s">
        <v>4634</v>
      </c>
      <c r="C1325" t="s">
        <v>628</v>
      </c>
      <c r="D1325" t="s">
        <v>629</v>
      </c>
      <c r="E1325" t="s">
        <v>98</v>
      </c>
      <c r="F1325" t="s">
        <v>628</v>
      </c>
      <c r="G1325"/>
      <c r="H1325">
        <v>14</v>
      </c>
      <c r="I1325"/>
      <c r="J1325" t="s">
        <v>100</v>
      </c>
      <c r="K1325" t="s">
        <v>138</v>
      </c>
      <c r="L1325"/>
      <c r="M1325" t="s">
        <v>4635</v>
      </c>
      <c r="N1325"/>
      <c r="O1325"/>
      <c r="P1325">
        <v>2010</v>
      </c>
    </row>
    <row r="1326" spans="1:16" ht="14.4" x14ac:dyDescent="0.3">
      <c r="A1326" t="s">
        <v>4576</v>
      </c>
      <c r="B1326" t="s">
        <v>4636</v>
      </c>
      <c r="C1326" t="s">
        <v>96</v>
      </c>
      <c r="D1326" t="s">
        <v>97</v>
      </c>
      <c r="E1326" t="s">
        <v>98</v>
      </c>
      <c r="F1326" t="s">
        <v>96</v>
      </c>
      <c r="G1326"/>
      <c r="H1326">
        <v>3.73</v>
      </c>
      <c r="I1326" t="s">
        <v>99</v>
      </c>
      <c r="J1326" t="s">
        <v>100</v>
      </c>
      <c r="K1326" t="s">
        <v>109</v>
      </c>
      <c r="L1326"/>
      <c r="M1326" t="s">
        <v>4637</v>
      </c>
      <c r="N1326"/>
      <c r="O1326"/>
      <c r="P1326">
        <v>2017</v>
      </c>
    </row>
    <row r="1327" spans="1:16" x14ac:dyDescent="0.3">
      <c r="A1327" s="32" t="s">
        <v>4576</v>
      </c>
      <c r="B1327" s="32" t="s">
        <v>4638</v>
      </c>
      <c r="C1327" s="32" t="s">
        <v>96</v>
      </c>
      <c r="D1327" s="32" t="s">
        <v>97</v>
      </c>
      <c r="E1327" s="32" t="s">
        <v>98</v>
      </c>
      <c r="F1327" s="32" t="s">
        <v>96</v>
      </c>
      <c r="H1327" s="32">
        <v>4.9755000000000003</v>
      </c>
      <c r="I1327" s="32" t="s">
        <v>99</v>
      </c>
      <c r="J1327" s="32" t="s">
        <v>100</v>
      </c>
      <c r="K1327" s="32" t="s">
        <v>138</v>
      </c>
      <c r="M1327" s="32" t="s">
        <v>4639</v>
      </c>
      <c r="P1327" s="32">
        <v>2017</v>
      </c>
    </row>
    <row r="1328" spans="1:16" x14ac:dyDescent="0.3">
      <c r="A1328" s="32" t="s">
        <v>4576</v>
      </c>
      <c r="B1328" s="32" t="s">
        <v>4640</v>
      </c>
      <c r="C1328" s="32" t="s">
        <v>96</v>
      </c>
      <c r="D1328" s="32" t="s">
        <v>97</v>
      </c>
      <c r="E1328" s="32" t="s">
        <v>98</v>
      </c>
      <c r="F1328" s="32" t="s">
        <v>96</v>
      </c>
      <c r="H1328" s="32">
        <v>11.638</v>
      </c>
      <c r="I1328" s="32" t="s">
        <v>99</v>
      </c>
      <c r="J1328" s="32" t="s">
        <v>100</v>
      </c>
      <c r="K1328" s="32" t="s">
        <v>118</v>
      </c>
      <c r="M1328" s="32" t="s">
        <v>4641</v>
      </c>
      <c r="P1328" s="32">
        <v>2015</v>
      </c>
    </row>
    <row r="1329" spans="1:16" x14ac:dyDescent="0.3">
      <c r="A1329" s="32" t="s">
        <v>4576</v>
      </c>
      <c r="B1329" s="32" t="s">
        <v>4642</v>
      </c>
      <c r="C1329" s="32" t="s">
        <v>628</v>
      </c>
      <c r="D1329" s="32" t="s">
        <v>629</v>
      </c>
      <c r="E1329" s="32" t="s">
        <v>98</v>
      </c>
      <c r="F1329" s="32" t="s">
        <v>628</v>
      </c>
      <c r="H1329" s="32">
        <v>15</v>
      </c>
      <c r="J1329" s="32" t="s">
        <v>665</v>
      </c>
      <c r="K1329" s="32" t="s">
        <v>665</v>
      </c>
      <c r="M1329" s="32" t="s">
        <v>4643</v>
      </c>
      <c r="P1329" s="32">
        <v>2017</v>
      </c>
    </row>
    <row r="1330" spans="1:16" x14ac:dyDescent="0.3">
      <c r="A1330" s="32" t="s">
        <v>4576</v>
      </c>
      <c r="B1330" s="32" t="s">
        <v>4644</v>
      </c>
      <c r="C1330" s="32" t="s">
        <v>628</v>
      </c>
      <c r="D1330" s="32" t="s">
        <v>629</v>
      </c>
      <c r="E1330" s="32" t="s">
        <v>98</v>
      </c>
      <c r="F1330" s="32" t="s">
        <v>628</v>
      </c>
      <c r="H1330" s="32">
        <v>14</v>
      </c>
      <c r="J1330" s="32" t="s">
        <v>128</v>
      </c>
      <c r="K1330" s="32" t="s">
        <v>128</v>
      </c>
      <c r="M1330" s="32" t="s">
        <v>4645</v>
      </c>
      <c r="P1330" s="32">
        <v>2010</v>
      </c>
    </row>
    <row r="1331" spans="1:16" x14ac:dyDescent="0.3">
      <c r="A1331" s="32" t="s">
        <v>4576</v>
      </c>
      <c r="B1331" s="32" t="s">
        <v>4646</v>
      </c>
      <c r="C1331" s="32" t="s">
        <v>628</v>
      </c>
      <c r="D1331" s="32" t="s">
        <v>629</v>
      </c>
      <c r="E1331" s="32" t="s">
        <v>98</v>
      </c>
      <c r="F1331" s="32" t="s">
        <v>628</v>
      </c>
      <c r="H1331" s="32">
        <v>10</v>
      </c>
      <c r="I1331" s="32" t="s">
        <v>232</v>
      </c>
      <c r="J1331" s="32" t="s">
        <v>100</v>
      </c>
      <c r="K1331" s="32" t="s">
        <v>249</v>
      </c>
      <c r="M1331" s="32" t="s">
        <v>4647</v>
      </c>
      <c r="N1331" s="32">
        <v>333356</v>
      </c>
      <c r="O1331" s="32">
        <v>395230</v>
      </c>
      <c r="P1331" s="32">
        <v>2008</v>
      </c>
    </row>
    <row r="1332" spans="1:16" x14ac:dyDescent="0.3">
      <c r="A1332" s="32" t="s">
        <v>4576</v>
      </c>
      <c r="B1332" s="32" t="s">
        <v>4648</v>
      </c>
      <c r="C1332" s="32" t="s">
        <v>628</v>
      </c>
      <c r="D1332" s="32" t="s">
        <v>629</v>
      </c>
      <c r="E1332" s="32" t="s">
        <v>98</v>
      </c>
      <c r="F1332" s="32" t="s">
        <v>628</v>
      </c>
      <c r="H1332" s="32">
        <v>26.65</v>
      </c>
      <c r="J1332" s="32" t="s">
        <v>128</v>
      </c>
      <c r="K1332" s="32" t="s">
        <v>128</v>
      </c>
      <c r="M1332" s="32" t="s">
        <v>4649</v>
      </c>
      <c r="P1332" s="32">
        <v>2017</v>
      </c>
    </row>
    <row r="1333" spans="1:16" x14ac:dyDescent="0.3">
      <c r="A1333" s="32" t="s">
        <v>4576</v>
      </c>
      <c r="B1333" s="32" t="s">
        <v>4650</v>
      </c>
      <c r="C1333" s="32" t="s">
        <v>96</v>
      </c>
      <c r="D1333" s="32" t="s">
        <v>97</v>
      </c>
      <c r="E1333" s="32" t="s">
        <v>98</v>
      </c>
      <c r="F1333" s="32" t="s">
        <v>96</v>
      </c>
      <c r="H1333" s="32">
        <v>2.56</v>
      </c>
      <c r="I1333" s="32" t="s">
        <v>99</v>
      </c>
      <c r="J1333" s="32" t="s">
        <v>104</v>
      </c>
      <c r="K1333" s="32" t="s">
        <v>104</v>
      </c>
      <c r="M1333" s="32" t="s">
        <v>4651</v>
      </c>
      <c r="P1333" s="32">
        <v>2015</v>
      </c>
    </row>
    <row r="1334" spans="1:16" x14ac:dyDescent="0.3">
      <c r="A1334" s="32" t="s">
        <v>4576</v>
      </c>
      <c r="B1334" s="32" t="s">
        <v>4652</v>
      </c>
      <c r="C1334" s="32" t="s">
        <v>96</v>
      </c>
      <c r="D1334" s="32" t="s">
        <v>97</v>
      </c>
      <c r="E1334" s="32" t="s">
        <v>98</v>
      </c>
      <c r="F1334" s="32" t="s">
        <v>96</v>
      </c>
      <c r="H1334" s="32">
        <v>4.9800000000000004</v>
      </c>
      <c r="I1334" s="32" t="s">
        <v>99</v>
      </c>
      <c r="J1334" s="32" t="s">
        <v>104</v>
      </c>
      <c r="K1334" s="32" t="s">
        <v>104</v>
      </c>
      <c r="M1334" s="32" t="s">
        <v>4653</v>
      </c>
      <c r="P1334" s="32">
        <v>2016</v>
      </c>
    </row>
    <row r="1335" spans="1:16" x14ac:dyDescent="0.3">
      <c r="A1335" s="32" t="s">
        <v>4576</v>
      </c>
      <c r="B1335" s="32" t="s">
        <v>4654</v>
      </c>
      <c r="C1335" s="32" t="s">
        <v>628</v>
      </c>
      <c r="D1335" s="32" t="s">
        <v>629</v>
      </c>
      <c r="E1335" s="32" t="s">
        <v>98</v>
      </c>
      <c r="F1335" s="32" t="s">
        <v>628</v>
      </c>
      <c r="H1335" s="32">
        <v>54</v>
      </c>
      <c r="J1335" s="32" t="s">
        <v>665</v>
      </c>
      <c r="K1335" s="32" t="s">
        <v>665</v>
      </c>
      <c r="M1335" s="32" t="s">
        <v>4655</v>
      </c>
      <c r="P1335" s="32">
        <v>2008</v>
      </c>
    </row>
    <row r="1336" spans="1:16" x14ac:dyDescent="0.3">
      <c r="A1336" s="32" t="s">
        <v>4576</v>
      </c>
      <c r="B1336" s="32" t="s">
        <v>4656</v>
      </c>
      <c r="C1336" s="32" t="s">
        <v>96</v>
      </c>
      <c r="D1336" s="32" t="s">
        <v>97</v>
      </c>
      <c r="E1336" s="32" t="s">
        <v>98</v>
      </c>
      <c r="F1336" s="32" t="s">
        <v>96</v>
      </c>
      <c r="H1336" s="32">
        <v>2.56</v>
      </c>
      <c r="I1336" s="32" t="s">
        <v>99</v>
      </c>
      <c r="J1336" s="32" t="s">
        <v>100</v>
      </c>
      <c r="K1336" s="32" t="s">
        <v>138</v>
      </c>
      <c r="M1336" s="32" t="s">
        <v>4657</v>
      </c>
      <c r="P1336" s="32">
        <v>2015</v>
      </c>
    </row>
    <row r="1337" spans="1:16" x14ac:dyDescent="0.3">
      <c r="A1337" s="32" t="s">
        <v>4576</v>
      </c>
      <c r="B1337" s="32" t="s">
        <v>4658</v>
      </c>
      <c r="C1337" s="32" t="s">
        <v>628</v>
      </c>
      <c r="D1337" s="32" t="s">
        <v>629</v>
      </c>
      <c r="E1337" s="32" t="s">
        <v>98</v>
      </c>
      <c r="F1337" s="32" t="s">
        <v>628</v>
      </c>
      <c r="H1337" s="32">
        <v>28.7</v>
      </c>
      <c r="J1337" s="32" t="s">
        <v>100</v>
      </c>
      <c r="K1337" s="32" t="s">
        <v>138</v>
      </c>
      <c r="M1337" s="32" t="s">
        <v>4659</v>
      </c>
      <c r="P1337" s="32">
        <v>2016</v>
      </c>
    </row>
    <row r="1338" spans="1:16" x14ac:dyDescent="0.3">
      <c r="A1338" s="32" t="s">
        <v>4576</v>
      </c>
      <c r="B1338" s="32" t="s">
        <v>4660</v>
      </c>
      <c r="C1338" s="32" t="s">
        <v>628</v>
      </c>
      <c r="D1338" s="32" t="s">
        <v>629</v>
      </c>
      <c r="E1338" s="32" t="s">
        <v>98</v>
      </c>
      <c r="F1338" s="32" t="s">
        <v>628</v>
      </c>
      <c r="H1338" s="32">
        <v>5.95</v>
      </c>
      <c r="J1338" s="32" t="s">
        <v>100</v>
      </c>
      <c r="K1338" s="32" t="s">
        <v>249</v>
      </c>
      <c r="M1338" s="32" t="s">
        <v>4661</v>
      </c>
      <c r="P1338" s="32">
        <v>2009</v>
      </c>
    </row>
    <row r="1339" spans="1:16" x14ac:dyDescent="0.3">
      <c r="A1339" s="32" t="s">
        <v>4662</v>
      </c>
      <c r="B1339" s="32" t="s">
        <v>4663</v>
      </c>
      <c r="C1339" s="32" t="s">
        <v>628</v>
      </c>
      <c r="D1339" s="32" t="s">
        <v>851</v>
      </c>
      <c r="E1339" s="32" t="s">
        <v>98</v>
      </c>
      <c r="F1339" s="32" t="s">
        <v>628</v>
      </c>
      <c r="H1339" s="32">
        <v>97.2</v>
      </c>
      <c r="I1339" s="32" t="s">
        <v>232</v>
      </c>
      <c r="J1339" s="32" t="s">
        <v>100</v>
      </c>
      <c r="K1339" s="32" t="s">
        <v>138</v>
      </c>
      <c r="M1339" s="32" t="s">
        <v>4664</v>
      </c>
      <c r="N1339" s="32">
        <v>563561</v>
      </c>
      <c r="O1339" s="32">
        <v>368447</v>
      </c>
      <c r="P1339" s="32">
        <v>2008</v>
      </c>
    </row>
    <row r="1340" spans="1:16" x14ac:dyDescent="0.3">
      <c r="A1340" s="32" t="s">
        <v>4662</v>
      </c>
      <c r="B1340" s="32" t="s">
        <v>4665</v>
      </c>
      <c r="C1340" s="32" t="s">
        <v>628</v>
      </c>
      <c r="D1340" s="32" t="s">
        <v>851</v>
      </c>
      <c r="E1340" s="32" t="s">
        <v>98</v>
      </c>
      <c r="F1340" s="32" t="s">
        <v>628</v>
      </c>
      <c r="H1340" s="32">
        <v>97.2</v>
      </c>
      <c r="I1340" s="32" t="s">
        <v>232</v>
      </c>
      <c r="J1340" s="32" t="s">
        <v>100</v>
      </c>
      <c r="K1340" s="32" t="s">
        <v>138</v>
      </c>
      <c r="M1340" s="32" t="s">
        <v>4664</v>
      </c>
      <c r="N1340" s="32">
        <v>564095</v>
      </c>
      <c r="O1340" s="32">
        <v>362638</v>
      </c>
      <c r="P1340" s="32">
        <v>2008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43DBA-81D3-409E-8C9C-BEADF42A9856}">
  <dimension ref="B2:F12"/>
  <sheetViews>
    <sheetView showGridLines="0" workbookViewId="0">
      <selection activeCell="B4" sqref="B4"/>
    </sheetView>
  </sheetViews>
  <sheetFormatPr defaultRowHeight="14.4" x14ac:dyDescent="0.3"/>
  <cols>
    <col min="2" max="2" width="14.5546875" bestFit="1" customWidth="1"/>
    <col min="3" max="3" width="32.5546875" bestFit="1" customWidth="1"/>
    <col min="4" max="4" width="31" bestFit="1" customWidth="1"/>
    <col min="5" max="5" width="32" bestFit="1" customWidth="1"/>
    <col min="6" max="6" width="29.33203125" bestFit="1" customWidth="1"/>
  </cols>
  <sheetData>
    <row r="2" spans="2:6" ht="18" x14ac:dyDescent="0.35">
      <c r="B2" s="1" t="s">
        <v>4686</v>
      </c>
    </row>
    <row r="4" spans="2:6" x14ac:dyDescent="0.3">
      <c r="B4" s="38" t="s">
        <v>84</v>
      </c>
      <c r="C4" t="s">
        <v>4668</v>
      </c>
    </row>
    <row r="5" spans="2:6" x14ac:dyDescent="0.3">
      <c r="B5" s="38" t="s">
        <v>82</v>
      </c>
      <c r="C5" t="s">
        <v>4668</v>
      </c>
    </row>
    <row r="7" spans="2:6" x14ac:dyDescent="0.3">
      <c r="B7" s="38" t="s">
        <v>4669</v>
      </c>
      <c r="C7" t="s">
        <v>4672</v>
      </c>
      <c r="D7" t="s">
        <v>4673</v>
      </c>
      <c r="E7" t="s">
        <v>4674</v>
      </c>
      <c r="F7" t="s">
        <v>4671</v>
      </c>
    </row>
    <row r="8" spans="2:6" x14ac:dyDescent="0.3">
      <c r="B8" s="39" t="s">
        <v>19</v>
      </c>
      <c r="C8">
        <v>281.71599999999995</v>
      </c>
      <c r="D8">
        <v>12</v>
      </c>
      <c r="E8">
        <v>751.15165422896393</v>
      </c>
      <c r="F8">
        <v>3380.5919999999996</v>
      </c>
    </row>
    <row r="9" spans="2:6" x14ac:dyDescent="0.3">
      <c r="B9" s="39" t="s">
        <v>64</v>
      </c>
      <c r="C9">
        <v>1290</v>
      </c>
      <c r="D9">
        <v>2</v>
      </c>
      <c r="E9">
        <v>1033.7901140947324</v>
      </c>
      <c r="F9">
        <v>2580</v>
      </c>
    </row>
    <row r="10" spans="2:6" x14ac:dyDescent="0.3">
      <c r="B10" s="39" t="s">
        <v>1017</v>
      </c>
      <c r="C10">
        <v>56.431578947368422</v>
      </c>
      <c r="D10">
        <v>19</v>
      </c>
      <c r="E10">
        <v>53.984977875861993</v>
      </c>
      <c r="F10">
        <v>1072.2</v>
      </c>
    </row>
    <row r="11" spans="2:6" x14ac:dyDescent="0.3">
      <c r="B11" s="39" t="s">
        <v>650</v>
      </c>
      <c r="C11">
        <v>704.97837209302327</v>
      </c>
      <c r="D11">
        <v>43</v>
      </c>
      <c r="E11">
        <v>519.93062002325166</v>
      </c>
      <c r="F11">
        <v>30314.07</v>
      </c>
    </row>
    <row r="12" spans="2:6" x14ac:dyDescent="0.3">
      <c r="B12" s="39" t="s">
        <v>4670</v>
      </c>
      <c r="C12">
        <v>491.40607894736843</v>
      </c>
      <c r="D12">
        <v>76</v>
      </c>
      <c r="E12">
        <v>589.24617230858075</v>
      </c>
      <c r="F12">
        <v>37346.862000000001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D3E9D-2CA8-460F-BA5F-712E5F05B7C7}">
  <dimension ref="B2:T20"/>
  <sheetViews>
    <sheetView showGridLines="0" zoomScale="80" zoomScaleNormal="80" workbookViewId="0">
      <selection activeCell="G24" sqref="G24"/>
    </sheetView>
  </sheetViews>
  <sheetFormatPr defaultRowHeight="14.4" x14ac:dyDescent="0.3"/>
  <cols>
    <col min="2" max="2" width="13.6640625" bestFit="1" customWidth="1"/>
    <col min="3" max="3" width="13.33203125" bestFit="1" customWidth="1"/>
    <col min="5" max="5" width="29.6640625" bestFit="1" customWidth="1"/>
    <col min="6" max="6" width="24.6640625" customWidth="1"/>
    <col min="7" max="7" width="12.5546875" bestFit="1" customWidth="1"/>
    <col min="8" max="8" width="13.33203125" customWidth="1"/>
    <col min="9" max="9" width="12.5546875" bestFit="1" customWidth="1"/>
    <col min="10" max="10" width="28.33203125" customWidth="1"/>
    <col min="11" max="11" width="11.6640625" bestFit="1" customWidth="1"/>
    <col min="12" max="12" width="15.33203125" customWidth="1"/>
    <col min="13" max="13" width="11.33203125" bestFit="1" customWidth="1"/>
    <col min="14" max="15" width="11.33203125" customWidth="1"/>
    <col min="16" max="16" width="12.44140625" customWidth="1"/>
    <col min="17" max="17" width="11.33203125" customWidth="1"/>
    <col min="18" max="18" width="23.6640625" bestFit="1" customWidth="1"/>
    <col min="19" max="19" width="11.88671875" bestFit="1" customWidth="1"/>
    <col min="20" max="20" width="13.6640625" bestFit="1" customWidth="1"/>
  </cols>
  <sheetData>
    <row r="2" spans="2:20" ht="21" x14ac:dyDescent="0.4">
      <c r="B2" s="42" t="s">
        <v>4684</v>
      </c>
    </row>
    <row r="3" spans="2:20" ht="21" x14ac:dyDescent="0.4">
      <c r="B3" s="27" t="s">
        <v>4685</v>
      </c>
      <c r="C3" s="27"/>
      <c r="D3" s="27"/>
      <c r="E3" s="27"/>
      <c r="F3" s="27"/>
      <c r="P3" s="42" t="s">
        <v>4687</v>
      </c>
    </row>
    <row r="5" spans="2:20" ht="15" thickBot="1" x14ac:dyDescent="0.35">
      <c r="B5" s="15" t="s">
        <v>47</v>
      </c>
      <c r="C5" s="15" t="s">
        <v>48</v>
      </c>
      <c r="D5" s="15" t="s">
        <v>49</v>
      </c>
      <c r="E5" s="15" t="s">
        <v>50</v>
      </c>
      <c r="F5" s="15" t="s">
        <v>4677</v>
      </c>
      <c r="G5" s="20" t="s">
        <v>55</v>
      </c>
      <c r="H5" s="20" t="s">
        <v>4679</v>
      </c>
      <c r="I5" s="28" t="s">
        <v>60</v>
      </c>
      <c r="J5" s="21" t="s">
        <v>15</v>
      </c>
      <c r="P5" s="15" t="s">
        <v>48</v>
      </c>
      <c r="Q5" s="15" t="s">
        <v>49</v>
      </c>
      <c r="R5" s="15" t="s">
        <v>4688</v>
      </c>
      <c r="S5" s="20" t="s">
        <v>55</v>
      </c>
      <c r="T5" s="20" t="s">
        <v>4679</v>
      </c>
    </row>
    <row r="6" spans="2:20" x14ac:dyDescent="0.3">
      <c r="B6" t="s">
        <v>61</v>
      </c>
      <c r="C6" t="s">
        <v>19</v>
      </c>
      <c r="D6">
        <v>2022</v>
      </c>
      <c r="E6" s="22">
        <v>2.6</v>
      </c>
      <c r="F6" s="47">
        <v>2.6</v>
      </c>
      <c r="G6" s="26">
        <v>0.47114725511643757</v>
      </c>
      <c r="H6" s="43">
        <f>G6*1000</f>
        <v>471.14725511643758</v>
      </c>
      <c r="I6" s="44" t="s">
        <v>62</v>
      </c>
      <c r="J6" t="s">
        <v>63</v>
      </c>
      <c r="P6" t="s">
        <v>19</v>
      </c>
      <c r="Q6" s="22">
        <v>2022</v>
      </c>
      <c r="R6" s="47">
        <v>3.1</v>
      </c>
      <c r="S6" s="26">
        <v>0.47114725511643757</v>
      </c>
      <c r="T6" s="43">
        <f>S6*1000</f>
        <v>471.14725511643758</v>
      </c>
    </row>
    <row r="7" spans="2:20" x14ac:dyDescent="0.3">
      <c r="B7" t="s">
        <v>61</v>
      </c>
      <c r="C7" t="s">
        <v>64</v>
      </c>
      <c r="D7">
        <v>2022</v>
      </c>
      <c r="E7" s="4">
        <v>1.4</v>
      </c>
      <c r="F7" s="48">
        <v>1.4</v>
      </c>
      <c r="G7" s="26">
        <v>1.1000000000000001</v>
      </c>
      <c r="H7" s="43">
        <f t="shared" ref="H7:H16" si="0">G7*1000</f>
        <v>1100</v>
      </c>
      <c r="I7" s="29" t="s">
        <v>62</v>
      </c>
      <c r="J7" t="s">
        <v>4689</v>
      </c>
    </row>
    <row r="8" spans="2:20" x14ac:dyDescent="0.3">
      <c r="B8" t="s">
        <v>61</v>
      </c>
      <c r="C8" t="s">
        <v>19</v>
      </c>
      <c r="D8">
        <v>2021</v>
      </c>
      <c r="E8" s="4">
        <v>2.6</v>
      </c>
      <c r="F8" s="48">
        <v>2.6</v>
      </c>
      <c r="G8" s="26">
        <v>0.46818241308793457</v>
      </c>
      <c r="H8" s="43">
        <f t="shared" si="0"/>
        <v>468.18241308793455</v>
      </c>
      <c r="I8" s="29" t="s">
        <v>62</v>
      </c>
      <c r="P8" t="s">
        <v>19</v>
      </c>
      <c r="Q8" s="4">
        <v>2021</v>
      </c>
      <c r="R8" s="48">
        <v>3.1</v>
      </c>
      <c r="S8" s="26">
        <v>0.46818241308793457</v>
      </c>
      <c r="T8" s="43">
        <f t="shared" ref="T8:T16" si="1">S8*1000</f>
        <v>468.18241308793455</v>
      </c>
    </row>
    <row r="9" spans="2:20" x14ac:dyDescent="0.3">
      <c r="B9" t="s">
        <v>61</v>
      </c>
      <c r="C9" t="s">
        <v>64</v>
      </c>
      <c r="D9">
        <v>2021</v>
      </c>
      <c r="E9" s="4">
        <v>1.4</v>
      </c>
      <c r="F9" s="48">
        <v>1.4</v>
      </c>
      <c r="G9" s="26">
        <v>0.48545454545454547</v>
      </c>
      <c r="H9" s="43">
        <f t="shared" si="0"/>
        <v>485.4545454545455</v>
      </c>
      <c r="I9" s="29" t="s">
        <v>62</v>
      </c>
      <c r="P9" t="s">
        <v>64</v>
      </c>
      <c r="Q9" s="4">
        <v>2021</v>
      </c>
      <c r="R9" s="48">
        <v>1.4</v>
      </c>
      <c r="S9" s="26">
        <v>0.48545454545454547</v>
      </c>
      <c r="T9" s="43">
        <f t="shared" si="1"/>
        <v>485.4545454545455</v>
      </c>
    </row>
    <row r="10" spans="2:20" x14ac:dyDescent="0.3">
      <c r="B10" t="s">
        <v>65</v>
      </c>
      <c r="C10" t="s">
        <v>66</v>
      </c>
      <c r="D10">
        <v>2022</v>
      </c>
      <c r="E10" s="4">
        <v>14.8</v>
      </c>
      <c r="F10" s="46">
        <v>1</v>
      </c>
      <c r="G10" s="26">
        <v>0.32782369146005508</v>
      </c>
      <c r="H10" s="43">
        <f t="shared" si="0"/>
        <v>327.8236914600551</v>
      </c>
      <c r="I10" s="29" t="s">
        <v>67</v>
      </c>
      <c r="J10" t="s">
        <v>4678</v>
      </c>
      <c r="P10" t="s">
        <v>66</v>
      </c>
      <c r="Q10" s="4">
        <v>2022</v>
      </c>
      <c r="R10" s="4">
        <v>1</v>
      </c>
      <c r="S10" s="26">
        <v>0.32782369146005508</v>
      </c>
      <c r="T10" s="43">
        <f t="shared" si="1"/>
        <v>327.8236914600551</v>
      </c>
    </row>
    <row r="11" spans="2:20" x14ac:dyDescent="0.3">
      <c r="B11" t="s">
        <v>69</v>
      </c>
      <c r="C11" t="s">
        <v>70</v>
      </c>
      <c r="D11">
        <v>2022</v>
      </c>
      <c r="E11" s="4">
        <v>7.6</v>
      </c>
      <c r="F11" s="49" t="s">
        <v>4680</v>
      </c>
      <c r="G11" s="45">
        <v>0.73</v>
      </c>
      <c r="H11" s="43">
        <f t="shared" si="0"/>
        <v>730</v>
      </c>
      <c r="I11" s="29" t="s">
        <v>71</v>
      </c>
      <c r="J11" s="45" t="s">
        <v>4681</v>
      </c>
    </row>
    <row r="12" spans="2:20" x14ac:dyDescent="0.3">
      <c r="B12" t="s">
        <v>69</v>
      </c>
      <c r="C12" t="s">
        <v>73</v>
      </c>
      <c r="D12">
        <v>2022</v>
      </c>
      <c r="E12" s="4">
        <v>1.5</v>
      </c>
      <c r="F12" s="46">
        <v>1.3</v>
      </c>
      <c r="G12" s="45">
        <v>0.35</v>
      </c>
      <c r="H12" s="43">
        <f t="shared" si="0"/>
        <v>350</v>
      </c>
      <c r="I12" s="29" t="s">
        <v>71</v>
      </c>
      <c r="J12" s="45" t="s">
        <v>4682</v>
      </c>
      <c r="P12" t="s">
        <v>73</v>
      </c>
      <c r="Q12" s="4">
        <v>2022</v>
      </c>
      <c r="R12" s="4">
        <v>1.3</v>
      </c>
      <c r="S12" s="45">
        <v>0.35</v>
      </c>
      <c r="T12" s="43">
        <f t="shared" si="1"/>
        <v>350</v>
      </c>
    </row>
    <row r="13" spans="2:20" x14ac:dyDescent="0.3">
      <c r="B13" t="s">
        <v>69</v>
      </c>
      <c r="C13" t="s">
        <v>29</v>
      </c>
      <c r="D13">
        <v>2022</v>
      </c>
      <c r="E13" s="4">
        <v>14.3</v>
      </c>
      <c r="F13" s="46">
        <v>0.7</v>
      </c>
      <c r="G13" s="45">
        <v>0.14000000000000001</v>
      </c>
      <c r="H13" s="43">
        <f t="shared" si="0"/>
        <v>140</v>
      </c>
      <c r="I13" s="29" t="s">
        <v>71</v>
      </c>
      <c r="J13" s="45" t="s">
        <v>4683</v>
      </c>
      <c r="P13" t="s">
        <v>29</v>
      </c>
      <c r="Q13" s="4">
        <v>2022</v>
      </c>
      <c r="R13" s="4">
        <v>0.7</v>
      </c>
      <c r="S13" s="45">
        <v>0.14000000000000001</v>
      </c>
      <c r="T13" s="43">
        <f t="shared" si="1"/>
        <v>140</v>
      </c>
    </row>
    <row r="14" spans="2:20" x14ac:dyDescent="0.3">
      <c r="B14" t="s">
        <v>69</v>
      </c>
      <c r="C14" t="s">
        <v>70</v>
      </c>
      <c r="D14">
        <v>2021</v>
      </c>
      <c r="E14" s="4">
        <v>8.5</v>
      </c>
      <c r="F14" s="49" t="s">
        <v>4680</v>
      </c>
      <c r="G14" s="45">
        <v>0.78</v>
      </c>
      <c r="H14" s="43">
        <f t="shared" si="0"/>
        <v>780</v>
      </c>
      <c r="I14" s="29" t="s">
        <v>71</v>
      </c>
      <c r="J14" s="45" t="s">
        <v>4681</v>
      </c>
    </row>
    <row r="15" spans="2:20" x14ac:dyDescent="0.3">
      <c r="B15" t="s">
        <v>69</v>
      </c>
      <c r="C15" t="s">
        <v>73</v>
      </c>
      <c r="D15">
        <v>2021</v>
      </c>
      <c r="E15" s="4">
        <v>1.5</v>
      </c>
      <c r="F15" s="46">
        <v>1.3</v>
      </c>
      <c r="G15" s="45">
        <v>0.37</v>
      </c>
      <c r="H15" s="43">
        <f t="shared" si="0"/>
        <v>370</v>
      </c>
      <c r="I15" s="29" t="s">
        <v>71</v>
      </c>
      <c r="J15" s="45" t="s">
        <v>4682</v>
      </c>
      <c r="P15" t="s">
        <v>73</v>
      </c>
      <c r="Q15" s="4">
        <v>2021</v>
      </c>
      <c r="R15" s="4">
        <v>1.3</v>
      </c>
      <c r="S15" s="45">
        <v>0.37</v>
      </c>
      <c r="T15" s="43">
        <f t="shared" si="1"/>
        <v>370</v>
      </c>
    </row>
    <row r="16" spans="2:20" x14ac:dyDescent="0.3">
      <c r="B16" t="s">
        <v>69</v>
      </c>
      <c r="C16" t="s">
        <v>29</v>
      </c>
      <c r="D16">
        <v>2021</v>
      </c>
      <c r="E16" s="4">
        <v>14.3</v>
      </c>
      <c r="F16" s="46">
        <v>0.7</v>
      </c>
      <c r="G16" s="45">
        <v>0.15</v>
      </c>
      <c r="H16" s="43">
        <f t="shared" si="0"/>
        <v>150</v>
      </c>
      <c r="I16" s="29" t="s">
        <v>71</v>
      </c>
      <c r="J16" s="45" t="s">
        <v>4683</v>
      </c>
      <c r="P16" t="s">
        <v>29</v>
      </c>
      <c r="Q16" s="4">
        <v>2021</v>
      </c>
      <c r="R16" s="4">
        <v>0.7</v>
      </c>
      <c r="S16" s="45">
        <v>0.15</v>
      </c>
      <c r="T16" s="43">
        <f t="shared" si="1"/>
        <v>150</v>
      </c>
    </row>
    <row r="20" spans="2:2" x14ac:dyDescent="0.3">
      <c r="B20" t="s">
        <v>4690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2A190-647B-4754-A7BE-7DFBBE589965}">
  <dimension ref="B2:AD58"/>
  <sheetViews>
    <sheetView workbookViewId="0">
      <selection activeCell="J6" sqref="J6"/>
    </sheetView>
  </sheetViews>
  <sheetFormatPr defaultRowHeight="14.4" x14ac:dyDescent="0.3"/>
  <cols>
    <col min="2" max="2" width="9.5546875" customWidth="1"/>
    <col min="3" max="3" width="11.44140625" customWidth="1"/>
    <col min="4" max="5" width="12" customWidth="1"/>
    <col min="6" max="6" width="12.33203125" bestFit="1" customWidth="1"/>
    <col min="7" max="7" width="12.44140625" bestFit="1" customWidth="1"/>
    <col min="8" max="8" width="11.109375" customWidth="1"/>
    <col min="9" max="9" width="10.5546875" customWidth="1"/>
    <col min="10" max="10" width="14.44140625" customWidth="1"/>
    <col min="11" max="11" width="13.6640625" customWidth="1"/>
    <col min="14" max="14" width="9.109375" customWidth="1"/>
  </cols>
  <sheetData>
    <row r="2" spans="2:30" ht="15" customHeight="1" x14ac:dyDescent="0.3">
      <c r="B2" s="75" t="s">
        <v>4710</v>
      </c>
      <c r="C2" s="75" t="s">
        <v>4709</v>
      </c>
      <c r="D2" s="75" t="s">
        <v>4708</v>
      </c>
      <c r="E2" s="50"/>
      <c r="F2" s="73" t="s">
        <v>4707</v>
      </c>
      <c r="G2" s="77" t="s">
        <v>4706</v>
      </c>
      <c r="H2" s="73" t="s">
        <v>4704</v>
      </c>
      <c r="I2" s="73"/>
      <c r="J2" s="80" t="s">
        <v>4705</v>
      </c>
      <c r="K2" s="81"/>
    </row>
    <row r="3" spans="2:30" ht="15" customHeight="1" x14ac:dyDescent="0.3">
      <c r="B3" s="75"/>
      <c r="C3" s="75"/>
      <c r="D3" s="75"/>
      <c r="E3" s="50"/>
      <c r="F3" s="73"/>
      <c r="G3" s="77"/>
      <c r="H3" s="73"/>
      <c r="I3" s="73"/>
      <c r="J3" s="80"/>
      <c r="K3" s="81"/>
      <c r="N3" s="74" t="s">
        <v>4711</v>
      </c>
      <c r="O3" s="74"/>
      <c r="P3" s="74"/>
      <c r="Q3" s="74"/>
      <c r="R3" s="74"/>
      <c r="S3" s="74"/>
      <c r="T3" s="74"/>
      <c r="U3" s="74"/>
      <c r="V3" s="74"/>
      <c r="W3" s="74"/>
      <c r="X3" s="74"/>
      <c r="Y3" s="74"/>
      <c r="Z3" s="74"/>
      <c r="AA3" s="74"/>
      <c r="AB3" s="74"/>
      <c r="AC3" s="74"/>
      <c r="AD3" s="74"/>
    </row>
    <row r="4" spans="2:30" x14ac:dyDescent="0.3">
      <c r="B4" s="75"/>
      <c r="C4" s="75"/>
      <c r="D4" s="75"/>
      <c r="E4" s="50"/>
      <c r="F4" s="73"/>
      <c r="G4" s="77"/>
      <c r="H4" s="79"/>
      <c r="I4" s="79"/>
      <c r="J4" s="82"/>
      <c r="K4" s="83"/>
      <c r="N4" s="74"/>
      <c r="O4" s="74"/>
      <c r="P4" s="74"/>
      <c r="Q4" s="74"/>
      <c r="R4" s="74"/>
      <c r="S4" s="74"/>
      <c r="T4" s="74"/>
      <c r="U4" s="74"/>
      <c r="V4" s="74"/>
      <c r="W4" s="74"/>
      <c r="X4" s="74"/>
      <c r="Y4" s="74"/>
      <c r="Z4" s="74"/>
      <c r="AA4" s="74"/>
      <c r="AB4" s="74"/>
      <c r="AC4" s="74"/>
      <c r="AD4" s="74"/>
    </row>
    <row r="5" spans="2:30" x14ac:dyDescent="0.3">
      <c r="B5" s="76"/>
      <c r="C5" s="76"/>
      <c r="D5" s="76"/>
      <c r="E5" s="51" t="s">
        <v>4712</v>
      </c>
      <c r="F5" s="56" t="s">
        <v>4713</v>
      </c>
      <c r="G5" s="78"/>
      <c r="H5" s="52" t="s">
        <v>4692</v>
      </c>
      <c r="I5" s="52" t="s">
        <v>4693</v>
      </c>
      <c r="J5" s="53" t="s">
        <v>4692</v>
      </c>
      <c r="K5" s="52" t="s">
        <v>4693</v>
      </c>
      <c r="N5" s="74"/>
      <c r="O5" s="74"/>
      <c r="P5" s="74"/>
      <c r="Q5" s="74"/>
      <c r="R5" s="74"/>
      <c r="S5" s="74"/>
      <c r="T5" s="74"/>
      <c r="U5" s="74"/>
      <c r="V5" s="74"/>
      <c r="W5" s="74"/>
      <c r="X5" s="74"/>
      <c r="Y5" s="74"/>
      <c r="Z5" s="74"/>
      <c r="AA5" s="74"/>
      <c r="AB5" s="74"/>
      <c r="AC5" s="74"/>
      <c r="AD5" s="74"/>
    </row>
    <row r="6" spans="2:30" x14ac:dyDescent="0.3">
      <c r="B6" s="54" t="s">
        <v>4694</v>
      </c>
      <c r="C6" s="54" t="s">
        <v>4695</v>
      </c>
      <c r="D6" s="54" t="s">
        <v>4696</v>
      </c>
      <c r="E6" s="54">
        <v>50</v>
      </c>
      <c r="F6" s="54">
        <v>100</v>
      </c>
      <c r="G6" s="55">
        <v>6</v>
      </c>
      <c r="H6">
        <v>90</v>
      </c>
      <c r="I6">
        <v>300</v>
      </c>
      <c r="J6">
        <v>32.6</v>
      </c>
      <c r="K6">
        <v>108.7</v>
      </c>
      <c r="N6" s="74"/>
      <c r="O6" s="74"/>
      <c r="P6" s="74"/>
      <c r="Q6" s="74"/>
      <c r="R6" s="74"/>
      <c r="S6" s="74"/>
      <c r="T6" s="74"/>
      <c r="U6" s="74"/>
      <c r="V6" s="74"/>
      <c r="W6" s="74"/>
      <c r="X6" s="74"/>
      <c r="Y6" s="74"/>
      <c r="Z6" s="74"/>
      <c r="AA6" s="74"/>
      <c r="AB6" s="74"/>
      <c r="AC6" s="74"/>
      <c r="AD6" s="74"/>
    </row>
    <row r="7" spans="2:30" x14ac:dyDescent="0.3">
      <c r="B7" t="s">
        <v>4694</v>
      </c>
      <c r="C7" t="s">
        <v>4695</v>
      </c>
      <c r="D7" t="s">
        <v>4696</v>
      </c>
      <c r="E7">
        <v>100</v>
      </c>
      <c r="F7">
        <v>300</v>
      </c>
      <c r="G7" s="4">
        <v>6</v>
      </c>
      <c r="H7">
        <v>90</v>
      </c>
      <c r="I7">
        <v>200</v>
      </c>
      <c r="J7">
        <v>32.6</v>
      </c>
      <c r="K7">
        <v>72.5</v>
      </c>
      <c r="N7" s="74"/>
      <c r="O7" s="74"/>
      <c r="P7" s="74"/>
      <c r="Q7" s="74"/>
      <c r="R7" s="74"/>
      <c r="S7" s="74"/>
      <c r="T7" s="74"/>
      <c r="U7" s="74"/>
      <c r="V7" s="74"/>
      <c r="W7" s="74"/>
      <c r="X7" s="74"/>
      <c r="Y7" s="74"/>
      <c r="Z7" s="74"/>
      <c r="AA7" s="74"/>
      <c r="AB7" s="74"/>
      <c r="AC7" s="74"/>
      <c r="AD7" s="74"/>
    </row>
    <row r="8" spans="2:30" x14ac:dyDescent="0.3">
      <c r="B8" t="s">
        <v>4694</v>
      </c>
      <c r="C8" t="s">
        <v>4695</v>
      </c>
      <c r="D8" t="s">
        <v>4696</v>
      </c>
      <c r="E8">
        <v>300</v>
      </c>
      <c r="G8" s="4">
        <v>6</v>
      </c>
      <c r="H8">
        <v>50</v>
      </c>
      <c r="I8">
        <v>150</v>
      </c>
      <c r="J8">
        <v>18.100000000000001</v>
      </c>
      <c r="K8">
        <v>54.3</v>
      </c>
    </row>
    <row r="9" spans="2:30" x14ac:dyDescent="0.3">
      <c r="B9" t="s">
        <v>4697</v>
      </c>
      <c r="C9" t="s">
        <v>4695</v>
      </c>
      <c r="D9" t="s">
        <v>4696</v>
      </c>
      <c r="E9">
        <v>50</v>
      </c>
      <c r="F9">
        <v>500</v>
      </c>
      <c r="G9" s="4">
        <v>6</v>
      </c>
      <c r="H9">
        <v>600</v>
      </c>
      <c r="J9">
        <v>217.4</v>
      </c>
    </row>
    <row r="10" spans="2:30" x14ac:dyDescent="0.3">
      <c r="B10" t="s">
        <v>4697</v>
      </c>
      <c r="C10" t="s">
        <v>4695</v>
      </c>
      <c r="D10" t="s">
        <v>4696</v>
      </c>
      <c r="E10">
        <v>500</v>
      </c>
      <c r="G10" s="4">
        <v>6</v>
      </c>
      <c r="H10">
        <v>500</v>
      </c>
      <c r="J10">
        <v>181.1</v>
      </c>
    </row>
    <row r="11" spans="2:30" x14ac:dyDescent="0.3">
      <c r="B11" t="s">
        <v>4697</v>
      </c>
      <c r="C11" t="s">
        <v>4695</v>
      </c>
      <c r="D11" t="s">
        <v>4698</v>
      </c>
      <c r="E11">
        <v>500</v>
      </c>
      <c r="G11" s="4">
        <v>6</v>
      </c>
      <c r="H11">
        <v>200</v>
      </c>
      <c r="J11">
        <v>72.5</v>
      </c>
    </row>
    <row r="12" spans="2:30" x14ac:dyDescent="0.3">
      <c r="B12" t="s">
        <v>4699</v>
      </c>
      <c r="C12" t="s">
        <v>4695</v>
      </c>
      <c r="D12" t="s">
        <v>4696</v>
      </c>
      <c r="E12">
        <v>50</v>
      </c>
      <c r="F12">
        <v>100</v>
      </c>
      <c r="G12" s="4">
        <v>6</v>
      </c>
      <c r="H12">
        <v>400</v>
      </c>
      <c r="J12">
        <v>144.9</v>
      </c>
    </row>
    <row r="13" spans="2:30" x14ac:dyDescent="0.3">
      <c r="B13" t="s">
        <v>4699</v>
      </c>
      <c r="C13" t="s">
        <v>4695</v>
      </c>
      <c r="D13" t="s">
        <v>4696</v>
      </c>
      <c r="E13">
        <v>100</v>
      </c>
      <c r="F13">
        <v>300</v>
      </c>
      <c r="G13" s="4">
        <v>6</v>
      </c>
      <c r="H13">
        <v>300</v>
      </c>
      <c r="J13">
        <v>108.7</v>
      </c>
    </row>
    <row r="14" spans="2:30" x14ac:dyDescent="0.3">
      <c r="B14" t="s">
        <v>4699</v>
      </c>
      <c r="C14" t="s">
        <v>4695</v>
      </c>
      <c r="D14" t="s">
        <v>4696</v>
      </c>
      <c r="E14">
        <v>300</v>
      </c>
      <c r="G14" s="4">
        <v>6</v>
      </c>
      <c r="H14">
        <v>200</v>
      </c>
      <c r="J14">
        <v>72.5</v>
      </c>
    </row>
    <row r="15" spans="2:30" x14ac:dyDescent="0.3">
      <c r="B15" t="s">
        <v>4694</v>
      </c>
      <c r="C15" t="s">
        <v>4695</v>
      </c>
      <c r="D15" t="s">
        <v>4691</v>
      </c>
      <c r="E15">
        <v>50</v>
      </c>
      <c r="F15">
        <v>100</v>
      </c>
      <c r="G15" s="4">
        <v>6</v>
      </c>
      <c r="H15">
        <v>90</v>
      </c>
      <c r="I15">
        <v>300</v>
      </c>
      <c r="J15">
        <v>32.6</v>
      </c>
      <c r="K15">
        <v>108.7</v>
      </c>
    </row>
    <row r="16" spans="2:30" x14ac:dyDescent="0.3">
      <c r="B16" t="s">
        <v>4694</v>
      </c>
      <c r="C16" t="s">
        <v>4695</v>
      </c>
      <c r="D16" t="s">
        <v>4691</v>
      </c>
      <c r="E16">
        <v>100</v>
      </c>
      <c r="F16">
        <v>300</v>
      </c>
      <c r="G16" s="4">
        <v>6</v>
      </c>
      <c r="H16">
        <v>90</v>
      </c>
      <c r="I16">
        <v>200</v>
      </c>
      <c r="J16">
        <v>32.6</v>
      </c>
      <c r="K16">
        <v>72.5</v>
      </c>
    </row>
    <row r="17" spans="2:14" x14ac:dyDescent="0.3">
      <c r="B17" t="s">
        <v>4694</v>
      </c>
      <c r="C17" t="s">
        <v>4695</v>
      </c>
      <c r="D17" t="s">
        <v>4691</v>
      </c>
      <c r="E17">
        <v>300</v>
      </c>
      <c r="G17" s="4">
        <v>6</v>
      </c>
      <c r="H17">
        <v>50</v>
      </c>
      <c r="I17">
        <v>200</v>
      </c>
      <c r="J17">
        <v>18.100000000000001</v>
      </c>
      <c r="K17">
        <v>72.5</v>
      </c>
    </row>
    <row r="18" spans="2:14" x14ac:dyDescent="0.3">
      <c r="B18" t="s">
        <v>4697</v>
      </c>
      <c r="C18" t="s">
        <v>4695</v>
      </c>
      <c r="D18" t="s">
        <v>4691</v>
      </c>
      <c r="E18">
        <v>50</v>
      </c>
      <c r="F18">
        <v>500</v>
      </c>
      <c r="G18" s="4">
        <v>6</v>
      </c>
      <c r="H18">
        <v>600</v>
      </c>
      <c r="J18">
        <v>217.4</v>
      </c>
    </row>
    <row r="19" spans="2:14" x14ac:dyDescent="0.3">
      <c r="B19" t="s">
        <v>4697</v>
      </c>
      <c r="C19" t="s">
        <v>4695</v>
      </c>
      <c r="D19" t="s">
        <v>4691</v>
      </c>
      <c r="E19">
        <v>500</v>
      </c>
      <c r="G19" s="4">
        <v>6</v>
      </c>
      <c r="H19">
        <v>500</v>
      </c>
      <c r="J19">
        <v>181.1</v>
      </c>
    </row>
    <row r="20" spans="2:14" x14ac:dyDescent="0.3">
      <c r="B20" t="s">
        <v>4697</v>
      </c>
      <c r="C20" t="s">
        <v>4695</v>
      </c>
      <c r="D20" t="s">
        <v>4700</v>
      </c>
      <c r="F20">
        <v>500</v>
      </c>
      <c r="G20" s="4">
        <v>6</v>
      </c>
      <c r="H20">
        <v>200</v>
      </c>
      <c r="J20">
        <v>72.5</v>
      </c>
    </row>
    <row r="21" spans="2:14" x14ac:dyDescent="0.3">
      <c r="B21" t="s">
        <v>4699</v>
      </c>
      <c r="C21" t="s">
        <v>4695</v>
      </c>
      <c r="D21" t="s">
        <v>4691</v>
      </c>
      <c r="E21">
        <v>50</v>
      </c>
      <c r="G21" s="4">
        <v>6</v>
      </c>
      <c r="H21">
        <v>650</v>
      </c>
      <c r="J21">
        <v>235.5</v>
      </c>
    </row>
    <row r="22" spans="2:14" x14ac:dyDescent="0.3">
      <c r="B22" t="s">
        <v>4694</v>
      </c>
      <c r="C22" t="s">
        <v>4701</v>
      </c>
      <c r="D22" t="s">
        <v>4696</v>
      </c>
      <c r="E22">
        <v>50</v>
      </c>
      <c r="F22">
        <v>100</v>
      </c>
      <c r="G22" s="4">
        <v>6</v>
      </c>
      <c r="H22">
        <v>150</v>
      </c>
      <c r="I22">
        <v>250</v>
      </c>
      <c r="J22">
        <v>57.9</v>
      </c>
      <c r="K22">
        <v>96.4</v>
      </c>
    </row>
    <row r="23" spans="2:14" x14ac:dyDescent="0.3">
      <c r="B23" t="s">
        <v>4694</v>
      </c>
      <c r="C23" t="s">
        <v>4701</v>
      </c>
      <c r="D23" t="s">
        <v>4696</v>
      </c>
      <c r="E23">
        <v>100</v>
      </c>
      <c r="F23">
        <v>300</v>
      </c>
      <c r="G23" s="4">
        <v>6</v>
      </c>
      <c r="H23">
        <v>150</v>
      </c>
      <c r="I23">
        <v>200</v>
      </c>
      <c r="J23">
        <v>57.9</v>
      </c>
      <c r="K23">
        <v>77.099999999999994</v>
      </c>
    </row>
    <row r="24" spans="2:14" x14ac:dyDescent="0.3">
      <c r="B24" t="s">
        <v>4694</v>
      </c>
      <c r="C24" t="s">
        <v>4701</v>
      </c>
      <c r="D24" t="s">
        <v>4696</v>
      </c>
      <c r="E24">
        <v>300</v>
      </c>
      <c r="G24" s="4">
        <v>6</v>
      </c>
      <c r="H24">
        <v>50</v>
      </c>
      <c r="I24">
        <v>150</v>
      </c>
      <c r="J24">
        <v>19.3</v>
      </c>
      <c r="K24">
        <v>57.9</v>
      </c>
    </row>
    <row r="25" spans="2:14" x14ac:dyDescent="0.3">
      <c r="B25" t="s">
        <v>4697</v>
      </c>
      <c r="C25" t="s">
        <v>4701</v>
      </c>
      <c r="D25" t="s">
        <v>4696</v>
      </c>
      <c r="E25">
        <v>50</v>
      </c>
      <c r="F25">
        <v>100</v>
      </c>
      <c r="G25" s="4">
        <v>6</v>
      </c>
      <c r="H25">
        <v>400</v>
      </c>
      <c r="J25">
        <v>154.30000000000001</v>
      </c>
    </row>
    <row r="26" spans="2:14" x14ac:dyDescent="0.3">
      <c r="B26" t="s">
        <v>4697</v>
      </c>
      <c r="C26" t="s">
        <v>4701</v>
      </c>
      <c r="D26" t="s">
        <v>4696</v>
      </c>
      <c r="E26">
        <v>100</v>
      </c>
      <c r="F26">
        <v>500</v>
      </c>
      <c r="G26" s="4">
        <v>6</v>
      </c>
      <c r="H26">
        <v>300</v>
      </c>
      <c r="J26">
        <v>115.7</v>
      </c>
    </row>
    <row r="27" spans="2:14" x14ac:dyDescent="0.3">
      <c r="B27" t="s">
        <v>4697</v>
      </c>
      <c r="C27" t="s">
        <v>4701</v>
      </c>
      <c r="D27" t="s">
        <v>4696</v>
      </c>
      <c r="E27">
        <v>500</v>
      </c>
      <c r="G27" s="4">
        <v>6</v>
      </c>
      <c r="H27">
        <v>200</v>
      </c>
      <c r="J27">
        <v>77.099999999999994</v>
      </c>
    </row>
    <row r="28" spans="2:14" x14ac:dyDescent="0.3">
      <c r="B28" t="s">
        <v>4699</v>
      </c>
      <c r="C28" t="s">
        <v>4701</v>
      </c>
      <c r="D28" t="s">
        <v>4696</v>
      </c>
      <c r="E28">
        <v>50</v>
      </c>
      <c r="F28">
        <v>100</v>
      </c>
      <c r="G28" s="4">
        <v>6</v>
      </c>
      <c r="H28">
        <v>400</v>
      </c>
      <c r="J28">
        <v>154.30000000000001</v>
      </c>
    </row>
    <row r="29" spans="2:14" x14ac:dyDescent="0.3">
      <c r="B29" t="s">
        <v>4699</v>
      </c>
      <c r="C29" t="s">
        <v>4701</v>
      </c>
      <c r="D29" t="s">
        <v>4696</v>
      </c>
      <c r="E29">
        <v>100</v>
      </c>
      <c r="F29">
        <v>300</v>
      </c>
      <c r="G29" s="4">
        <v>6</v>
      </c>
      <c r="H29">
        <v>300</v>
      </c>
      <c r="J29">
        <v>115.7</v>
      </c>
    </row>
    <row r="30" spans="2:14" x14ac:dyDescent="0.3">
      <c r="B30" t="s">
        <v>4699</v>
      </c>
      <c r="C30" t="s">
        <v>4701</v>
      </c>
      <c r="D30" t="s">
        <v>4696</v>
      </c>
      <c r="E30">
        <v>300</v>
      </c>
      <c r="G30" s="4">
        <v>6</v>
      </c>
      <c r="H30">
        <v>200</v>
      </c>
      <c r="J30">
        <v>77.099999999999994</v>
      </c>
      <c r="N30" s="57" t="s">
        <v>4714</v>
      </c>
    </row>
    <row r="31" spans="2:14" x14ac:dyDescent="0.3">
      <c r="B31" t="s">
        <v>4694</v>
      </c>
      <c r="C31" t="s">
        <v>4701</v>
      </c>
      <c r="D31" t="s">
        <v>4691</v>
      </c>
      <c r="E31">
        <v>50</v>
      </c>
      <c r="F31">
        <v>100</v>
      </c>
      <c r="G31" s="4">
        <v>6</v>
      </c>
      <c r="H31">
        <v>150</v>
      </c>
      <c r="I31">
        <v>300</v>
      </c>
      <c r="J31">
        <v>57.9</v>
      </c>
      <c r="K31">
        <v>115.7</v>
      </c>
    </row>
    <row r="32" spans="2:14" x14ac:dyDescent="0.3">
      <c r="B32" t="s">
        <v>4694</v>
      </c>
      <c r="C32" t="s">
        <v>4701</v>
      </c>
      <c r="D32" t="s">
        <v>4691</v>
      </c>
      <c r="E32">
        <v>100</v>
      </c>
      <c r="F32">
        <v>300</v>
      </c>
      <c r="G32" s="4">
        <v>6</v>
      </c>
      <c r="H32">
        <v>150</v>
      </c>
      <c r="I32">
        <v>250</v>
      </c>
      <c r="J32">
        <v>57.9</v>
      </c>
      <c r="K32">
        <v>96.4</v>
      </c>
    </row>
    <row r="33" spans="2:11" x14ac:dyDescent="0.3">
      <c r="B33" t="s">
        <v>4694</v>
      </c>
      <c r="C33" t="s">
        <v>4701</v>
      </c>
      <c r="D33" t="s">
        <v>4691</v>
      </c>
      <c r="E33">
        <v>300</v>
      </c>
      <c r="F33">
        <v>300</v>
      </c>
      <c r="G33" s="4">
        <v>6</v>
      </c>
      <c r="H33">
        <v>50</v>
      </c>
      <c r="I33">
        <v>200</v>
      </c>
      <c r="J33">
        <v>19.3</v>
      </c>
      <c r="K33">
        <v>77.099999999999994</v>
      </c>
    </row>
    <row r="34" spans="2:11" x14ac:dyDescent="0.3">
      <c r="B34" t="s">
        <v>4699</v>
      </c>
      <c r="C34" t="s">
        <v>4701</v>
      </c>
      <c r="D34" t="s">
        <v>4691</v>
      </c>
      <c r="E34">
        <v>50</v>
      </c>
      <c r="G34" s="4">
        <v>6</v>
      </c>
      <c r="H34">
        <v>650</v>
      </c>
      <c r="J34">
        <v>250.7</v>
      </c>
    </row>
    <row r="35" spans="2:11" x14ac:dyDescent="0.3">
      <c r="B35" t="s">
        <v>4694</v>
      </c>
      <c r="C35" t="s">
        <v>4702</v>
      </c>
      <c r="D35" t="s">
        <v>4696</v>
      </c>
      <c r="E35">
        <v>50</v>
      </c>
      <c r="F35">
        <v>100</v>
      </c>
      <c r="G35" s="4">
        <v>3</v>
      </c>
      <c r="H35">
        <v>150</v>
      </c>
      <c r="I35">
        <v>300</v>
      </c>
      <c r="J35">
        <v>42.4</v>
      </c>
      <c r="K35">
        <v>84.9</v>
      </c>
    </row>
    <row r="36" spans="2:11" x14ac:dyDescent="0.3">
      <c r="B36" t="s">
        <v>4694</v>
      </c>
      <c r="C36" t="s">
        <v>4702</v>
      </c>
      <c r="D36" t="s">
        <v>4696</v>
      </c>
      <c r="E36">
        <v>100</v>
      </c>
      <c r="F36">
        <v>300</v>
      </c>
      <c r="G36" s="4">
        <v>3</v>
      </c>
      <c r="H36">
        <v>50</v>
      </c>
      <c r="I36">
        <v>150</v>
      </c>
      <c r="J36">
        <v>14.1</v>
      </c>
      <c r="K36">
        <v>42.4</v>
      </c>
    </row>
    <row r="37" spans="2:11" x14ac:dyDescent="0.3">
      <c r="B37" t="s">
        <v>4694</v>
      </c>
      <c r="C37" t="s">
        <v>4702</v>
      </c>
      <c r="D37" t="s">
        <v>4696</v>
      </c>
      <c r="E37">
        <v>300</v>
      </c>
      <c r="G37" s="4">
        <v>3</v>
      </c>
      <c r="H37">
        <v>50</v>
      </c>
      <c r="I37">
        <v>100</v>
      </c>
      <c r="J37">
        <v>14.1</v>
      </c>
      <c r="K37">
        <v>28.3</v>
      </c>
    </row>
    <row r="38" spans="2:11" x14ac:dyDescent="0.3">
      <c r="B38" t="s">
        <v>4697</v>
      </c>
      <c r="C38" t="s">
        <v>4702</v>
      </c>
      <c r="D38" t="s">
        <v>4696</v>
      </c>
      <c r="E38">
        <v>50</v>
      </c>
      <c r="F38">
        <v>100</v>
      </c>
      <c r="G38" s="4">
        <v>3</v>
      </c>
      <c r="H38">
        <v>400</v>
      </c>
      <c r="J38">
        <v>113.2</v>
      </c>
    </row>
    <row r="39" spans="2:11" x14ac:dyDescent="0.3">
      <c r="B39" t="s">
        <v>4697</v>
      </c>
      <c r="C39" t="s">
        <v>4702</v>
      </c>
      <c r="D39" t="s">
        <v>4696</v>
      </c>
      <c r="E39">
        <v>100</v>
      </c>
      <c r="F39">
        <v>300</v>
      </c>
      <c r="G39" s="4">
        <v>3</v>
      </c>
      <c r="H39">
        <v>200</v>
      </c>
      <c r="J39">
        <v>56.6</v>
      </c>
    </row>
    <row r="40" spans="2:11" x14ac:dyDescent="0.3">
      <c r="B40" t="s">
        <v>4697</v>
      </c>
      <c r="C40" t="s">
        <v>4702</v>
      </c>
      <c r="D40" t="s">
        <v>4696</v>
      </c>
      <c r="E40">
        <v>300</v>
      </c>
      <c r="G40" s="4">
        <v>3</v>
      </c>
      <c r="H40">
        <v>200</v>
      </c>
      <c r="J40">
        <v>56.6</v>
      </c>
    </row>
    <row r="41" spans="2:11" x14ac:dyDescent="0.3">
      <c r="B41" t="s">
        <v>4699</v>
      </c>
      <c r="C41" t="s">
        <v>4702</v>
      </c>
      <c r="D41" t="s">
        <v>4696</v>
      </c>
      <c r="E41">
        <v>50</v>
      </c>
      <c r="F41">
        <v>100</v>
      </c>
      <c r="G41" s="4">
        <v>3</v>
      </c>
      <c r="H41">
        <v>400</v>
      </c>
      <c r="J41">
        <v>113.2</v>
      </c>
    </row>
    <row r="42" spans="2:11" x14ac:dyDescent="0.3">
      <c r="B42" t="s">
        <v>4699</v>
      </c>
      <c r="C42" t="s">
        <v>4702</v>
      </c>
      <c r="D42" t="s">
        <v>4696</v>
      </c>
      <c r="E42">
        <v>100</v>
      </c>
      <c r="F42">
        <v>300</v>
      </c>
      <c r="G42" s="4">
        <v>3</v>
      </c>
      <c r="H42">
        <v>300</v>
      </c>
      <c r="J42">
        <v>84.9</v>
      </c>
    </row>
    <row r="43" spans="2:11" x14ac:dyDescent="0.3">
      <c r="B43" t="s">
        <v>4699</v>
      </c>
      <c r="C43" t="s">
        <v>4702</v>
      </c>
      <c r="D43" t="s">
        <v>4696</v>
      </c>
      <c r="E43">
        <v>300</v>
      </c>
      <c r="G43" s="4">
        <v>3</v>
      </c>
      <c r="H43">
        <v>200</v>
      </c>
      <c r="J43">
        <v>56.6</v>
      </c>
    </row>
    <row r="44" spans="2:11" x14ac:dyDescent="0.3">
      <c r="B44" t="s">
        <v>4694</v>
      </c>
      <c r="C44" t="s">
        <v>4702</v>
      </c>
      <c r="D44" t="s">
        <v>4691</v>
      </c>
      <c r="E44">
        <v>50</v>
      </c>
      <c r="F44">
        <v>100</v>
      </c>
      <c r="G44" s="4">
        <v>3</v>
      </c>
      <c r="H44">
        <v>150</v>
      </c>
      <c r="I44">
        <v>450</v>
      </c>
      <c r="J44">
        <v>42.4</v>
      </c>
      <c r="K44">
        <v>127.3</v>
      </c>
    </row>
    <row r="45" spans="2:11" x14ac:dyDescent="0.3">
      <c r="B45" t="s">
        <v>4694</v>
      </c>
      <c r="C45" t="s">
        <v>4702</v>
      </c>
      <c r="D45" t="s">
        <v>4691</v>
      </c>
      <c r="E45">
        <v>100</v>
      </c>
      <c r="F45">
        <v>300</v>
      </c>
      <c r="G45" s="4">
        <v>3</v>
      </c>
      <c r="H45">
        <v>50</v>
      </c>
      <c r="I45">
        <v>200</v>
      </c>
      <c r="J45">
        <v>14.1</v>
      </c>
      <c r="K45">
        <v>56.6</v>
      </c>
    </row>
    <row r="46" spans="2:11" x14ac:dyDescent="0.3">
      <c r="B46" t="s">
        <v>4694</v>
      </c>
      <c r="C46" t="s">
        <v>4702</v>
      </c>
      <c r="D46" t="s">
        <v>4691</v>
      </c>
      <c r="E46">
        <v>300</v>
      </c>
      <c r="G46" s="4">
        <v>3</v>
      </c>
      <c r="H46">
        <v>50</v>
      </c>
      <c r="I46">
        <v>150</v>
      </c>
      <c r="J46">
        <v>14.1</v>
      </c>
      <c r="K46">
        <v>42.4</v>
      </c>
    </row>
    <row r="47" spans="2:11" x14ac:dyDescent="0.3">
      <c r="B47" t="s">
        <v>4697</v>
      </c>
      <c r="C47" t="s">
        <v>4702</v>
      </c>
      <c r="D47" t="s">
        <v>4691</v>
      </c>
      <c r="E47">
        <v>50</v>
      </c>
      <c r="F47">
        <v>500</v>
      </c>
      <c r="G47" s="4">
        <v>3</v>
      </c>
      <c r="H47">
        <v>450</v>
      </c>
      <c r="J47">
        <v>127.3</v>
      </c>
    </row>
    <row r="48" spans="2:11" x14ac:dyDescent="0.3">
      <c r="B48" t="s">
        <v>4697</v>
      </c>
      <c r="C48" t="s">
        <v>4702</v>
      </c>
      <c r="D48" t="s">
        <v>4691</v>
      </c>
      <c r="E48">
        <v>500</v>
      </c>
      <c r="G48" s="4">
        <v>3</v>
      </c>
      <c r="H48">
        <v>400</v>
      </c>
      <c r="J48">
        <v>113.2</v>
      </c>
    </row>
    <row r="49" spans="2:11" x14ac:dyDescent="0.3">
      <c r="B49" t="s">
        <v>4699</v>
      </c>
      <c r="C49" t="s">
        <v>4702</v>
      </c>
      <c r="D49" t="s">
        <v>4691</v>
      </c>
      <c r="E49">
        <v>50</v>
      </c>
      <c r="G49" s="4">
        <v>3</v>
      </c>
      <c r="H49">
        <v>450</v>
      </c>
      <c r="J49">
        <v>127.3</v>
      </c>
    </row>
    <row r="50" spans="2:11" x14ac:dyDescent="0.3">
      <c r="B50" t="s">
        <v>4694</v>
      </c>
      <c r="C50" t="s">
        <v>4703</v>
      </c>
      <c r="D50" t="s">
        <v>4696</v>
      </c>
      <c r="E50">
        <v>50</v>
      </c>
      <c r="F50">
        <v>50</v>
      </c>
      <c r="G50" s="4">
        <v>3</v>
      </c>
      <c r="H50">
        <v>50</v>
      </c>
      <c r="I50">
        <v>100</v>
      </c>
      <c r="J50">
        <v>14.2</v>
      </c>
      <c r="K50">
        <v>28.3</v>
      </c>
    </row>
    <row r="51" spans="2:11" x14ac:dyDescent="0.3">
      <c r="B51" t="s">
        <v>4697</v>
      </c>
      <c r="C51" t="s">
        <v>4703</v>
      </c>
      <c r="D51" t="s">
        <v>4696</v>
      </c>
      <c r="E51">
        <v>50</v>
      </c>
      <c r="F51">
        <v>300</v>
      </c>
      <c r="G51" s="4">
        <v>3</v>
      </c>
      <c r="H51">
        <v>150</v>
      </c>
      <c r="J51">
        <v>42.5</v>
      </c>
    </row>
    <row r="52" spans="2:11" x14ac:dyDescent="0.3">
      <c r="B52" t="s">
        <v>4697</v>
      </c>
      <c r="C52" t="s">
        <v>4703</v>
      </c>
      <c r="D52" t="s">
        <v>4696</v>
      </c>
      <c r="E52">
        <v>300</v>
      </c>
      <c r="G52" s="4">
        <v>3</v>
      </c>
      <c r="H52">
        <v>100</v>
      </c>
      <c r="J52">
        <v>28.3</v>
      </c>
    </row>
    <row r="53" spans="2:11" x14ac:dyDescent="0.3">
      <c r="B53" t="s">
        <v>4699</v>
      </c>
      <c r="C53" t="s">
        <v>4703</v>
      </c>
      <c r="D53" t="s">
        <v>4696</v>
      </c>
      <c r="E53">
        <v>50</v>
      </c>
      <c r="F53">
        <v>300</v>
      </c>
      <c r="G53" s="4">
        <v>3</v>
      </c>
      <c r="H53">
        <v>150</v>
      </c>
      <c r="J53">
        <v>42.5</v>
      </c>
    </row>
    <row r="54" spans="2:11" x14ac:dyDescent="0.3">
      <c r="B54" t="s">
        <v>4699</v>
      </c>
      <c r="C54" t="s">
        <v>4703</v>
      </c>
      <c r="D54" t="s">
        <v>4696</v>
      </c>
      <c r="E54">
        <v>300</v>
      </c>
      <c r="G54" s="4">
        <v>3</v>
      </c>
      <c r="H54">
        <v>100</v>
      </c>
      <c r="J54">
        <v>28.3</v>
      </c>
    </row>
    <row r="55" spans="2:11" x14ac:dyDescent="0.3">
      <c r="B55" t="s">
        <v>4694</v>
      </c>
      <c r="C55" t="s">
        <v>4703</v>
      </c>
      <c r="D55" t="s">
        <v>4691</v>
      </c>
      <c r="E55">
        <v>50</v>
      </c>
      <c r="G55" s="4">
        <v>3</v>
      </c>
      <c r="H55">
        <v>50</v>
      </c>
      <c r="I55">
        <v>100</v>
      </c>
      <c r="J55">
        <v>14.2</v>
      </c>
      <c r="K55">
        <v>28.3</v>
      </c>
    </row>
    <row r="56" spans="2:11" x14ac:dyDescent="0.3">
      <c r="B56" t="s">
        <v>4697</v>
      </c>
      <c r="C56" t="s">
        <v>4703</v>
      </c>
      <c r="D56" t="s">
        <v>4691</v>
      </c>
      <c r="E56">
        <v>50</v>
      </c>
      <c r="F56">
        <v>500</v>
      </c>
      <c r="G56" s="4">
        <v>3</v>
      </c>
      <c r="H56">
        <v>300</v>
      </c>
      <c r="J56">
        <v>85</v>
      </c>
    </row>
    <row r="57" spans="2:11" x14ac:dyDescent="0.3">
      <c r="B57" t="s">
        <v>4697</v>
      </c>
      <c r="C57" t="s">
        <v>4703</v>
      </c>
      <c r="D57" t="s">
        <v>4691</v>
      </c>
      <c r="E57">
        <v>500</v>
      </c>
      <c r="G57" s="4">
        <v>3</v>
      </c>
      <c r="H57">
        <v>200</v>
      </c>
      <c r="J57">
        <v>56.6</v>
      </c>
    </row>
    <row r="58" spans="2:11" x14ac:dyDescent="0.3">
      <c r="B58" t="s">
        <v>4699</v>
      </c>
      <c r="C58" t="s">
        <v>4703</v>
      </c>
      <c r="D58" t="s">
        <v>4691</v>
      </c>
      <c r="E58">
        <v>50</v>
      </c>
      <c r="G58" s="4">
        <v>3</v>
      </c>
      <c r="H58">
        <v>350</v>
      </c>
      <c r="J58">
        <v>99.1</v>
      </c>
    </row>
  </sheetData>
  <mergeCells count="8">
    <mergeCell ref="F2:F4"/>
    <mergeCell ref="N3:AD7"/>
    <mergeCell ref="B2:B5"/>
    <mergeCell ref="C2:C5"/>
    <mergeCell ref="D2:D5"/>
    <mergeCell ref="G2:G5"/>
    <mergeCell ref="H2:I4"/>
    <mergeCell ref="J2:K4"/>
  </mergeCells>
  <hyperlinks>
    <hyperlink ref="N30" r:id="rId1" xr:uid="{C209E124-5776-4836-AD8B-1922D08AC9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Emission Limits</vt:lpstr>
      <vt:lpstr>converted_EFs</vt:lpstr>
      <vt:lpstr>Data</vt:lpstr>
      <vt:lpstr>DUKES 5.11 - May 2023</vt:lpstr>
      <vt:lpstr>Stats DUKES 5.11</vt:lpstr>
      <vt:lpstr>final_figures</vt:lpstr>
      <vt:lpstr>from_EMEPEEA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Webster</dc:creator>
  <cp:lastModifiedBy>Lucy Webster</cp:lastModifiedBy>
  <dcterms:created xsi:type="dcterms:W3CDTF">2024-01-18T10:07:53Z</dcterms:created>
  <dcterms:modified xsi:type="dcterms:W3CDTF">2024-09-14T14:25:49Z</dcterms:modified>
</cp:coreProperties>
</file>